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svr-center\publico\Unidad de Estudios e Informacion\014. ADP\Series Historicas - Indicador 7\"/>
    </mc:Choice>
  </mc:AlternateContent>
  <bookViews>
    <workbookView xWindow="0" yWindow="0" windowWidth="15360" windowHeight="8145" tabRatio="717" activeTab="3"/>
  </bookViews>
  <sheets>
    <sheet name="Consumo Total" sheetId="5" r:id="rId1"/>
    <sheet name="Variación ConsumoTotal" sheetId="6" r:id="rId2"/>
    <sheet name="Consumo por Cliente" sheetId="4" r:id="rId3"/>
    <sheet name="Variación Consumo Cliente" sheetId="7" r:id="rId4"/>
  </sheets>
  <calcPr calcId="152511"/>
</workbook>
</file>

<file path=xl/calcChain.xml><?xml version="1.0" encoding="utf-8"?>
<calcChain xmlns="http://schemas.openxmlformats.org/spreadsheetml/2006/main">
  <c r="G35" i="7" l="1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D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D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D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D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D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D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D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D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D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D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D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R23" i="7"/>
  <c r="S23" i="7"/>
  <c r="T23" i="7"/>
  <c r="U23" i="7"/>
  <c r="V23" i="7"/>
  <c r="W23" i="7"/>
  <c r="X23" i="7"/>
  <c r="Y23" i="7"/>
  <c r="Z23" i="7"/>
  <c r="H24" i="7"/>
  <c r="I24" i="7"/>
  <c r="J24" i="7"/>
  <c r="K24" i="7"/>
  <c r="L24" i="7"/>
  <c r="M24" i="7"/>
  <c r="N24" i="7"/>
  <c r="O24" i="7"/>
  <c r="P24" i="7"/>
  <c r="Q24" i="7"/>
  <c r="R24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U26" i="7"/>
  <c r="V26" i="7"/>
  <c r="W26" i="7"/>
  <c r="X26" i="7"/>
  <c r="Y26" i="7"/>
  <c r="Z26" i="7"/>
  <c r="U27" i="7"/>
  <c r="V27" i="7"/>
  <c r="W27" i="7"/>
  <c r="X27" i="7"/>
  <c r="Y27" i="7"/>
  <c r="Z27" i="7"/>
  <c r="U28" i="7"/>
  <c r="V28" i="7"/>
  <c r="W28" i="7"/>
  <c r="X28" i="7"/>
  <c r="Y28" i="7"/>
  <c r="Z28" i="7"/>
  <c r="U29" i="7"/>
  <c r="V29" i="7"/>
  <c r="W29" i="7"/>
  <c r="X29" i="7"/>
  <c r="Y29" i="7"/>
  <c r="Z29" i="7"/>
  <c r="V30" i="7"/>
  <c r="W30" i="7"/>
  <c r="X30" i="7"/>
  <c r="Y30" i="7"/>
  <c r="Z30" i="7"/>
  <c r="Y31" i="7"/>
  <c r="Z31" i="7"/>
  <c r="Z32" i="7"/>
  <c r="Z33" i="7"/>
  <c r="Z34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D35" i="7"/>
  <c r="D6" i="7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R23" i="6"/>
  <c r="S23" i="6"/>
  <c r="T23" i="6"/>
  <c r="U23" i="6"/>
  <c r="V23" i="6"/>
  <c r="W23" i="6"/>
  <c r="X23" i="6"/>
  <c r="Y23" i="6"/>
  <c r="Z23" i="6"/>
  <c r="H24" i="6"/>
  <c r="I24" i="6"/>
  <c r="J24" i="6"/>
  <c r="K24" i="6"/>
  <c r="L24" i="6"/>
  <c r="M24" i="6"/>
  <c r="N24" i="6"/>
  <c r="O24" i="6"/>
  <c r="P24" i="6"/>
  <c r="Q24" i="6"/>
  <c r="R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U26" i="6"/>
  <c r="V26" i="6"/>
  <c r="W26" i="6"/>
  <c r="X26" i="6"/>
  <c r="Y26" i="6"/>
  <c r="Z26" i="6"/>
  <c r="U27" i="6"/>
  <c r="V27" i="6"/>
  <c r="W27" i="6"/>
  <c r="X27" i="6"/>
  <c r="Y27" i="6"/>
  <c r="Z27" i="6"/>
  <c r="U28" i="6"/>
  <c r="V28" i="6"/>
  <c r="W28" i="6"/>
  <c r="X28" i="6"/>
  <c r="Y28" i="6"/>
  <c r="Z28" i="6"/>
  <c r="U29" i="6"/>
  <c r="V29" i="6"/>
  <c r="W29" i="6"/>
  <c r="X29" i="6"/>
  <c r="Y29" i="6"/>
  <c r="Z29" i="6"/>
  <c r="V30" i="6"/>
  <c r="W30" i="6"/>
  <c r="X30" i="6"/>
  <c r="Y30" i="6"/>
  <c r="Z30" i="6"/>
  <c r="X31" i="6"/>
  <c r="Y31" i="6"/>
  <c r="Z31" i="6"/>
  <c r="Z32" i="6"/>
  <c r="Y33" i="6"/>
  <c r="Z33" i="6"/>
  <c r="Z34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V35" i="6"/>
  <c r="Z35" i="6"/>
  <c r="D7" i="6"/>
  <c r="D8" i="6"/>
  <c r="D9" i="6"/>
  <c r="D10" i="6"/>
  <c r="D11" i="6"/>
  <c r="D13" i="6"/>
  <c r="D14" i="6"/>
  <c r="D15" i="6"/>
  <c r="D17" i="6"/>
  <c r="D18" i="6"/>
  <c r="D20" i="6"/>
  <c r="D6" i="6"/>
  <c r="Z35" i="5"/>
  <c r="Y35" i="5"/>
  <c r="Y35" i="6" s="1"/>
  <c r="X35" i="5"/>
  <c r="X35" i="6" s="1"/>
  <c r="W35" i="5"/>
  <c r="V35" i="5"/>
  <c r="C35" i="5"/>
  <c r="D35" i="5"/>
  <c r="D35" i="6" s="1"/>
  <c r="F35" i="5"/>
  <c r="G35" i="6" s="1"/>
  <c r="G35" i="5"/>
  <c r="H35" i="5"/>
  <c r="H35" i="6" s="1"/>
  <c r="I35" i="5"/>
  <c r="I35" i="6" s="1"/>
  <c r="J35" i="5"/>
  <c r="L35" i="5"/>
  <c r="M35" i="5"/>
  <c r="M35" i="6" s="1"/>
  <c r="N35" i="5"/>
  <c r="N35" i="6" s="1"/>
  <c r="O35" i="5"/>
  <c r="P35" i="5"/>
  <c r="Q35" i="5"/>
  <c r="Q35" i="6" s="1"/>
  <c r="R35" i="5"/>
  <c r="R35" i="6" s="1"/>
  <c r="S35" i="5"/>
  <c r="T35" i="5"/>
  <c r="U35" i="6" s="1"/>
  <c r="K7" i="5"/>
  <c r="K35" i="5"/>
  <c r="K35" i="6" l="1"/>
  <c r="P35" i="6"/>
  <c r="L35" i="6"/>
  <c r="W35" i="6"/>
  <c r="T35" i="6"/>
  <c r="S35" i="6"/>
  <c r="O35" i="6"/>
  <c r="J35" i="6"/>
</calcChain>
</file>

<file path=xl/sharedStrings.xml><?xml version="1.0" encoding="utf-8"?>
<sst xmlns="http://schemas.openxmlformats.org/spreadsheetml/2006/main" count="152" uniqueCount="42">
  <si>
    <t>N°</t>
  </si>
  <si>
    <t>AGUAS ANDINAS</t>
  </si>
  <si>
    <t>ESSBIO</t>
  </si>
  <si>
    <t>ESVAL</t>
  </si>
  <si>
    <t>AGUAS ARAUCANIA</t>
  </si>
  <si>
    <t>SMAPA</t>
  </si>
  <si>
    <t>ESSAL</t>
  </si>
  <si>
    <t>AGUAS DEL VALLE</t>
  </si>
  <si>
    <t>AGUAS DE ANTOFAGASTA</t>
  </si>
  <si>
    <t>AGUAS DEL ALTIPLANO</t>
  </si>
  <si>
    <t>AGUAS CORDILLERA</t>
  </si>
  <si>
    <t>AGUAS CHAÑAR</t>
  </si>
  <si>
    <t>AGUAS MAGALLANES</t>
  </si>
  <si>
    <t>AGUAS DECIMA</t>
  </si>
  <si>
    <t>AGUAS PATAGONIA DE AYSÉN</t>
  </si>
  <si>
    <t xml:space="preserve">AGUAS MANQUEHUE </t>
  </si>
  <si>
    <t>COOPAGUA</t>
  </si>
  <si>
    <t>Empresa</t>
  </si>
  <si>
    <t>Total</t>
  </si>
  <si>
    <t>AGUAS LOS DOMINICOS (1)</t>
  </si>
  <si>
    <t>(1) Empresa fue absorbida el año 2008 por Aguas Cordillera S.A.</t>
  </si>
  <si>
    <t>NUEVO SUR</t>
  </si>
  <si>
    <t>ESSI SAN ISIDRO</t>
  </si>
  <si>
    <t>AGUAS SAN PEDRO</t>
  </si>
  <si>
    <t>COSSBO</t>
  </si>
  <si>
    <t>AGUAS SANTIAGO PONIENTE</t>
  </si>
  <si>
    <t>MELIPILLA NORTE</t>
  </si>
  <si>
    <t>SEMCORP AGUAS CHACABUCO (2)</t>
  </si>
  <si>
    <t>SEMCORP AGUAS LAMPA (3)</t>
  </si>
  <si>
    <t>(3) Ex-Servilampa</t>
  </si>
  <si>
    <t>(2) Ex-Servicomunal, año 2006 separo razón social en Servicomunal y Servilampa</t>
  </si>
  <si>
    <t xml:space="preserve">SEMBCORP AGUAS SANTIAGO   </t>
  </si>
  <si>
    <t>NOVAGUAS</t>
  </si>
  <si>
    <t>SELAR</t>
  </si>
  <si>
    <t>SEPRA</t>
  </si>
  <si>
    <t>(2) Ex-Servicomunal, año 2006 separó Razon Social en Servicomunal y Servilampa</t>
  </si>
  <si>
    <t>Facturación Total de Agua Potable en miles de m3</t>
  </si>
  <si>
    <t>Porcentaje de Variación de la Facturación Total de Agua Potable</t>
  </si>
  <si>
    <t>(4) En el año 1994 no hay datos de Facturación Total de Agua Potable, por lo tanto no se puede calcular la Variación en los años 1994 y 1995</t>
  </si>
  <si>
    <t>Facturación Mensual de Agua Potable por Cliente (m3 / cliente al mes)</t>
  </si>
  <si>
    <t>(4) En el año 1994 no hay datos de Facturación Total de Agua Potable</t>
  </si>
  <si>
    <t>Porcentaje de Variación de la Facturación Mensual de Agua Potable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</si>
</sst>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0.0%"/>
    <numFmt numFmtId="166" formatCode="#,##0.0"/>
    <numFmt numFmtId="167" formatCode="_-* #,##0.0_-;\-* #,##0.0_-;_-* &quot;-&quot;??_-;_-@_-"/>
    <numFmt numFmtId="168" formatCode="_-* #,##0_-;\-* #,##0_-;_-* &quot;-&quot;??_-;_-@_-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9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F4FB"/>
        <bgColor indexed="64"/>
      </patternFill>
    </fill>
    <fill>
      <patternFill patternType="solid">
        <fgColor rgb="FFC5DBE2"/>
        <bgColor indexed="64"/>
      </patternFill>
    </fill>
  </fills>
  <borders count="7">
    <border>
      <left/>
      <right/>
      <top/>
      <bottom/>
      <diagonal/>
    </border>
    <border>
      <left style="thin">
        <color rgb="FFA4BEC3"/>
      </left>
      <right style="thin">
        <color rgb="FFA4BEC3"/>
      </right>
      <top style="thin">
        <color rgb="FFA4BEC3"/>
      </top>
      <bottom style="thin">
        <color rgb="FFA4BEC3"/>
      </bottom>
      <diagonal/>
    </border>
    <border>
      <left style="thin">
        <color rgb="FFA4BEC3"/>
      </left>
      <right style="thin">
        <color rgb="FFA4BEC3"/>
      </right>
      <top style="thin">
        <color rgb="FFA4BEC3"/>
      </top>
      <bottom/>
      <diagonal/>
    </border>
    <border>
      <left style="thin">
        <color rgb="FFA4BEC3"/>
      </left>
      <right style="thin">
        <color rgb="FFA4BEC3"/>
      </right>
      <top/>
      <bottom style="thin">
        <color rgb="FFA4BEC3"/>
      </bottom>
      <diagonal/>
    </border>
    <border>
      <left/>
      <right/>
      <top style="thin">
        <color rgb="FFA4BEC3"/>
      </top>
      <bottom style="thin">
        <color rgb="FFA4BEC3"/>
      </bottom>
      <diagonal/>
    </border>
    <border>
      <left style="thin">
        <color rgb="FFA4BEC3"/>
      </left>
      <right/>
      <top style="thin">
        <color rgb="FFA4BEC3"/>
      </top>
      <bottom style="thin">
        <color rgb="FFA4BEC3"/>
      </bottom>
      <diagonal/>
    </border>
    <border>
      <left/>
      <right style="thin">
        <color rgb="FFA4BEC3"/>
      </right>
      <top style="thin">
        <color rgb="FFA4BEC3"/>
      </top>
      <bottom style="thin">
        <color rgb="FFA4BEC3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7" fillId="0" borderId="0"/>
    <xf numFmtId="0" fontId="9" fillId="0" borderId="0"/>
    <xf numFmtId="0" fontId="7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Fill="1" applyBorder="1"/>
    <xf numFmtId="3" fontId="4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168" fontId="4" fillId="0" borderId="0" xfId="1" applyNumberFormat="1" applyFont="1" applyBorder="1" applyAlignment="1">
      <alignment vertical="center" wrapText="1"/>
    </xf>
    <xf numFmtId="167" fontId="4" fillId="0" borderId="0" xfId="1" applyNumberFormat="1" applyFont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right" vertical="center"/>
    </xf>
    <xf numFmtId="165" fontId="4" fillId="2" borderId="1" xfId="8" applyNumberFormat="1" applyFont="1" applyFill="1" applyBorder="1" applyAlignment="1">
      <alignment horizontal="right"/>
    </xf>
    <xf numFmtId="165" fontId="6" fillId="3" borderId="1" xfId="8" applyNumberFormat="1" applyFont="1" applyFill="1" applyBorder="1" applyAlignment="1">
      <alignment horizontal="right" vertical="center"/>
    </xf>
    <xf numFmtId="166" fontId="4" fillId="2" borderId="1" xfId="0" applyNumberFormat="1" applyFont="1" applyFill="1" applyBorder="1" applyAlignment="1">
      <alignment horizontal="right"/>
    </xf>
    <xf numFmtId="166" fontId="6" fillId="3" borderId="1" xfId="0" applyNumberFormat="1" applyFont="1" applyFill="1" applyBorder="1" applyAlignment="1">
      <alignment horizontal="right" vertical="center"/>
    </xf>
    <xf numFmtId="3" fontId="6" fillId="3" borderId="2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</cellXfs>
  <cellStyles count="11">
    <cellStyle name="Millares" xfId="1" builtinId="3"/>
    <cellStyle name="Millares 2" xfId="2"/>
    <cellStyle name="Millares 2 2" xfId="3"/>
    <cellStyle name="Normal" xfId="0" builtinId="0"/>
    <cellStyle name="Normal 2" xfId="4"/>
    <cellStyle name="Normal 2 2" xfId="5"/>
    <cellStyle name="Normal 3" xfId="6"/>
    <cellStyle name="Normal 4" xfId="7"/>
    <cellStyle name="Porcentaje" xfId="8" builtinId="5"/>
    <cellStyle name="Porcentual 2" xfId="9"/>
    <cellStyle name="Porcentual 2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66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9EEE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096BA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baseColWidth="10" defaultRowHeight="10.5" x14ac:dyDescent="0.2"/>
  <cols>
    <col min="1" max="1" width="4.140625" style="3" customWidth="1"/>
    <col min="2" max="2" width="29.7109375" style="2" customWidth="1"/>
    <col min="3" max="4" width="8.42578125" style="2" bestFit="1" customWidth="1"/>
    <col min="5" max="5" width="5.5703125" style="2" bestFit="1" customWidth="1"/>
    <col min="6" max="15" width="8.42578125" style="2" bestFit="1" customWidth="1"/>
    <col min="16" max="20" width="8.42578125" style="1" bestFit="1" customWidth="1"/>
    <col min="21" max="26" width="10.140625" style="1" bestFit="1" customWidth="1"/>
    <col min="27" max="27" width="12.28515625" style="1" bestFit="1" customWidth="1"/>
    <col min="28" max="29" width="11.5703125" style="1" bestFit="1" customWidth="1"/>
    <col min="30" max="30" width="12.28515625" style="2" bestFit="1" customWidth="1"/>
    <col min="31" max="16384" width="11.42578125" style="2"/>
  </cols>
  <sheetData>
    <row r="2" spans="1:26" x14ac:dyDescent="0.2">
      <c r="A2" s="8" t="s">
        <v>36</v>
      </c>
    </row>
    <row r="3" spans="1:26" x14ac:dyDescent="0.2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6" ht="10.5" customHeight="1" x14ac:dyDescent="0.2">
      <c r="A4" s="25" t="s">
        <v>0</v>
      </c>
      <c r="B4" s="25" t="s">
        <v>17</v>
      </c>
      <c r="C4" s="27" t="s">
        <v>36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</row>
    <row r="5" spans="1:26" x14ac:dyDescent="0.2">
      <c r="A5" s="26"/>
      <c r="B5" s="26"/>
      <c r="C5" s="12">
        <v>1992</v>
      </c>
      <c r="D5" s="12">
        <v>1993</v>
      </c>
      <c r="E5" s="12">
        <v>1994</v>
      </c>
      <c r="F5" s="12">
        <v>1995</v>
      </c>
      <c r="G5" s="12">
        <v>1996</v>
      </c>
      <c r="H5" s="12">
        <v>1997</v>
      </c>
      <c r="I5" s="12">
        <v>1998</v>
      </c>
      <c r="J5" s="12">
        <v>1999</v>
      </c>
      <c r="K5" s="12">
        <v>2000</v>
      </c>
      <c r="L5" s="12">
        <v>2001</v>
      </c>
      <c r="M5" s="12">
        <v>2002</v>
      </c>
      <c r="N5" s="12">
        <v>2003</v>
      </c>
      <c r="O5" s="12">
        <v>2004</v>
      </c>
      <c r="P5" s="12">
        <v>2005</v>
      </c>
      <c r="Q5" s="12">
        <v>2006</v>
      </c>
      <c r="R5" s="12">
        <v>2007</v>
      </c>
      <c r="S5" s="12">
        <v>2008</v>
      </c>
      <c r="T5" s="12">
        <v>2009</v>
      </c>
      <c r="U5" s="12">
        <v>2010</v>
      </c>
      <c r="V5" s="12">
        <v>2011</v>
      </c>
      <c r="W5" s="12">
        <v>2012</v>
      </c>
      <c r="X5" s="12">
        <v>2013</v>
      </c>
      <c r="Y5" s="12">
        <v>2014</v>
      </c>
      <c r="Z5" s="12">
        <v>2015</v>
      </c>
    </row>
    <row r="6" spans="1:26" x14ac:dyDescent="0.15">
      <c r="A6" s="17">
        <v>1</v>
      </c>
      <c r="B6" s="18" t="s">
        <v>1</v>
      </c>
      <c r="C6" s="19">
        <v>335000</v>
      </c>
      <c r="D6" s="19">
        <v>355000</v>
      </c>
      <c r="E6" s="19"/>
      <c r="F6" s="19">
        <v>376100</v>
      </c>
      <c r="G6" s="19">
        <v>381164</v>
      </c>
      <c r="H6" s="19">
        <v>365644</v>
      </c>
      <c r="I6" s="19">
        <v>394044.49900000001</v>
      </c>
      <c r="J6" s="19">
        <v>379819</v>
      </c>
      <c r="K6" s="19">
        <v>391502</v>
      </c>
      <c r="L6" s="19">
        <v>394063</v>
      </c>
      <c r="M6" s="19">
        <v>398494</v>
      </c>
      <c r="N6" s="19">
        <v>400549</v>
      </c>
      <c r="O6" s="19">
        <v>393222</v>
      </c>
      <c r="P6" s="19">
        <v>395699</v>
      </c>
      <c r="Q6" s="19">
        <v>405175</v>
      </c>
      <c r="R6" s="19">
        <v>405635.826</v>
      </c>
      <c r="S6" s="19">
        <v>403248.34399999998</v>
      </c>
      <c r="T6" s="19">
        <v>405065.728</v>
      </c>
      <c r="U6" s="19">
        <v>414151</v>
      </c>
      <c r="V6" s="19">
        <v>426491.10262999992</v>
      </c>
      <c r="W6" s="19">
        <v>428106.83303999994</v>
      </c>
      <c r="X6" s="19">
        <v>435471.42790999991</v>
      </c>
      <c r="Y6" s="19">
        <v>442991.19511200069</v>
      </c>
      <c r="Z6" s="19">
        <v>445871.1832099997</v>
      </c>
    </row>
    <row r="7" spans="1:26" x14ac:dyDescent="0.15">
      <c r="A7" s="17">
        <v>2</v>
      </c>
      <c r="B7" s="18" t="s">
        <v>2</v>
      </c>
      <c r="C7" s="19">
        <v>95000</v>
      </c>
      <c r="D7" s="19">
        <v>102000</v>
      </c>
      <c r="E7" s="19"/>
      <c r="F7" s="19">
        <v>108300</v>
      </c>
      <c r="G7" s="19">
        <v>114432</v>
      </c>
      <c r="H7" s="19">
        <v>114596</v>
      </c>
      <c r="I7" s="19">
        <v>119038.64200000001</v>
      </c>
      <c r="J7" s="19">
        <v>121243</v>
      </c>
      <c r="K7" s="19">
        <f>86553+33362</f>
        <v>119915</v>
      </c>
      <c r="L7" s="19">
        <v>121206</v>
      </c>
      <c r="M7" s="19">
        <v>116560</v>
      </c>
      <c r="N7" s="19">
        <v>115159</v>
      </c>
      <c r="O7" s="19">
        <v>115407</v>
      </c>
      <c r="P7" s="19">
        <v>118077</v>
      </c>
      <c r="Q7" s="19">
        <v>119209</v>
      </c>
      <c r="R7" s="19">
        <v>120694.66181000001</v>
      </c>
      <c r="S7" s="19">
        <v>123943.22766999999</v>
      </c>
      <c r="T7" s="19">
        <v>124424.215</v>
      </c>
      <c r="U7" s="19">
        <v>123974</v>
      </c>
      <c r="V7" s="19">
        <v>131151.74651000023</v>
      </c>
      <c r="W7" s="19">
        <v>134154.59637999986</v>
      </c>
      <c r="X7" s="19">
        <v>137880.56043999986</v>
      </c>
      <c r="Y7" s="19">
        <v>140782.27663000027</v>
      </c>
      <c r="Z7" s="19">
        <v>145019.68528999999</v>
      </c>
    </row>
    <row r="8" spans="1:26" x14ac:dyDescent="0.15">
      <c r="A8" s="17">
        <v>3</v>
      </c>
      <c r="B8" s="18" t="s">
        <v>3</v>
      </c>
      <c r="C8" s="19">
        <v>80000</v>
      </c>
      <c r="D8" s="19">
        <v>83000</v>
      </c>
      <c r="E8" s="19"/>
      <c r="F8" s="19">
        <v>88800</v>
      </c>
      <c r="G8" s="19">
        <v>79520</v>
      </c>
      <c r="H8" s="19">
        <v>86790</v>
      </c>
      <c r="I8" s="19">
        <v>93089.978000000003</v>
      </c>
      <c r="J8" s="19">
        <v>90861</v>
      </c>
      <c r="K8" s="19">
        <v>94275</v>
      </c>
      <c r="L8" s="19">
        <v>87781</v>
      </c>
      <c r="M8" s="19">
        <v>87617</v>
      </c>
      <c r="N8" s="19">
        <v>88325</v>
      </c>
      <c r="O8" s="19">
        <v>86731</v>
      </c>
      <c r="P8" s="19">
        <v>87881</v>
      </c>
      <c r="Q8" s="19">
        <v>90749</v>
      </c>
      <c r="R8" s="19">
        <v>92302.743000000002</v>
      </c>
      <c r="S8" s="19">
        <v>91740.07050999999</v>
      </c>
      <c r="T8" s="19">
        <v>93456.002999999997</v>
      </c>
      <c r="U8" s="19">
        <v>95951</v>
      </c>
      <c r="V8" s="19">
        <v>99569.388410000087</v>
      </c>
      <c r="W8" s="19">
        <v>100554.72942999999</v>
      </c>
      <c r="X8" s="19">
        <v>103275.76832000002</v>
      </c>
      <c r="Y8" s="19">
        <v>105458.45083</v>
      </c>
      <c r="Z8" s="19">
        <v>106626.24282000004</v>
      </c>
    </row>
    <row r="9" spans="1:26" x14ac:dyDescent="0.15">
      <c r="A9" s="17">
        <v>4</v>
      </c>
      <c r="B9" s="18" t="s">
        <v>21</v>
      </c>
      <c r="C9" s="19">
        <v>26000</v>
      </c>
      <c r="D9" s="19">
        <v>26000</v>
      </c>
      <c r="E9" s="19"/>
      <c r="F9" s="19">
        <v>30600</v>
      </c>
      <c r="G9" s="19">
        <v>29227</v>
      </c>
      <c r="H9" s="19">
        <v>29454</v>
      </c>
      <c r="I9" s="19">
        <v>34113.374000000003</v>
      </c>
      <c r="J9" s="19">
        <v>33357</v>
      </c>
      <c r="K9" s="19">
        <v>33561</v>
      </c>
      <c r="L9" s="19">
        <v>34082</v>
      </c>
      <c r="M9" s="19">
        <v>33633</v>
      </c>
      <c r="N9" s="19">
        <v>33076</v>
      </c>
      <c r="O9" s="19">
        <v>32486</v>
      </c>
      <c r="P9" s="19">
        <v>33275</v>
      </c>
      <c r="Q9" s="19">
        <v>33602</v>
      </c>
      <c r="R9" s="19">
        <v>33338.964910000002</v>
      </c>
      <c r="S9" s="19">
        <v>34497.79666</v>
      </c>
      <c r="T9" s="19">
        <v>35157.375999999997</v>
      </c>
      <c r="U9" s="19">
        <v>35557</v>
      </c>
      <c r="V9" s="19">
        <v>37052.502900000065</v>
      </c>
      <c r="W9" s="19">
        <v>38603.214269999989</v>
      </c>
      <c r="X9" s="19">
        <v>39577.481749999992</v>
      </c>
      <c r="Y9" s="19">
        <v>40791.279060000015</v>
      </c>
      <c r="Z9" s="19">
        <v>42071.224799999996</v>
      </c>
    </row>
    <row r="10" spans="1:26" x14ac:dyDescent="0.15">
      <c r="A10" s="17">
        <v>5</v>
      </c>
      <c r="B10" s="18" t="s">
        <v>4</v>
      </c>
      <c r="C10" s="19">
        <v>24000</v>
      </c>
      <c r="D10" s="19">
        <v>24000</v>
      </c>
      <c r="E10" s="19"/>
      <c r="F10" s="19">
        <v>28400</v>
      </c>
      <c r="G10" s="19">
        <v>29227</v>
      </c>
      <c r="H10" s="19">
        <v>29454</v>
      </c>
      <c r="I10" s="19">
        <v>31568.58</v>
      </c>
      <c r="J10" s="19">
        <v>30698</v>
      </c>
      <c r="K10" s="19">
        <v>31068</v>
      </c>
      <c r="L10" s="19">
        <v>30728</v>
      </c>
      <c r="M10" s="19">
        <v>31009</v>
      </c>
      <c r="N10" s="19">
        <v>30073</v>
      </c>
      <c r="O10" s="19">
        <v>29986</v>
      </c>
      <c r="P10" s="19">
        <v>31203</v>
      </c>
      <c r="Q10" s="19">
        <v>32632</v>
      </c>
      <c r="R10" s="19">
        <v>31683.134999999998</v>
      </c>
      <c r="S10" s="19">
        <v>32480</v>
      </c>
      <c r="T10" s="19">
        <v>32346.835999999999</v>
      </c>
      <c r="U10" s="19">
        <v>32506</v>
      </c>
      <c r="V10" s="19">
        <v>33886.311999999998</v>
      </c>
      <c r="W10" s="19">
        <v>35701.557999999997</v>
      </c>
      <c r="X10" s="19">
        <v>36504.152000000002</v>
      </c>
      <c r="Y10" s="19">
        <v>37143.953000000001</v>
      </c>
      <c r="Z10" s="19">
        <v>39488.671000000002</v>
      </c>
    </row>
    <row r="11" spans="1:26" x14ac:dyDescent="0.15">
      <c r="A11" s="17">
        <v>6</v>
      </c>
      <c r="B11" s="18" t="s">
        <v>6</v>
      </c>
      <c r="C11" s="19">
        <v>24000</v>
      </c>
      <c r="D11" s="19">
        <v>27000</v>
      </c>
      <c r="E11" s="19"/>
      <c r="F11" s="19">
        <v>22200</v>
      </c>
      <c r="G11" s="19">
        <v>23997</v>
      </c>
      <c r="H11" s="19">
        <v>24587</v>
      </c>
      <c r="I11" s="19">
        <v>26205.255000000001</v>
      </c>
      <c r="J11" s="19">
        <v>25967</v>
      </c>
      <c r="K11" s="19">
        <v>27378</v>
      </c>
      <c r="L11" s="19">
        <v>28548</v>
      </c>
      <c r="M11" s="19">
        <v>28666</v>
      </c>
      <c r="N11" s="19">
        <v>28289</v>
      </c>
      <c r="O11" s="19">
        <v>29153</v>
      </c>
      <c r="P11" s="19">
        <v>30179</v>
      </c>
      <c r="Q11" s="19">
        <v>31238</v>
      </c>
      <c r="R11" s="19">
        <v>31507.010999999999</v>
      </c>
      <c r="S11" s="19">
        <v>32026.276000000002</v>
      </c>
      <c r="T11" s="19">
        <v>31346.067999999999</v>
      </c>
      <c r="U11" s="19">
        <v>31486</v>
      </c>
      <c r="V11" s="19">
        <v>33377.977650000001</v>
      </c>
      <c r="W11" s="19">
        <v>33935.833810000004</v>
      </c>
      <c r="X11" s="19">
        <v>34760.379960000013</v>
      </c>
      <c r="Y11" s="19">
        <v>35791.574070000061</v>
      </c>
      <c r="Z11" s="19">
        <v>36769.667629999851</v>
      </c>
    </row>
    <row r="12" spans="1:26" x14ac:dyDescent="0.15">
      <c r="A12" s="17">
        <v>7</v>
      </c>
      <c r="B12" s="18" t="s">
        <v>5</v>
      </c>
      <c r="C12" s="19">
        <v>33000</v>
      </c>
      <c r="D12" s="19"/>
      <c r="E12" s="19"/>
      <c r="F12" s="19">
        <v>37000</v>
      </c>
      <c r="G12" s="19">
        <v>40387</v>
      </c>
      <c r="H12" s="19">
        <v>40827</v>
      </c>
      <c r="I12" s="19">
        <v>45839.29</v>
      </c>
      <c r="J12" s="19">
        <v>42888</v>
      </c>
      <c r="K12" s="19">
        <v>47442</v>
      </c>
      <c r="L12" s="19">
        <v>45774</v>
      </c>
      <c r="M12" s="19">
        <v>46464</v>
      </c>
      <c r="N12" s="19">
        <v>47671</v>
      </c>
      <c r="O12" s="19">
        <v>45404</v>
      </c>
      <c r="P12" s="19">
        <v>45506</v>
      </c>
      <c r="Q12" s="19">
        <v>45925</v>
      </c>
      <c r="R12" s="19">
        <v>45262.697</v>
      </c>
      <c r="S12" s="19">
        <v>45362.955999999998</v>
      </c>
      <c r="T12" s="19">
        <v>47298.618999999999</v>
      </c>
      <c r="U12" s="19">
        <v>47727</v>
      </c>
      <c r="V12" s="19">
        <v>48956.786999999997</v>
      </c>
      <c r="W12" s="19">
        <v>50897.065369999989</v>
      </c>
      <c r="X12" s="19">
        <v>50841.945420000025</v>
      </c>
      <c r="Y12" s="19">
        <v>52249.097359999992</v>
      </c>
      <c r="Z12" s="19">
        <v>52739.068519999993</v>
      </c>
    </row>
    <row r="13" spans="1:26" x14ac:dyDescent="0.15">
      <c r="A13" s="17">
        <v>8</v>
      </c>
      <c r="B13" s="18" t="s">
        <v>7</v>
      </c>
      <c r="C13" s="19">
        <v>20000</v>
      </c>
      <c r="D13" s="19">
        <v>22000</v>
      </c>
      <c r="E13" s="19"/>
      <c r="F13" s="19">
        <v>25800</v>
      </c>
      <c r="G13" s="19">
        <v>25954</v>
      </c>
      <c r="H13" s="19">
        <v>27085</v>
      </c>
      <c r="I13" s="19">
        <v>27704.784</v>
      </c>
      <c r="J13" s="19">
        <v>27601</v>
      </c>
      <c r="K13" s="19">
        <v>28731</v>
      </c>
      <c r="L13" s="19">
        <v>28530</v>
      </c>
      <c r="M13" s="19">
        <v>27991</v>
      </c>
      <c r="N13" s="19">
        <v>27461</v>
      </c>
      <c r="O13" s="19">
        <v>28210</v>
      </c>
      <c r="P13" s="19">
        <v>28420</v>
      </c>
      <c r="Q13" s="19">
        <v>29380</v>
      </c>
      <c r="R13" s="19">
        <v>30149.939120000003</v>
      </c>
      <c r="S13" s="19">
        <v>30479.13982</v>
      </c>
      <c r="T13" s="19">
        <v>31114.534</v>
      </c>
      <c r="U13" s="19">
        <v>32336</v>
      </c>
      <c r="V13" s="19">
        <v>34630.104619999991</v>
      </c>
      <c r="W13" s="19">
        <v>36450.35108</v>
      </c>
      <c r="X13" s="19">
        <v>37639.494290000002</v>
      </c>
      <c r="Y13" s="19">
        <v>38167.661720000084</v>
      </c>
      <c r="Z13" s="19">
        <v>39168.21789</v>
      </c>
    </row>
    <row r="14" spans="1:26" x14ac:dyDescent="0.15">
      <c r="A14" s="17">
        <v>9</v>
      </c>
      <c r="B14" s="18" t="s">
        <v>8</v>
      </c>
      <c r="C14" s="19">
        <v>20000</v>
      </c>
      <c r="D14" s="19">
        <v>22000</v>
      </c>
      <c r="E14" s="19"/>
      <c r="F14" s="19">
        <v>21800</v>
      </c>
      <c r="G14" s="19">
        <v>23527</v>
      </c>
      <c r="H14" s="19">
        <v>24254</v>
      </c>
      <c r="I14" s="19">
        <v>25573.016</v>
      </c>
      <c r="J14" s="19">
        <v>25159</v>
      </c>
      <c r="K14" s="19">
        <v>25270</v>
      </c>
      <c r="L14" s="19">
        <v>25462</v>
      </c>
      <c r="M14" s="19">
        <v>25944</v>
      </c>
      <c r="N14" s="19">
        <v>26192</v>
      </c>
      <c r="O14" s="19">
        <v>27210</v>
      </c>
      <c r="P14" s="19">
        <v>27458</v>
      </c>
      <c r="Q14" s="19">
        <v>28716</v>
      </c>
      <c r="R14" s="19">
        <v>29345.025590000001</v>
      </c>
      <c r="S14" s="19">
        <v>30582.347000000002</v>
      </c>
      <c r="T14" s="19">
        <v>30965.29</v>
      </c>
      <c r="U14" s="19">
        <v>32951</v>
      </c>
      <c r="V14" s="19">
        <v>34835.572670000009</v>
      </c>
      <c r="W14" s="19">
        <v>36549.245049999998</v>
      </c>
      <c r="X14" s="19">
        <v>37608.957000000002</v>
      </c>
      <c r="Y14" s="19">
        <v>38444.866999999998</v>
      </c>
      <c r="Z14" s="19">
        <v>39201.256789999999</v>
      </c>
    </row>
    <row r="15" spans="1:26" x14ac:dyDescent="0.15">
      <c r="A15" s="17">
        <v>10</v>
      </c>
      <c r="B15" s="18" t="s">
        <v>9</v>
      </c>
      <c r="C15" s="19">
        <v>21000</v>
      </c>
      <c r="D15" s="19">
        <v>21000</v>
      </c>
      <c r="E15" s="19"/>
      <c r="F15" s="19">
        <v>22400</v>
      </c>
      <c r="G15" s="19">
        <v>21610</v>
      </c>
      <c r="H15" s="19">
        <v>24610</v>
      </c>
      <c r="I15" s="19">
        <v>25773.796999999999</v>
      </c>
      <c r="J15" s="19">
        <v>25193</v>
      </c>
      <c r="K15" s="19">
        <v>24655</v>
      </c>
      <c r="L15" s="19">
        <v>24224</v>
      </c>
      <c r="M15" s="19">
        <v>23704</v>
      </c>
      <c r="N15" s="19">
        <v>24003</v>
      </c>
      <c r="O15" s="19">
        <v>25063</v>
      </c>
      <c r="P15" s="19">
        <v>25641</v>
      </c>
      <c r="Q15" s="19">
        <v>26146</v>
      </c>
      <c r="R15" s="19">
        <v>26566.132000000001</v>
      </c>
      <c r="S15" s="19">
        <v>27281</v>
      </c>
      <c r="T15" s="19">
        <v>29998.786</v>
      </c>
      <c r="U15" s="19">
        <v>29268</v>
      </c>
      <c r="V15" s="19">
        <v>30171.03</v>
      </c>
      <c r="W15" s="19">
        <v>31812.154999999999</v>
      </c>
      <c r="X15" s="19">
        <v>32721.249</v>
      </c>
      <c r="Y15" s="19">
        <v>33138.881999999998</v>
      </c>
      <c r="Z15" s="19">
        <v>34182.853999999999</v>
      </c>
    </row>
    <row r="16" spans="1:26" x14ac:dyDescent="0.15">
      <c r="A16" s="17">
        <v>11</v>
      </c>
      <c r="B16" s="18" t="s">
        <v>10</v>
      </c>
      <c r="C16" s="19">
        <v>47000</v>
      </c>
      <c r="D16" s="19"/>
      <c r="E16" s="19"/>
      <c r="F16" s="19">
        <v>57900</v>
      </c>
      <c r="G16" s="19">
        <v>55427</v>
      </c>
      <c r="H16" s="19">
        <v>49899</v>
      </c>
      <c r="I16" s="19">
        <v>56833.283000000003</v>
      </c>
      <c r="J16" s="19">
        <v>55487</v>
      </c>
      <c r="K16" s="19">
        <v>56298</v>
      </c>
      <c r="L16" s="19">
        <v>55029</v>
      </c>
      <c r="M16" s="19">
        <v>56810</v>
      </c>
      <c r="N16" s="19">
        <v>57938</v>
      </c>
      <c r="O16" s="19">
        <v>56369</v>
      </c>
      <c r="P16" s="19">
        <v>56116</v>
      </c>
      <c r="Q16" s="19">
        <v>59479</v>
      </c>
      <c r="R16" s="19">
        <v>60299.554929999998</v>
      </c>
      <c r="S16" s="19">
        <v>64602.086230000001</v>
      </c>
      <c r="T16" s="19">
        <v>64180.127</v>
      </c>
      <c r="U16" s="19">
        <v>64763</v>
      </c>
      <c r="V16" s="19">
        <v>67121.73520000001</v>
      </c>
      <c r="W16" s="19">
        <v>66012.347460000005</v>
      </c>
      <c r="X16" s="19">
        <v>67029.027629999997</v>
      </c>
      <c r="Y16" s="19">
        <v>67106.178439999945</v>
      </c>
      <c r="Z16" s="19">
        <v>66404.746549999996</v>
      </c>
    </row>
    <row r="17" spans="1:26" x14ac:dyDescent="0.15">
      <c r="A17" s="17">
        <v>12</v>
      </c>
      <c r="B17" s="18" t="s">
        <v>11</v>
      </c>
      <c r="C17" s="19">
        <v>10000</v>
      </c>
      <c r="D17" s="19">
        <v>11000</v>
      </c>
      <c r="E17" s="19"/>
      <c r="F17" s="19">
        <v>12500</v>
      </c>
      <c r="G17" s="19">
        <v>12383</v>
      </c>
      <c r="H17" s="19">
        <v>12922</v>
      </c>
      <c r="I17" s="19">
        <v>13099.365</v>
      </c>
      <c r="J17" s="19">
        <v>12682</v>
      </c>
      <c r="K17" s="19">
        <v>13144</v>
      </c>
      <c r="L17" s="19">
        <v>13617</v>
      </c>
      <c r="M17" s="19">
        <v>13502</v>
      </c>
      <c r="N17" s="19">
        <v>13685</v>
      </c>
      <c r="O17" s="19">
        <v>14062</v>
      </c>
      <c r="P17" s="19">
        <v>14276</v>
      </c>
      <c r="Q17" s="19">
        <v>14773</v>
      </c>
      <c r="R17" s="19">
        <v>15108.03908</v>
      </c>
      <c r="S17" s="19">
        <v>14925.258820000001</v>
      </c>
      <c r="T17" s="19">
        <v>15276.046</v>
      </c>
      <c r="U17" s="19">
        <v>15606</v>
      </c>
      <c r="V17" s="19">
        <v>16512.100140000002</v>
      </c>
      <c r="W17" s="19">
        <v>17722.972369999996</v>
      </c>
      <c r="X17" s="19">
        <v>18136.897989999987</v>
      </c>
      <c r="Y17" s="19">
        <v>18022.304099999987</v>
      </c>
      <c r="Z17" s="19">
        <v>16564.32401</v>
      </c>
    </row>
    <row r="18" spans="1:26" x14ac:dyDescent="0.15">
      <c r="A18" s="17">
        <v>13</v>
      </c>
      <c r="B18" s="18" t="s">
        <v>12</v>
      </c>
      <c r="C18" s="19">
        <v>10000</v>
      </c>
      <c r="D18" s="19">
        <v>10000</v>
      </c>
      <c r="E18" s="19"/>
      <c r="F18" s="19">
        <v>9000</v>
      </c>
      <c r="G18" s="19">
        <v>9927</v>
      </c>
      <c r="H18" s="19">
        <v>9945</v>
      </c>
      <c r="I18" s="19">
        <v>8393.1769999999997</v>
      </c>
      <c r="J18" s="19">
        <v>9560</v>
      </c>
      <c r="K18" s="19">
        <v>9422</v>
      </c>
      <c r="L18" s="19">
        <v>9360</v>
      </c>
      <c r="M18" s="19">
        <v>9628</v>
      </c>
      <c r="N18" s="19">
        <v>9451</v>
      </c>
      <c r="O18" s="19">
        <v>9580</v>
      </c>
      <c r="P18" s="19">
        <v>9790</v>
      </c>
      <c r="Q18" s="19">
        <v>9543</v>
      </c>
      <c r="R18" s="19">
        <v>9796.9279999999999</v>
      </c>
      <c r="S18" s="19">
        <v>9493.5499999999993</v>
      </c>
      <c r="T18" s="19">
        <v>9479.8209999999999</v>
      </c>
      <c r="U18" s="19">
        <v>9666</v>
      </c>
      <c r="V18" s="19">
        <v>9529.3989999999994</v>
      </c>
      <c r="W18" s="19">
        <v>9857.4529999999995</v>
      </c>
      <c r="X18" s="19">
        <v>9999.3230000000003</v>
      </c>
      <c r="Y18" s="19">
        <v>10416.349</v>
      </c>
      <c r="Z18" s="19">
        <v>10795.865</v>
      </c>
    </row>
    <row r="19" spans="1:26" x14ac:dyDescent="0.15">
      <c r="A19" s="17">
        <v>14</v>
      </c>
      <c r="B19" s="18" t="s">
        <v>13</v>
      </c>
      <c r="C19" s="19"/>
      <c r="D19" s="19"/>
      <c r="E19" s="19"/>
      <c r="F19" s="19">
        <v>7000</v>
      </c>
      <c r="G19" s="19">
        <v>7817</v>
      </c>
      <c r="H19" s="19">
        <v>7594</v>
      </c>
      <c r="I19" s="19">
        <v>7657.3310000000001</v>
      </c>
      <c r="J19" s="19">
        <v>7581</v>
      </c>
      <c r="K19" s="19">
        <v>7380</v>
      </c>
      <c r="L19" s="19">
        <v>7277</v>
      </c>
      <c r="M19" s="19">
        <v>7228</v>
      </c>
      <c r="N19" s="19">
        <v>7123</v>
      </c>
      <c r="O19" s="19">
        <v>7420</v>
      </c>
      <c r="P19" s="19">
        <v>7555</v>
      </c>
      <c r="Q19" s="19">
        <v>7484</v>
      </c>
      <c r="R19" s="19">
        <v>7794.7529999999997</v>
      </c>
      <c r="S19" s="19">
        <v>8228.7690000000002</v>
      </c>
      <c r="T19" s="19">
        <v>8135.7309999999998</v>
      </c>
      <c r="U19" s="19">
        <v>8126</v>
      </c>
      <c r="V19" s="19">
        <v>8475.1723000000002</v>
      </c>
      <c r="W19" s="19">
        <v>8686.5834600000017</v>
      </c>
      <c r="X19" s="19">
        <v>8877.4696100000001</v>
      </c>
      <c r="Y19" s="19">
        <v>9020.332560000008</v>
      </c>
      <c r="Z19" s="19">
        <v>9299.3827300000012</v>
      </c>
    </row>
    <row r="20" spans="1:26" x14ac:dyDescent="0.15">
      <c r="A20" s="17">
        <v>15</v>
      </c>
      <c r="B20" s="18" t="s">
        <v>14</v>
      </c>
      <c r="C20" s="19">
        <v>4000</v>
      </c>
      <c r="D20" s="19">
        <v>3000</v>
      </c>
      <c r="E20" s="19"/>
      <c r="F20" s="19">
        <v>3600</v>
      </c>
      <c r="G20" s="19">
        <v>3723</v>
      </c>
      <c r="H20" s="19">
        <v>3619</v>
      </c>
      <c r="I20" s="19">
        <v>3932.0790000000002</v>
      </c>
      <c r="J20" s="19">
        <v>4029</v>
      </c>
      <c r="K20" s="19">
        <v>3784</v>
      </c>
      <c r="L20" s="19">
        <v>3840</v>
      </c>
      <c r="M20" s="19">
        <v>3992</v>
      </c>
      <c r="N20" s="19">
        <v>4003</v>
      </c>
      <c r="O20" s="19">
        <v>4219</v>
      </c>
      <c r="P20" s="19">
        <v>4359</v>
      </c>
      <c r="Q20" s="19">
        <v>4395</v>
      </c>
      <c r="R20" s="19">
        <v>4411.16</v>
      </c>
      <c r="S20" s="19">
        <v>4441.9165000000003</v>
      </c>
      <c r="T20" s="19">
        <v>4570.2759999999998</v>
      </c>
      <c r="U20" s="19">
        <v>4555</v>
      </c>
      <c r="V20" s="19">
        <v>4797.2033000000001</v>
      </c>
      <c r="W20" s="19">
        <v>4807.5830300000007</v>
      </c>
      <c r="X20" s="19">
        <v>5190.6833999999981</v>
      </c>
      <c r="Y20" s="19">
        <v>5238.0013499999968</v>
      </c>
      <c r="Z20" s="19">
        <v>5598.1498700000002</v>
      </c>
    </row>
    <row r="21" spans="1:26" x14ac:dyDescent="0.15">
      <c r="A21" s="17">
        <v>16</v>
      </c>
      <c r="B21" s="18" t="s">
        <v>27</v>
      </c>
      <c r="C21" s="19">
        <v>2000</v>
      </c>
      <c r="D21" s="19"/>
      <c r="E21" s="19"/>
      <c r="F21" s="19">
        <v>3600</v>
      </c>
      <c r="G21" s="19">
        <v>3611</v>
      </c>
      <c r="H21" s="19">
        <v>3253</v>
      </c>
      <c r="I21" s="19">
        <v>3792.8389999999999</v>
      </c>
      <c r="J21" s="19">
        <v>3902</v>
      </c>
      <c r="K21" s="19">
        <v>4309</v>
      </c>
      <c r="L21" s="19">
        <v>4356</v>
      </c>
      <c r="M21" s="19">
        <v>4773</v>
      </c>
      <c r="N21" s="19">
        <v>5047</v>
      </c>
      <c r="O21" s="19">
        <v>5201</v>
      </c>
      <c r="P21" s="19">
        <v>5253</v>
      </c>
      <c r="Q21" s="19">
        <v>5200</v>
      </c>
      <c r="R21" s="19">
        <v>4793.8828200000007</v>
      </c>
      <c r="S21" s="19">
        <v>4722.8382699999993</v>
      </c>
      <c r="T21" s="19">
        <v>4990.982</v>
      </c>
      <c r="U21" s="19">
        <v>5215</v>
      </c>
      <c r="V21" s="19">
        <v>5288.1151800000007</v>
      </c>
      <c r="W21" s="19">
        <v>5411.0178800000003</v>
      </c>
      <c r="X21" s="19">
        <v>5582.0098100000005</v>
      </c>
      <c r="Y21" s="19">
        <v>5901.0046000000011</v>
      </c>
      <c r="Z21" s="19">
        <v>6182.2318600000008</v>
      </c>
    </row>
    <row r="22" spans="1:26" x14ac:dyDescent="0.15">
      <c r="A22" s="17">
        <v>17</v>
      </c>
      <c r="B22" s="18" t="s">
        <v>15</v>
      </c>
      <c r="C22" s="19">
        <v>1000</v>
      </c>
      <c r="D22" s="19"/>
      <c r="E22" s="19"/>
      <c r="F22" s="19">
        <v>2600</v>
      </c>
      <c r="G22" s="19">
        <v>3044</v>
      </c>
      <c r="H22" s="19">
        <v>3146</v>
      </c>
      <c r="I22" s="19">
        <v>3901.0650000000001</v>
      </c>
      <c r="J22" s="19">
        <v>4097</v>
      </c>
      <c r="K22" s="19">
        <v>4501</v>
      </c>
      <c r="L22" s="19">
        <v>5011</v>
      </c>
      <c r="M22" s="19">
        <v>5577</v>
      </c>
      <c r="N22" s="19">
        <v>6294</v>
      </c>
      <c r="O22" s="19">
        <v>6470</v>
      </c>
      <c r="P22" s="19">
        <v>7180</v>
      </c>
      <c r="Q22" s="19">
        <v>8218</v>
      </c>
      <c r="R22" s="19">
        <v>8783.9363599999997</v>
      </c>
      <c r="S22" s="19">
        <v>9239.7317700000003</v>
      </c>
      <c r="T22" s="19">
        <v>9798.4770000000008</v>
      </c>
      <c r="U22" s="19">
        <v>10082</v>
      </c>
      <c r="V22" s="19">
        <v>11214.568399999996</v>
      </c>
      <c r="W22" s="19">
        <v>11210.267359999998</v>
      </c>
      <c r="X22" s="19">
        <v>12509.675860000003</v>
      </c>
      <c r="Y22" s="19">
        <v>13431.593230000015</v>
      </c>
      <c r="Z22" s="19">
        <v>13917.420450000001</v>
      </c>
    </row>
    <row r="23" spans="1:26" x14ac:dyDescent="0.15">
      <c r="A23" s="17">
        <v>18</v>
      </c>
      <c r="B23" s="18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>
        <v>465</v>
      </c>
      <c r="R23" s="19">
        <v>1126.64717</v>
      </c>
      <c r="S23" s="19">
        <v>1170.47</v>
      </c>
      <c r="T23" s="19">
        <v>1209.0050000000001</v>
      </c>
      <c r="U23" s="19">
        <v>1304</v>
      </c>
      <c r="V23" s="19">
        <v>1403.5920199999998</v>
      </c>
      <c r="W23" s="19">
        <v>1512.1091999999996</v>
      </c>
      <c r="X23" s="19">
        <v>1616.0676400000002</v>
      </c>
      <c r="Y23" s="19">
        <v>1705</v>
      </c>
      <c r="Z23" s="19">
        <v>1847.2769900000001</v>
      </c>
    </row>
    <row r="24" spans="1:26" x14ac:dyDescent="0.15">
      <c r="A24" s="17">
        <v>19</v>
      </c>
      <c r="B24" s="18" t="s">
        <v>19</v>
      </c>
      <c r="C24" s="19">
        <v>3000</v>
      </c>
      <c r="D24" s="19"/>
      <c r="E24" s="19"/>
      <c r="F24" s="19"/>
      <c r="G24" s="19">
        <v>3696</v>
      </c>
      <c r="H24" s="19">
        <v>3130</v>
      </c>
      <c r="I24" s="19">
        <v>4022.3809999999999</v>
      </c>
      <c r="J24" s="19">
        <v>4043</v>
      </c>
      <c r="K24" s="19">
        <v>4144</v>
      </c>
      <c r="L24" s="19">
        <v>3974</v>
      </c>
      <c r="M24" s="19">
        <v>4068</v>
      </c>
      <c r="N24" s="19">
        <v>4245</v>
      </c>
      <c r="O24" s="19">
        <v>4127</v>
      </c>
      <c r="P24" s="19">
        <v>4075</v>
      </c>
      <c r="Q24" s="19">
        <v>4522</v>
      </c>
      <c r="R24" s="19">
        <v>4625.5325899999998</v>
      </c>
      <c r="S24" s="19"/>
      <c r="T24" s="19"/>
      <c r="U24" s="19"/>
      <c r="V24" s="19"/>
      <c r="W24" s="19"/>
      <c r="X24" s="19"/>
      <c r="Y24" s="19"/>
      <c r="Z24" s="19"/>
    </row>
    <row r="25" spans="1:26" s="5" customFormat="1" x14ac:dyDescent="0.15">
      <c r="A25" s="17">
        <v>20</v>
      </c>
      <c r="B25" s="18" t="s">
        <v>16</v>
      </c>
      <c r="C25" s="19">
        <v>1000</v>
      </c>
      <c r="D25" s="19"/>
      <c r="E25" s="19"/>
      <c r="F25" s="19"/>
      <c r="G25" s="19">
        <v>1248</v>
      </c>
      <c r="H25" s="19">
        <v>1261</v>
      </c>
      <c r="I25" s="19">
        <v>1627.9559999999999</v>
      </c>
      <c r="J25" s="19">
        <v>1389</v>
      </c>
      <c r="K25" s="19">
        <v>1510</v>
      </c>
      <c r="L25" s="19">
        <v>1446</v>
      </c>
      <c r="M25" s="19">
        <v>1303</v>
      </c>
      <c r="N25" s="19">
        <v>1497</v>
      </c>
      <c r="O25" s="19">
        <v>1440</v>
      </c>
      <c r="P25" s="19">
        <v>1417</v>
      </c>
      <c r="Q25" s="19">
        <v>1436</v>
      </c>
      <c r="R25" s="19">
        <v>1476.7049999999999</v>
      </c>
      <c r="S25" s="19">
        <v>1469.1110000000001</v>
      </c>
      <c r="T25" s="19">
        <v>1464.87</v>
      </c>
      <c r="U25" s="19">
        <v>1466</v>
      </c>
      <c r="V25" s="19">
        <v>1534.2860000000001</v>
      </c>
      <c r="W25" s="19">
        <v>1519.9069999999999</v>
      </c>
      <c r="X25" s="19">
        <v>1617.03</v>
      </c>
      <c r="Y25" s="19">
        <v>1630</v>
      </c>
      <c r="Z25" s="19">
        <v>1662.64</v>
      </c>
    </row>
    <row r="26" spans="1:26" s="5" customFormat="1" x14ac:dyDescent="0.15">
      <c r="A26" s="17">
        <v>21</v>
      </c>
      <c r="B26" s="18" t="s">
        <v>23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>
        <v>1389</v>
      </c>
      <c r="U26" s="19">
        <v>1474</v>
      </c>
      <c r="V26" s="19">
        <v>1996.3824999999999</v>
      </c>
      <c r="W26" s="19">
        <v>2297.36258</v>
      </c>
      <c r="X26" s="19">
        <v>2455.2551400000007</v>
      </c>
      <c r="Y26" s="19">
        <v>2798.08788</v>
      </c>
      <c r="Z26" s="19">
        <v>3171.9965200000001</v>
      </c>
    </row>
    <row r="27" spans="1:26" s="5" customFormat="1" x14ac:dyDescent="0.15">
      <c r="A27" s="17">
        <v>22</v>
      </c>
      <c r="B27" s="18" t="s">
        <v>22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>
        <v>991</v>
      </c>
      <c r="U27" s="19">
        <v>1064</v>
      </c>
      <c r="V27" s="19">
        <v>1148.155</v>
      </c>
      <c r="W27" s="19">
        <v>1309.5419999999999</v>
      </c>
      <c r="X27" s="19">
        <v>1684.384</v>
      </c>
      <c r="Y27" s="19">
        <v>1930</v>
      </c>
      <c r="Z27" s="19">
        <v>2295.3440000000001</v>
      </c>
    </row>
    <row r="28" spans="1:26" s="5" customFormat="1" x14ac:dyDescent="0.15">
      <c r="A28" s="17">
        <v>23</v>
      </c>
      <c r="B28" s="18" t="s">
        <v>24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>
        <v>723</v>
      </c>
      <c r="U28" s="19">
        <v>718</v>
      </c>
      <c r="V28" s="19">
        <v>675.30700000000002</v>
      </c>
      <c r="W28" s="19">
        <v>691.25099999999998</v>
      </c>
      <c r="X28" s="19">
        <v>707.27300000000002</v>
      </c>
      <c r="Y28" s="19">
        <v>655</v>
      </c>
      <c r="Z28" s="19">
        <v>634.53800000000001</v>
      </c>
    </row>
    <row r="29" spans="1:26" s="5" customFormat="1" x14ac:dyDescent="0.15">
      <c r="A29" s="17">
        <v>24</v>
      </c>
      <c r="B29" s="18" t="s">
        <v>25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>
        <v>1113</v>
      </c>
      <c r="U29" s="19">
        <v>1164</v>
      </c>
      <c r="V29" s="19">
        <v>1287.9960000000001</v>
      </c>
      <c r="W29" s="19">
        <v>1436.7518700000001</v>
      </c>
      <c r="X29" s="19">
        <v>1535.0854000000004</v>
      </c>
      <c r="Y29" s="19">
        <v>1582.5047199999997</v>
      </c>
      <c r="Z29" s="19">
        <v>1678.8751299999999</v>
      </c>
    </row>
    <row r="30" spans="1:26" s="5" customFormat="1" x14ac:dyDescent="0.15">
      <c r="A30" s="17">
        <v>25</v>
      </c>
      <c r="B30" s="18" t="s">
        <v>26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>
        <v>349</v>
      </c>
      <c r="V30" s="19">
        <v>429.06099999999998</v>
      </c>
      <c r="W30" s="19">
        <v>493.12299999999999</v>
      </c>
      <c r="X30" s="19">
        <v>592.96500000000003</v>
      </c>
      <c r="Y30" s="19">
        <v>652.73500000000001</v>
      </c>
      <c r="Z30" s="19">
        <v>1005.2190000000001</v>
      </c>
    </row>
    <row r="31" spans="1:26" s="5" customFormat="1" x14ac:dyDescent="0.15">
      <c r="A31" s="17">
        <v>26</v>
      </c>
      <c r="B31" s="18" t="s">
        <v>31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>
        <v>2110.7910000000002</v>
      </c>
      <c r="X31" s="19">
        <v>2288.94616</v>
      </c>
      <c r="Y31" s="19">
        <v>2536.6518699999997</v>
      </c>
      <c r="Z31" s="19">
        <v>2602.2110199999997</v>
      </c>
    </row>
    <row r="32" spans="1:26" s="5" customFormat="1" x14ac:dyDescent="0.15">
      <c r="A32" s="17">
        <v>27</v>
      </c>
      <c r="B32" s="18" t="s">
        <v>32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>
        <v>938</v>
      </c>
      <c r="Z32" s="19">
        <v>980.03496000000007</v>
      </c>
    </row>
    <row r="33" spans="1:33" s="5" customFormat="1" x14ac:dyDescent="0.15">
      <c r="A33" s="17">
        <v>28</v>
      </c>
      <c r="B33" s="18" t="s">
        <v>33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818</v>
      </c>
      <c r="Y33" s="19">
        <v>846</v>
      </c>
      <c r="Z33" s="19">
        <v>849.57564999999988</v>
      </c>
    </row>
    <row r="34" spans="1:33" s="5" customFormat="1" x14ac:dyDescent="0.15">
      <c r="A34" s="17">
        <v>29</v>
      </c>
      <c r="B34" s="18" t="s">
        <v>34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>
        <v>1568</v>
      </c>
      <c r="Z34" s="19">
        <v>1696.174</v>
      </c>
    </row>
    <row r="35" spans="1:33" s="5" customFormat="1" x14ac:dyDescent="0.2">
      <c r="A35" s="12"/>
      <c r="B35" s="12" t="s">
        <v>18</v>
      </c>
      <c r="C35" s="20">
        <f t="shared" ref="C35:T35" si="0">SUM(C6:C31)</f>
        <v>756000</v>
      </c>
      <c r="D35" s="20">
        <f t="shared" si="0"/>
        <v>706000</v>
      </c>
      <c r="E35" s="20"/>
      <c r="F35" s="20">
        <f t="shared" si="0"/>
        <v>857600</v>
      </c>
      <c r="G35" s="20">
        <f t="shared" si="0"/>
        <v>869921</v>
      </c>
      <c r="H35" s="20">
        <f t="shared" si="0"/>
        <v>862070</v>
      </c>
      <c r="I35" s="20">
        <f t="shared" si="0"/>
        <v>926210.69099999999</v>
      </c>
      <c r="J35" s="20">
        <f t="shared" si="0"/>
        <v>905556</v>
      </c>
      <c r="K35" s="20">
        <f t="shared" si="0"/>
        <v>928289</v>
      </c>
      <c r="L35" s="20">
        <f t="shared" si="0"/>
        <v>924308</v>
      </c>
      <c r="M35" s="20">
        <f t="shared" si="0"/>
        <v>926963</v>
      </c>
      <c r="N35" s="20">
        <f t="shared" si="0"/>
        <v>930081</v>
      </c>
      <c r="O35" s="20">
        <f t="shared" si="0"/>
        <v>921760</v>
      </c>
      <c r="P35" s="20">
        <f t="shared" si="0"/>
        <v>933360</v>
      </c>
      <c r="Q35" s="20">
        <f t="shared" si="0"/>
        <v>958287</v>
      </c>
      <c r="R35" s="20">
        <f t="shared" si="0"/>
        <v>964703.27437999996</v>
      </c>
      <c r="S35" s="20">
        <f t="shared" si="0"/>
        <v>969934.88924999989</v>
      </c>
      <c r="T35" s="20">
        <f t="shared" si="0"/>
        <v>984494.7899999998</v>
      </c>
      <c r="U35" s="20">
        <v>1001458</v>
      </c>
      <c r="V35" s="20">
        <f>SUM(V6:V31)</f>
        <v>1041535.5974300004</v>
      </c>
      <c r="W35" s="20">
        <f>SUM(W6:W31)</f>
        <v>1061844.6436399994</v>
      </c>
      <c r="X35" s="20">
        <f>SUM(X6:X33)</f>
        <v>1086921.5097300003</v>
      </c>
      <c r="Y35" s="20">
        <f>SUM(Y6:Y34)</f>
        <v>1110936.9795320011</v>
      </c>
      <c r="Z35" s="20">
        <f>SUM(Z6:Z34)</f>
        <v>1128324.0776899997</v>
      </c>
    </row>
    <row r="36" spans="1:33" ht="12.75" x14ac:dyDescent="0.2">
      <c r="B36" s="9" t="s">
        <v>20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33" ht="12.75" x14ac:dyDescent="0.2">
      <c r="B37" s="9" t="s">
        <v>35</v>
      </c>
      <c r="N37" s="10"/>
      <c r="O37" s="10"/>
      <c r="P37" s="10"/>
      <c r="Q37" s="10"/>
      <c r="R37" s="10"/>
      <c r="S37" s="10"/>
      <c r="T37" s="10"/>
      <c r="U37" s="11"/>
      <c r="AE37" s="1"/>
      <c r="AF37" s="1"/>
      <c r="AG37" s="1"/>
    </row>
    <row r="38" spans="1:33" ht="12.75" x14ac:dyDescent="0.2">
      <c r="B38" s="9" t="s">
        <v>29</v>
      </c>
      <c r="AE38" s="1"/>
      <c r="AF38" s="1"/>
      <c r="AG38" s="1"/>
    </row>
    <row r="39" spans="1:33" ht="12.75" x14ac:dyDescent="0.2">
      <c r="B39" s="9" t="s">
        <v>40</v>
      </c>
    </row>
    <row r="44" spans="1:33" x14ac:dyDescent="0.2">
      <c r="Z44" s="4"/>
      <c r="AA44" s="4"/>
    </row>
  </sheetData>
  <mergeCells count="3">
    <mergeCell ref="A4:A5"/>
    <mergeCell ref="B4:B5"/>
    <mergeCell ref="C4:Z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baseColWidth="10" defaultRowHeight="10.5" x14ac:dyDescent="0.2"/>
  <cols>
    <col min="1" max="1" width="4.140625" style="3" customWidth="1"/>
    <col min="2" max="2" width="29.7109375" style="2" customWidth="1"/>
    <col min="3" max="3" width="5.5703125" style="2" bestFit="1" customWidth="1"/>
    <col min="4" max="4" width="7" style="2" bestFit="1" customWidth="1"/>
    <col min="5" max="6" width="5.5703125" style="2" bestFit="1" customWidth="1"/>
    <col min="7" max="10" width="7" style="2" bestFit="1" customWidth="1"/>
    <col min="11" max="11" width="6.28515625" style="2" bestFit="1" customWidth="1"/>
    <col min="12" max="12" width="6.7109375" style="2" bestFit="1" customWidth="1"/>
    <col min="13" max="14" width="6.28515625" style="2" bestFit="1" customWidth="1"/>
    <col min="15" max="15" width="6.7109375" style="2" bestFit="1" customWidth="1"/>
    <col min="16" max="17" width="6.28515625" style="1" bestFit="1" customWidth="1"/>
    <col min="18" max="18" width="7.28515625" style="1" bestFit="1" customWidth="1"/>
    <col min="19" max="19" width="6" style="1" bestFit="1" customWidth="1"/>
    <col min="20" max="20" width="6.28515625" style="1" bestFit="1" customWidth="1"/>
    <col min="21" max="21" width="6" style="1" bestFit="1" customWidth="1"/>
    <col min="22" max="26" width="6.28515625" style="1" bestFit="1" customWidth="1"/>
    <col min="27" max="27" width="12.28515625" style="1" bestFit="1" customWidth="1"/>
    <col min="28" max="29" width="11.5703125" style="1" bestFit="1" customWidth="1"/>
    <col min="30" max="30" width="12.28515625" style="2" bestFit="1" customWidth="1"/>
    <col min="31" max="16384" width="11.42578125" style="2"/>
  </cols>
  <sheetData>
    <row r="2" spans="1:26" x14ac:dyDescent="0.2">
      <c r="A2" s="8" t="s">
        <v>37</v>
      </c>
    </row>
    <row r="3" spans="1:26" x14ac:dyDescent="0.2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6" ht="10.5" customHeight="1" x14ac:dyDescent="0.2">
      <c r="A4" s="25" t="s">
        <v>0</v>
      </c>
      <c r="B4" s="25" t="s">
        <v>17</v>
      </c>
      <c r="C4" s="27" t="s">
        <v>37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</row>
    <row r="5" spans="1:26" x14ac:dyDescent="0.2">
      <c r="A5" s="26"/>
      <c r="B5" s="26"/>
      <c r="C5" s="12">
        <v>1992</v>
      </c>
      <c r="D5" s="12">
        <v>1993</v>
      </c>
      <c r="E5" s="12">
        <v>1994</v>
      </c>
      <c r="F5" s="12">
        <v>1995</v>
      </c>
      <c r="G5" s="12">
        <v>1996</v>
      </c>
      <c r="H5" s="12">
        <v>1997</v>
      </c>
      <c r="I5" s="12">
        <v>1998</v>
      </c>
      <c r="J5" s="12">
        <v>1999</v>
      </c>
      <c r="K5" s="12">
        <v>2000</v>
      </c>
      <c r="L5" s="12">
        <v>2001</v>
      </c>
      <c r="M5" s="12">
        <v>2002</v>
      </c>
      <c r="N5" s="12">
        <v>2003</v>
      </c>
      <c r="O5" s="12">
        <v>2004</v>
      </c>
      <c r="P5" s="12">
        <v>2005</v>
      </c>
      <c r="Q5" s="12">
        <v>2006</v>
      </c>
      <c r="R5" s="12">
        <v>2007</v>
      </c>
      <c r="S5" s="12">
        <v>2008</v>
      </c>
      <c r="T5" s="12">
        <v>2009</v>
      </c>
      <c r="U5" s="12">
        <v>2010</v>
      </c>
      <c r="V5" s="12">
        <v>2011</v>
      </c>
      <c r="W5" s="12">
        <v>2012</v>
      </c>
      <c r="X5" s="12">
        <v>2013</v>
      </c>
      <c r="Y5" s="12">
        <v>2014</v>
      </c>
      <c r="Z5" s="12">
        <v>2015</v>
      </c>
    </row>
    <row r="6" spans="1:26" x14ac:dyDescent="0.15">
      <c r="A6" s="17">
        <v>1</v>
      </c>
      <c r="B6" s="18" t="s">
        <v>1</v>
      </c>
      <c r="C6" s="19"/>
      <c r="D6" s="21">
        <f>'Consumo Total'!D6/'Consumo Total'!C6-1</f>
        <v>5.9701492537313383E-2</v>
      </c>
      <c r="E6" s="21"/>
      <c r="F6" s="21"/>
      <c r="G6" s="21">
        <f>'Consumo Total'!G6/'Consumo Total'!F6-1</f>
        <v>1.3464504121244447E-2</v>
      </c>
      <c r="H6" s="21">
        <f>'Consumo Total'!H6/'Consumo Total'!G6-1</f>
        <v>-4.0717381494579707E-2</v>
      </c>
      <c r="I6" s="21">
        <f>'Consumo Total'!I6/'Consumo Total'!H6-1</f>
        <v>7.7672542144818557E-2</v>
      </c>
      <c r="J6" s="21">
        <f>'Consumo Total'!J6/'Consumo Total'!I6-1</f>
        <v>-3.6101250077342217E-2</v>
      </c>
      <c r="K6" s="21">
        <f>'Consumo Total'!K6/'Consumo Total'!J6-1</f>
        <v>3.0759388024295786E-2</v>
      </c>
      <c r="L6" s="21">
        <f>'Consumo Total'!L6/'Consumo Total'!K6-1</f>
        <v>6.5414736067759272E-3</v>
      </c>
      <c r="M6" s="21">
        <f>'Consumo Total'!M6/'Consumo Total'!L6-1</f>
        <v>1.124439493177487E-2</v>
      </c>
      <c r="N6" s="21">
        <f>'Consumo Total'!N6/'Consumo Total'!M6-1</f>
        <v>5.1569157879416405E-3</v>
      </c>
      <c r="O6" s="21">
        <f>'Consumo Total'!O6/'Consumo Total'!N6-1</f>
        <v>-1.8292393689660957E-2</v>
      </c>
      <c r="P6" s="21">
        <f>'Consumo Total'!P6/'Consumo Total'!O6-1</f>
        <v>6.2992406325179662E-3</v>
      </c>
      <c r="Q6" s="21">
        <f>'Consumo Total'!Q6/'Consumo Total'!P6-1</f>
        <v>2.3947495444769817E-2</v>
      </c>
      <c r="R6" s="21">
        <f>'Consumo Total'!R6/'Consumo Total'!Q6-1</f>
        <v>1.1373505275498186E-3</v>
      </c>
      <c r="S6" s="21">
        <f>'Consumo Total'!S6/'Consumo Total'!R6-1</f>
        <v>-5.8857769629057088E-3</v>
      </c>
      <c r="T6" s="21">
        <f>'Consumo Total'!T6/'Consumo Total'!S6-1</f>
        <v>4.5068604175098059E-3</v>
      </c>
      <c r="U6" s="21">
        <f>'Consumo Total'!U6/'Consumo Total'!T6-1</f>
        <v>2.2429130316351964E-2</v>
      </c>
      <c r="V6" s="21">
        <f>'Consumo Total'!V6/'Consumo Total'!U6-1</f>
        <v>2.9796143508044048E-2</v>
      </c>
      <c r="W6" s="21">
        <f>'Consumo Total'!W6/'Consumo Total'!V6-1</f>
        <v>3.7884270036032675E-3</v>
      </c>
      <c r="X6" s="21">
        <f>'Consumo Total'!X6/'Consumo Total'!W6-1</f>
        <v>1.7202703394626484E-2</v>
      </c>
      <c r="Y6" s="21">
        <f>'Consumo Total'!Y6/'Consumo Total'!X6-1</f>
        <v>1.7268106975677266E-2</v>
      </c>
      <c r="Z6" s="21">
        <f>'Consumo Total'!Z6/'Consumo Total'!Y6-1</f>
        <v>6.501231017178366E-3</v>
      </c>
    </row>
    <row r="7" spans="1:26" x14ac:dyDescent="0.15">
      <c r="A7" s="17">
        <v>2</v>
      </c>
      <c r="B7" s="18" t="s">
        <v>2</v>
      </c>
      <c r="C7" s="19"/>
      <c r="D7" s="21">
        <f>'Consumo Total'!D7/'Consumo Total'!C7-1</f>
        <v>7.3684210526315796E-2</v>
      </c>
      <c r="E7" s="21"/>
      <c r="F7" s="21"/>
      <c r="G7" s="21">
        <f>'Consumo Total'!G7/'Consumo Total'!F7-1</f>
        <v>5.6620498614958548E-2</v>
      </c>
      <c r="H7" s="21">
        <f>'Consumo Total'!H7/'Consumo Total'!G7-1</f>
        <v>1.4331655480983585E-3</v>
      </c>
      <c r="I7" s="21">
        <f>'Consumo Total'!I7/'Consumo Total'!H7-1</f>
        <v>3.8767862752626669E-2</v>
      </c>
      <c r="J7" s="21">
        <f>'Consumo Total'!J7/'Consumo Total'!I7-1</f>
        <v>1.8518003590800358E-2</v>
      </c>
      <c r="K7" s="21">
        <f>'Consumo Total'!K7/'Consumo Total'!J7-1</f>
        <v>-1.0953209669836594E-2</v>
      </c>
      <c r="L7" s="21">
        <f>'Consumo Total'!L7/'Consumo Total'!K7-1</f>
        <v>1.0765959221114896E-2</v>
      </c>
      <c r="M7" s="21">
        <f>'Consumo Total'!M7/'Consumo Total'!L7-1</f>
        <v>-3.8331435737504749E-2</v>
      </c>
      <c r="N7" s="21">
        <f>'Consumo Total'!N7/'Consumo Total'!M7-1</f>
        <v>-1.2019560741249102E-2</v>
      </c>
      <c r="O7" s="21">
        <f>'Consumo Total'!O7/'Consumo Total'!N7-1</f>
        <v>2.1535442301514607E-3</v>
      </c>
      <c r="P7" s="21">
        <f>'Consumo Total'!P7/'Consumo Total'!O7-1</f>
        <v>2.313551171072814E-2</v>
      </c>
      <c r="Q7" s="21">
        <f>'Consumo Total'!Q7/'Consumo Total'!P7-1</f>
        <v>9.5869644384596331E-3</v>
      </c>
      <c r="R7" s="21">
        <f>'Consumo Total'!R7/'Consumo Total'!Q7-1</f>
        <v>1.2462664815576119E-2</v>
      </c>
      <c r="S7" s="21">
        <f>'Consumo Total'!S7/'Consumo Total'!R7-1</f>
        <v>2.6915572000308918E-2</v>
      </c>
      <c r="T7" s="21">
        <f>'Consumo Total'!T7/'Consumo Total'!S7-1</f>
        <v>3.8807068287800561E-3</v>
      </c>
      <c r="U7" s="21">
        <f>'Consumo Total'!U7/'Consumo Total'!T7-1</f>
        <v>-3.6183873050755766E-3</v>
      </c>
      <c r="V7" s="21">
        <f>'Consumo Total'!V7/'Consumo Total'!U7-1</f>
        <v>5.7897192233857364E-2</v>
      </c>
      <c r="W7" s="21">
        <f>'Consumo Total'!W7/'Consumo Total'!V7-1</f>
        <v>2.2895996049665079E-2</v>
      </c>
      <c r="X7" s="21">
        <f>'Consumo Total'!X7/'Consumo Total'!W7-1</f>
        <v>2.777365934929299E-2</v>
      </c>
      <c r="Y7" s="21">
        <f>'Consumo Total'!Y7/'Consumo Total'!X7-1</f>
        <v>2.1045143570207037E-2</v>
      </c>
      <c r="Z7" s="21">
        <f>'Consumo Total'!Z7/'Consumo Total'!Y7-1</f>
        <v>3.0099020710798285E-2</v>
      </c>
    </row>
    <row r="8" spans="1:26" x14ac:dyDescent="0.15">
      <c r="A8" s="17">
        <v>3</v>
      </c>
      <c r="B8" s="18" t="s">
        <v>3</v>
      </c>
      <c r="C8" s="19"/>
      <c r="D8" s="21">
        <f>'Consumo Total'!D8/'Consumo Total'!C8-1</f>
        <v>3.7500000000000089E-2</v>
      </c>
      <c r="E8" s="21"/>
      <c r="F8" s="21"/>
      <c r="G8" s="21">
        <f>'Consumo Total'!G8/'Consumo Total'!F8-1</f>
        <v>-0.10450450450450455</v>
      </c>
      <c r="H8" s="21">
        <f>'Consumo Total'!H8/'Consumo Total'!G8-1</f>
        <v>9.1423541247484863E-2</v>
      </c>
      <c r="I8" s="21">
        <f>'Consumo Total'!I8/'Consumo Total'!H8-1</f>
        <v>7.2588754464800065E-2</v>
      </c>
      <c r="J8" s="21">
        <f>'Consumo Total'!J8/'Consumo Total'!I8-1</f>
        <v>-2.3944339099532308E-2</v>
      </c>
      <c r="K8" s="21">
        <f>'Consumo Total'!K8/'Consumo Total'!J8-1</f>
        <v>3.7573876580711207E-2</v>
      </c>
      <c r="L8" s="21">
        <f>'Consumo Total'!L8/'Consumo Total'!K8-1</f>
        <v>-6.8883585255900326E-2</v>
      </c>
      <c r="M8" s="21">
        <f>'Consumo Total'!M8/'Consumo Total'!L8-1</f>
        <v>-1.8682858477346853E-3</v>
      </c>
      <c r="N8" s="21">
        <f>'Consumo Total'!N8/'Consumo Total'!M8-1</f>
        <v>8.0806236232695561E-3</v>
      </c>
      <c r="O8" s="21">
        <f>'Consumo Total'!O8/'Consumo Total'!N8-1</f>
        <v>-1.8046985564675877E-2</v>
      </c>
      <c r="P8" s="21">
        <f>'Consumo Total'!P8/'Consumo Total'!O8-1</f>
        <v>1.3259388223357371E-2</v>
      </c>
      <c r="Q8" s="21">
        <f>'Consumo Total'!Q8/'Consumo Total'!P8-1</f>
        <v>3.263504056622013E-2</v>
      </c>
      <c r="R8" s="21">
        <f>'Consumo Total'!R8/'Consumo Total'!Q8-1</f>
        <v>1.7121323650949316E-2</v>
      </c>
      <c r="S8" s="21">
        <f>'Consumo Total'!S8/'Consumo Total'!R8-1</f>
        <v>-6.0959454910242128E-3</v>
      </c>
      <c r="T8" s="21">
        <f>'Consumo Total'!T8/'Consumo Total'!S8-1</f>
        <v>1.8704285711367064E-2</v>
      </c>
      <c r="U8" s="21">
        <f>'Consumo Total'!U8/'Consumo Total'!T8-1</f>
        <v>2.6697022341090282E-2</v>
      </c>
      <c r="V8" s="21">
        <f>'Consumo Total'!V8/'Consumo Total'!U8-1</f>
        <v>3.7710794155350946E-2</v>
      </c>
      <c r="W8" s="21">
        <f>'Consumo Total'!W8/'Consumo Total'!V8-1</f>
        <v>9.8960236246761202E-3</v>
      </c>
      <c r="X8" s="21">
        <f>'Consumo Total'!X8/'Consumo Total'!W8-1</f>
        <v>2.7060277576444136E-2</v>
      </c>
      <c r="Y8" s="21">
        <f>'Consumo Total'!Y8/'Consumo Total'!X8-1</f>
        <v>2.113450759559532E-2</v>
      </c>
      <c r="Z8" s="21">
        <f>'Consumo Total'!Z8/'Consumo Total'!Y8-1</f>
        <v>1.1073479468065806E-2</v>
      </c>
    </row>
    <row r="9" spans="1:26" x14ac:dyDescent="0.15">
      <c r="A9" s="17">
        <v>4</v>
      </c>
      <c r="B9" s="18" t="s">
        <v>21</v>
      </c>
      <c r="C9" s="19"/>
      <c r="D9" s="21">
        <f>'Consumo Total'!D9/'Consumo Total'!C9-1</f>
        <v>0</v>
      </c>
      <c r="E9" s="21"/>
      <c r="F9" s="21"/>
      <c r="G9" s="21">
        <f>'Consumo Total'!G9/'Consumo Total'!F9-1</f>
        <v>-4.4869281045751608E-2</v>
      </c>
      <c r="H9" s="21">
        <f>'Consumo Total'!H9/'Consumo Total'!G9-1</f>
        <v>7.7667909809422397E-3</v>
      </c>
      <c r="I9" s="21">
        <f>'Consumo Total'!I9/'Consumo Total'!H9-1</f>
        <v>0.15819155292999265</v>
      </c>
      <c r="J9" s="21">
        <f>'Consumo Total'!J9/'Consumo Total'!I9-1</f>
        <v>-2.2172359731992608E-2</v>
      </c>
      <c r="K9" s="21">
        <f>'Consumo Total'!K9/'Consumo Total'!J9-1</f>
        <v>6.1156578829031361E-3</v>
      </c>
      <c r="L9" s="21">
        <f>'Consumo Total'!L9/'Consumo Total'!K9-1</f>
        <v>1.5523971276183657E-2</v>
      </c>
      <c r="M9" s="21">
        <f>'Consumo Total'!M9/'Consumo Total'!L9-1</f>
        <v>-1.3174109500616149E-2</v>
      </c>
      <c r="N9" s="21">
        <f>'Consumo Total'!N9/'Consumo Total'!M9-1</f>
        <v>-1.6561115571016582E-2</v>
      </c>
      <c r="O9" s="21">
        <f>'Consumo Total'!O9/'Consumo Total'!N9-1</f>
        <v>-1.7837707098802724E-2</v>
      </c>
      <c r="P9" s="21">
        <f>'Consumo Total'!P9/'Consumo Total'!O9-1</f>
        <v>2.4287385335221234E-2</v>
      </c>
      <c r="Q9" s="21">
        <f>'Consumo Total'!Q9/'Consumo Total'!P9-1</f>
        <v>9.8271975957926472E-3</v>
      </c>
      <c r="R9" s="21">
        <f>'Consumo Total'!R9/'Consumo Total'!Q9-1</f>
        <v>-7.8279593476577869E-3</v>
      </c>
      <c r="S9" s="21">
        <f>'Consumo Total'!S9/'Consumo Total'!R9-1</f>
        <v>3.4759080047275459E-2</v>
      </c>
      <c r="T9" s="21">
        <f>'Consumo Total'!T9/'Consumo Total'!S9-1</f>
        <v>1.9119462802236642E-2</v>
      </c>
      <c r="U9" s="21">
        <f>'Consumo Total'!U9/'Consumo Total'!T9-1</f>
        <v>1.1366718608351256E-2</v>
      </c>
      <c r="V9" s="21">
        <f>'Consumo Total'!V9/'Consumo Total'!U9-1</f>
        <v>4.2059310403016692E-2</v>
      </c>
      <c r="W9" s="21">
        <f>'Consumo Total'!W9/'Consumo Total'!V9-1</f>
        <v>4.1851730615475313E-2</v>
      </c>
      <c r="X9" s="21">
        <f>'Consumo Total'!X9/'Consumo Total'!W9-1</f>
        <v>2.5237988556749302E-2</v>
      </c>
      <c r="Y9" s="21">
        <f>'Consumo Total'!Y9/'Consumo Total'!X9-1</f>
        <v>3.0668886860140354E-2</v>
      </c>
      <c r="Z9" s="21">
        <f>'Consumo Total'!Z9/'Consumo Total'!Y9-1</f>
        <v>3.1377926103207221E-2</v>
      </c>
    </row>
    <row r="10" spans="1:26" x14ac:dyDescent="0.15">
      <c r="A10" s="17">
        <v>5</v>
      </c>
      <c r="B10" s="18" t="s">
        <v>4</v>
      </c>
      <c r="C10" s="19"/>
      <c r="D10" s="21">
        <f>'Consumo Total'!D10/'Consumo Total'!C10-1</f>
        <v>0</v>
      </c>
      <c r="E10" s="21"/>
      <c r="F10" s="21"/>
      <c r="G10" s="21">
        <f>'Consumo Total'!G10/'Consumo Total'!F10-1</f>
        <v>2.9119718309859044E-2</v>
      </c>
      <c r="H10" s="21">
        <f>'Consumo Total'!H10/'Consumo Total'!G10-1</f>
        <v>7.7667909809422397E-3</v>
      </c>
      <c r="I10" s="21">
        <f>'Consumo Total'!I10/'Consumo Total'!H10-1</f>
        <v>7.1792625789366626E-2</v>
      </c>
      <c r="J10" s="21">
        <f>'Consumo Total'!J10/'Consumo Total'!I10-1</f>
        <v>-2.7577420333762315E-2</v>
      </c>
      <c r="K10" s="21">
        <f>'Consumo Total'!K10/'Consumo Total'!J10-1</f>
        <v>1.2052902469216198E-2</v>
      </c>
      <c r="L10" s="21">
        <f>'Consumo Total'!L10/'Consumo Total'!K10-1</f>
        <v>-1.0943736320329633E-2</v>
      </c>
      <c r="M10" s="21">
        <f>'Consumo Total'!M10/'Consumo Total'!L10-1</f>
        <v>9.1447539703202185E-3</v>
      </c>
      <c r="N10" s="21">
        <f>'Consumo Total'!N10/'Consumo Total'!M10-1</f>
        <v>-3.0184785062401187E-2</v>
      </c>
      <c r="O10" s="21">
        <f>'Consumo Total'!O10/'Consumo Total'!N10-1</f>
        <v>-2.8929604628736838E-3</v>
      </c>
      <c r="P10" s="21">
        <f>'Consumo Total'!P10/'Consumo Total'!O10-1</f>
        <v>4.0585606616420966E-2</v>
      </c>
      <c r="Q10" s="21">
        <f>'Consumo Total'!Q10/'Consumo Total'!P10-1</f>
        <v>4.5796878505272032E-2</v>
      </c>
      <c r="R10" s="21">
        <f>'Consumo Total'!R10/'Consumo Total'!Q10-1</f>
        <v>-2.9077745771022401E-2</v>
      </c>
      <c r="S10" s="21">
        <f>'Consumo Total'!S10/'Consumo Total'!R10-1</f>
        <v>2.5151078010430483E-2</v>
      </c>
      <c r="T10" s="21">
        <f>'Consumo Total'!T10/'Consumo Total'!S10-1</f>
        <v>-4.0998768472906288E-3</v>
      </c>
      <c r="U10" s="21">
        <f>'Consumo Total'!U10/'Consumo Total'!T10-1</f>
        <v>4.9205430787728766E-3</v>
      </c>
      <c r="V10" s="21">
        <f>'Consumo Total'!V10/'Consumo Total'!U10-1</f>
        <v>4.2463299083246087E-2</v>
      </c>
      <c r="W10" s="21">
        <f>'Consumo Total'!W10/'Consumo Total'!V10-1</f>
        <v>5.356870939510916E-2</v>
      </c>
      <c r="X10" s="21">
        <f>'Consumo Total'!X10/'Consumo Total'!W10-1</f>
        <v>2.2480643561830105E-2</v>
      </c>
      <c r="Y10" s="21">
        <f>'Consumo Total'!Y10/'Consumo Total'!X10-1</f>
        <v>1.7526800786935137E-2</v>
      </c>
      <c r="Z10" s="21">
        <f>'Consumo Total'!Z10/'Consumo Total'!Y10-1</f>
        <v>6.3125160641894995E-2</v>
      </c>
    </row>
    <row r="11" spans="1:26" x14ac:dyDescent="0.15">
      <c r="A11" s="17">
        <v>6</v>
      </c>
      <c r="B11" s="18" t="s">
        <v>6</v>
      </c>
      <c r="C11" s="19"/>
      <c r="D11" s="21">
        <f>'Consumo Total'!D11/'Consumo Total'!C11-1</f>
        <v>0.125</v>
      </c>
      <c r="E11" s="21"/>
      <c r="F11" s="21"/>
      <c r="G11" s="21">
        <f>'Consumo Total'!G11/'Consumo Total'!F11-1</f>
        <v>8.0945945945945841E-2</v>
      </c>
      <c r="H11" s="21">
        <f>'Consumo Total'!H11/'Consumo Total'!G11-1</f>
        <v>2.4586406634162561E-2</v>
      </c>
      <c r="I11" s="21">
        <f>'Consumo Total'!I11/'Consumo Total'!H11-1</f>
        <v>6.5817505185667313E-2</v>
      </c>
      <c r="J11" s="21">
        <f>'Consumo Total'!J11/'Consumo Total'!I11-1</f>
        <v>-9.0918787090604747E-3</v>
      </c>
      <c r="K11" s="21">
        <f>'Consumo Total'!K11/'Consumo Total'!J11-1</f>
        <v>5.4338198482689615E-2</v>
      </c>
      <c r="L11" s="21">
        <f>'Consumo Total'!L11/'Consumo Total'!K11-1</f>
        <v>4.2735042735042805E-2</v>
      </c>
      <c r="M11" s="21">
        <f>'Consumo Total'!M11/'Consumo Total'!L11-1</f>
        <v>4.1333893792909748E-3</v>
      </c>
      <c r="N11" s="21">
        <f>'Consumo Total'!N11/'Consumo Total'!M11-1</f>
        <v>-1.3151468638805563E-2</v>
      </c>
      <c r="O11" s="21">
        <f>'Consumo Total'!O11/'Consumo Total'!N11-1</f>
        <v>3.0541906748206005E-2</v>
      </c>
      <c r="P11" s="21">
        <f>'Consumo Total'!P11/'Consumo Total'!O11-1</f>
        <v>3.5193633588309847E-2</v>
      </c>
      <c r="Q11" s="21">
        <f>'Consumo Total'!Q11/'Consumo Total'!P11-1</f>
        <v>3.5090625931939456E-2</v>
      </c>
      <c r="R11" s="21">
        <f>'Consumo Total'!R11/'Consumo Total'!Q11-1</f>
        <v>8.6116588770086544E-3</v>
      </c>
      <c r="S11" s="21">
        <f>'Consumo Total'!S11/'Consumo Total'!R11-1</f>
        <v>1.6480934989358431E-2</v>
      </c>
      <c r="T11" s="21">
        <f>'Consumo Total'!T11/'Consumo Total'!S11-1</f>
        <v>-2.1239060076794547E-2</v>
      </c>
      <c r="U11" s="21">
        <f>'Consumo Total'!U11/'Consumo Total'!T11-1</f>
        <v>4.4641005691687941E-3</v>
      </c>
      <c r="V11" s="21">
        <f>'Consumo Total'!V11/'Consumo Total'!U11-1</f>
        <v>6.0089488979228944E-2</v>
      </c>
      <c r="W11" s="21">
        <f>'Consumo Total'!W11/'Consumo Total'!V11-1</f>
        <v>1.6713300184021174E-2</v>
      </c>
      <c r="X11" s="21">
        <f>'Consumo Total'!X11/'Consumo Total'!W11-1</f>
        <v>2.42972120448397E-2</v>
      </c>
      <c r="Y11" s="21">
        <f>'Consumo Total'!Y11/'Consumo Total'!X11-1</f>
        <v>2.9665789360952877E-2</v>
      </c>
      <c r="Z11" s="21">
        <f>'Consumo Total'!Z11/'Consumo Total'!Y11-1</f>
        <v>2.7327480989991271E-2</v>
      </c>
    </row>
    <row r="12" spans="1:26" x14ac:dyDescent="0.15">
      <c r="A12" s="17">
        <v>7</v>
      </c>
      <c r="B12" s="18" t="s">
        <v>5</v>
      </c>
      <c r="C12" s="19"/>
      <c r="D12" s="21"/>
      <c r="E12" s="21"/>
      <c r="F12" s="21"/>
      <c r="G12" s="21">
        <f>'Consumo Total'!G12/'Consumo Total'!F12-1</f>
        <v>9.1540540540540505E-2</v>
      </c>
      <c r="H12" s="21">
        <f>'Consumo Total'!H12/'Consumo Total'!G12-1</f>
        <v>1.0894594795354928E-2</v>
      </c>
      <c r="I12" s="21">
        <f>'Consumo Total'!I12/'Consumo Total'!H12-1</f>
        <v>0.12276900090626297</v>
      </c>
      <c r="J12" s="21">
        <f>'Consumo Total'!J12/'Consumo Total'!I12-1</f>
        <v>-6.4383414315535847E-2</v>
      </c>
      <c r="K12" s="21">
        <f>'Consumo Total'!K12/'Consumo Total'!J12-1</f>
        <v>0.10618354784555128</v>
      </c>
      <c r="L12" s="21">
        <f>'Consumo Total'!L12/'Consumo Total'!K12-1</f>
        <v>-3.5158720121411413E-2</v>
      </c>
      <c r="M12" s="21">
        <f>'Consumo Total'!M12/'Consumo Total'!L12-1</f>
        <v>1.507405950976537E-2</v>
      </c>
      <c r="N12" s="21">
        <f>'Consumo Total'!N12/'Consumo Total'!M12-1</f>
        <v>2.5977100550964138E-2</v>
      </c>
      <c r="O12" s="21">
        <f>'Consumo Total'!O12/'Consumo Total'!N12-1</f>
        <v>-4.7555117366952615E-2</v>
      </c>
      <c r="P12" s="21">
        <f>'Consumo Total'!P12/'Consumo Total'!O12-1</f>
        <v>2.2464981058938349E-3</v>
      </c>
      <c r="Q12" s="21">
        <f>'Consumo Total'!Q12/'Consumo Total'!P12-1</f>
        <v>9.207577022810165E-3</v>
      </c>
      <c r="R12" s="21">
        <f>'Consumo Total'!R12/'Consumo Total'!Q12-1</f>
        <v>-1.4421404463799692E-2</v>
      </c>
      <c r="S12" s="21">
        <f>'Consumo Total'!S12/'Consumo Total'!R12-1</f>
        <v>2.2150469734492084E-3</v>
      </c>
      <c r="T12" s="21">
        <f>'Consumo Total'!T12/'Consumo Total'!S12-1</f>
        <v>4.2670565824678652E-2</v>
      </c>
      <c r="U12" s="21">
        <f>'Consumo Total'!U12/'Consumo Total'!T12-1</f>
        <v>9.0569451932625E-3</v>
      </c>
      <c r="V12" s="21">
        <f>'Consumo Total'!V12/'Consumo Total'!U12-1</f>
        <v>2.576711295493106E-2</v>
      </c>
      <c r="W12" s="21">
        <f>'Consumo Total'!W12/'Consumo Total'!V12-1</f>
        <v>3.9632469549114591E-2</v>
      </c>
      <c r="X12" s="21">
        <f>'Consumo Total'!X12/'Consumo Total'!W12-1</f>
        <v>-1.0829691181458712E-3</v>
      </c>
      <c r="Y12" s="21">
        <f>'Consumo Total'!Y12/'Consumo Total'!X12-1</f>
        <v>2.7676988525431767E-2</v>
      </c>
      <c r="Z12" s="21">
        <f>'Consumo Total'!Z12/'Consumo Total'!Y12-1</f>
        <v>9.3776004707615268E-3</v>
      </c>
    </row>
    <row r="13" spans="1:26" x14ac:dyDescent="0.15">
      <c r="A13" s="17">
        <v>8</v>
      </c>
      <c r="B13" s="18" t="s">
        <v>7</v>
      </c>
      <c r="C13" s="19"/>
      <c r="D13" s="21">
        <f>'Consumo Total'!D13/'Consumo Total'!C13-1</f>
        <v>0.10000000000000009</v>
      </c>
      <c r="E13" s="21"/>
      <c r="F13" s="21"/>
      <c r="G13" s="21">
        <f>'Consumo Total'!G13/'Consumo Total'!F13-1</f>
        <v>5.9689922480619106E-3</v>
      </c>
      <c r="H13" s="21">
        <f>'Consumo Total'!H13/'Consumo Total'!G13-1</f>
        <v>4.3577097942513632E-2</v>
      </c>
      <c r="I13" s="21">
        <f>'Consumo Total'!I13/'Consumo Total'!H13-1</f>
        <v>2.2882924127745952E-2</v>
      </c>
      <c r="J13" s="21">
        <f>'Consumo Total'!J13/'Consumo Total'!I13-1</f>
        <v>-3.7460678271304948E-3</v>
      </c>
      <c r="K13" s="21">
        <f>'Consumo Total'!K13/'Consumo Total'!J13-1</f>
        <v>4.0940545632404568E-2</v>
      </c>
      <c r="L13" s="21">
        <f>'Consumo Total'!L13/'Consumo Total'!K13-1</f>
        <v>-6.9959277435522882E-3</v>
      </c>
      <c r="M13" s="21">
        <f>'Consumo Total'!M13/'Consumo Total'!L13-1</f>
        <v>-1.8892393971258303E-2</v>
      </c>
      <c r="N13" s="21">
        <f>'Consumo Total'!N13/'Consumo Total'!M13-1</f>
        <v>-1.893465756850421E-2</v>
      </c>
      <c r="O13" s="21">
        <f>'Consumo Total'!O13/'Consumo Total'!N13-1</f>
        <v>2.7275044608717769E-2</v>
      </c>
      <c r="P13" s="21">
        <f>'Consumo Total'!P13/'Consumo Total'!O13-1</f>
        <v>7.4441687344912744E-3</v>
      </c>
      <c r="Q13" s="21">
        <f>'Consumo Total'!Q13/'Consumo Total'!P13-1</f>
        <v>3.3779028852920501E-2</v>
      </c>
      <c r="R13" s="21">
        <f>'Consumo Total'!R13/'Consumo Total'!Q13-1</f>
        <v>2.6206232811436525E-2</v>
      </c>
      <c r="S13" s="21">
        <f>'Consumo Total'!S13/'Consumo Total'!R13-1</f>
        <v>1.0918784900020739E-2</v>
      </c>
      <c r="T13" s="21">
        <f>'Consumo Total'!T13/'Consumo Total'!S13-1</f>
        <v>2.0846854069781262E-2</v>
      </c>
      <c r="U13" s="21">
        <f>'Consumo Total'!U13/'Consumo Total'!T13-1</f>
        <v>3.9257088021951381E-2</v>
      </c>
      <c r="V13" s="21">
        <f>'Consumo Total'!V13/'Consumo Total'!U13-1</f>
        <v>7.0945838075209933E-2</v>
      </c>
      <c r="W13" s="21">
        <f>'Consumo Total'!W13/'Consumo Total'!V13-1</f>
        <v>5.2562545795739712E-2</v>
      </c>
      <c r="X13" s="21">
        <f>'Consumo Total'!X13/'Consumo Total'!W13-1</f>
        <v>3.262364215340785E-2</v>
      </c>
      <c r="Y13" s="21">
        <f>'Consumo Total'!Y13/'Consumo Total'!X13-1</f>
        <v>1.4032266903766688E-2</v>
      </c>
      <c r="Z13" s="21">
        <f>'Consumo Total'!Z13/'Consumo Total'!Y13-1</f>
        <v>2.6214762050136731E-2</v>
      </c>
    </row>
    <row r="14" spans="1:26" x14ac:dyDescent="0.15">
      <c r="A14" s="17">
        <v>9</v>
      </c>
      <c r="B14" s="18" t="s">
        <v>8</v>
      </c>
      <c r="C14" s="19"/>
      <c r="D14" s="21">
        <f>'Consumo Total'!D14/'Consumo Total'!C14-1</f>
        <v>0.10000000000000009</v>
      </c>
      <c r="E14" s="21"/>
      <c r="F14" s="21"/>
      <c r="G14" s="21">
        <f>'Consumo Total'!G14/'Consumo Total'!F14-1</f>
        <v>7.9220183486238493E-2</v>
      </c>
      <c r="H14" s="21">
        <f>'Consumo Total'!H14/'Consumo Total'!G14-1</f>
        <v>3.0900667318400243E-2</v>
      </c>
      <c r="I14" s="21">
        <f>'Consumo Total'!I14/'Consumo Total'!H14-1</f>
        <v>5.4383441906489693E-2</v>
      </c>
      <c r="J14" s="21">
        <f>'Consumo Total'!J14/'Consumo Total'!I14-1</f>
        <v>-1.6189564813160806E-2</v>
      </c>
      <c r="K14" s="21">
        <f>'Consumo Total'!K14/'Consumo Total'!J14-1</f>
        <v>4.4119400612105952E-3</v>
      </c>
      <c r="L14" s="21">
        <f>'Consumo Total'!L14/'Consumo Total'!K14-1</f>
        <v>7.5979422239809136E-3</v>
      </c>
      <c r="M14" s="21">
        <f>'Consumo Total'!M14/'Consumo Total'!L14-1</f>
        <v>1.8930170450082384E-2</v>
      </c>
      <c r="N14" s="21">
        <f>'Consumo Total'!N14/'Consumo Total'!M14-1</f>
        <v>9.5590502621030193E-3</v>
      </c>
      <c r="O14" s="21">
        <f>'Consumo Total'!O14/'Consumo Total'!N14-1</f>
        <v>3.8866829566279737E-2</v>
      </c>
      <c r="P14" s="21">
        <f>'Consumo Total'!P14/'Consumo Total'!O14-1</f>
        <v>9.1142962146268935E-3</v>
      </c>
      <c r="Q14" s="21">
        <f>'Consumo Total'!Q14/'Consumo Total'!P14-1</f>
        <v>4.5815427197902325E-2</v>
      </c>
      <c r="R14" s="21">
        <f>'Consumo Total'!R14/'Consumo Total'!Q14-1</f>
        <v>2.1905056066304551E-2</v>
      </c>
      <c r="S14" s="21">
        <f>'Consumo Total'!S14/'Consumo Total'!R14-1</f>
        <v>4.2164604907403591E-2</v>
      </c>
      <c r="T14" s="21">
        <f>'Consumo Total'!T14/'Consumo Total'!S14-1</f>
        <v>1.2521700836106486E-2</v>
      </c>
      <c r="U14" s="21">
        <f>'Consumo Total'!U14/'Consumo Total'!T14-1</f>
        <v>6.4126962802544263E-2</v>
      </c>
      <c r="V14" s="21">
        <f>'Consumo Total'!V14/'Consumo Total'!U14-1</f>
        <v>5.719318594276368E-2</v>
      </c>
      <c r="W14" s="21">
        <f>'Consumo Total'!W14/'Consumo Total'!V14-1</f>
        <v>4.919317377767074E-2</v>
      </c>
      <c r="X14" s="21">
        <f>'Consumo Total'!X14/'Consumo Total'!W14-1</f>
        <v>2.8994085884682441E-2</v>
      </c>
      <c r="Y14" s="21">
        <f>'Consumo Total'!Y14/'Consumo Total'!X14-1</f>
        <v>2.2226354216629662E-2</v>
      </c>
      <c r="Z14" s="21">
        <f>'Consumo Total'!Z14/'Consumo Total'!Y14-1</f>
        <v>1.9674662679936006E-2</v>
      </c>
    </row>
    <row r="15" spans="1:26" x14ac:dyDescent="0.15">
      <c r="A15" s="17">
        <v>10</v>
      </c>
      <c r="B15" s="18" t="s">
        <v>9</v>
      </c>
      <c r="C15" s="19"/>
      <c r="D15" s="21">
        <f>'Consumo Total'!D15/'Consumo Total'!C15-1</f>
        <v>0</v>
      </c>
      <c r="E15" s="21"/>
      <c r="F15" s="21"/>
      <c r="G15" s="21">
        <f>'Consumo Total'!G15/'Consumo Total'!F15-1</f>
        <v>-3.5267857142857184E-2</v>
      </c>
      <c r="H15" s="21">
        <f>'Consumo Total'!H15/'Consumo Total'!G15-1</f>
        <v>0.13882461823229986</v>
      </c>
      <c r="I15" s="21">
        <f>'Consumo Total'!I15/'Consumo Total'!H15-1</f>
        <v>4.7289597724502253E-2</v>
      </c>
      <c r="J15" s="21">
        <f>'Consumo Total'!J15/'Consumo Total'!I15-1</f>
        <v>-2.2534398016714419E-2</v>
      </c>
      <c r="K15" s="21">
        <f>'Consumo Total'!K15/'Consumo Total'!J15-1</f>
        <v>-2.1355138332076362E-2</v>
      </c>
      <c r="L15" s="21">
        <f>'Consumo Total'!L15/'Consumo Total'!K15-1</f>
        <v>-1.7481241127560332E-2</v>
      </c>
      <c r="M15" s="21">
        <f>'Consumo Total'!M15/'Consumo Total'!L15-1</f>
        <v>-2.1466314398943198E-2</v>
      </c>
      <c r="N15" s="21">
        <f>'Consumo Total'!N15/'Consumo Total'!M15-1</f>
        <v>1.2613904826189737E-2</v>
      </c>
      <c r="O15" s="21">
        <f>'Consumo Total'!O15/'Consumo Total'!N15-1</f>
        <v>4.4161146523351347E-2</v>
      </c>
      <c r="P15" s="21">
        <f>'Consumo Total'!P15/'Consumo Total'!O15-1</f>
        <v>2.3061884052188564E-2</v>
      </c>
      <c r="Q15" s="21">
        <f>'Consumo Total'!Q15/'Consumo Total'!P15-1</f>
        <v>1.9695019695019633E-2</v>
      </c>
      <c r="R15" s="21">
        <f>'Consumo Total'!R15/'Consumo Total'!Q15-1</f>
        <v>1.6068691195594065E-2</v>
      </c>
      <c r="S15" s="21">
        <f>'Consumo Total'!S15/'Consumo Total'!R15-1</f>
        <v>2.6908998268923678E-2</v>
      </c>
      <c r="T15" s="21">
        <f>'Consumo Total'!T15/'Consumo Total'!S15-1</f>
        <v>9.9621934679813728E-2</v>
      </c>
      <c r="U15" s="21">
        <f>'Consumo Total'!U15/'Consumo Total'!T15-1</f>
        <v>-2.4360519122340496E-2</v>
      </c>
      <c r="V15" s="21">
        <f>'Consumo Total'!V15/'Consumo Total'!U15-1</f>
        <v>3.0853833538335262E-2</v>
      </c>
      <c r="W15" s="21">
        <f>'Consumo Total'!W15/'Consumo Total'!V15-1</f>
        <v>5.4394066095854177E-2</v>
      </c>
      <c r="X15" s="21">
        <f>'Consumo Total'!X15/'Consumo Total'!W15-1</f>
        <v>2.8576938594697454E-2</v>
      </c>
      <c r="Y15" s="21">
        <f>'Consumo Total'!Y15/'Consumo Total'!X15-1</f>
        <v>1.2763357535648945E-2</v>
      </c>
      <c r="Z15" s="21">
        <f>'Consumo Total'!Z15/'Consumo Total'!Y15-1</f>
        <v>3.1502933623409612E-2</v>
      </c>
    </row>
    <row r="16" spans="1:26" x14ac:dyDescent="0.15">
      <c r="A16" s="17">
        <v>11</v>
      </c>
      <c r="B16" s="18" t="s">
        <v>10</v>
      </c>
      <c r="C16" s="19"/>
      <c r="D16" s="21"/>
      <c r="E16" s="21"/>
      <c r="F16" s="21"/>
      <c r="G16" s="21">
        <f>'Consumo Total'!G16/'Consumo Total'!F16-1</f>
        <v>-4.2711571675302262E-2</v>
      </c>
      <c r="H16" s="21">
        <f>'Consumo Total'!H16/'Consumo Total'!G16-1</f>
        <v>-9.973478629548771E-2</v>
      </c>
      <c r="I16" s="21">
        <f>'Consumo Total'!I16/'Consumo Total'!H16-1</f>
        <v>0.13896637207158458</v>
      </c>
      <c r="J16" s="21">
        <f>'Consumo Total'!J16/'Consumo Total'!I16-1</f>
        <v>-2.3688284908686352E-2</v>
      </c>
      <c r="K16" s="21">
        <f>'Consumo Total'!K16/'Consumo Total'!J16-1</f>
        <v>1.46160361886567E-2</v>
      </c>
      <c r="L16" s="21">
        <f>'Consumo Total'!L16/'Consumo Total'!K16-1</f>
        <v>-2.2540765213684311E-2</v>
      </c>
      <c r="M16" s="21">
        <f>'Consumo Total'!M16/'Consumo Total'!L16-1</f>
        <v>3.2364753130167623E-2</v>
      </c>
      <c r="N16" s="21">
        <f>'Consumo Total'!N16/'Consumo Total'!M16-1</f>
        <v>1.9855659214927046E-2</v>
      </c>
      <c r="O16" s="21">
        <f>'Consumo Total'!O16/'Consumo Total'!N16-1</f>
        <v>-2.7080672442956311E-2</v>
      </c>
      <c r="P16" s="21">
        <f>'Consumo Total'!P16/'Consumo Total'!O16-1</f>
        <v>-4.4882825666590076E-3</v>
      </c>
      <c r="Q16" s="21">
        <f>'Consumo Total'!Q16/'Consumo Total'!P16-1</f>
        <v>5.9929431891082796E-2</v>
      </c>
      <c r="R16" s="21">
        <f>'Consumo Total'!R16/'Consumo Total'!Q16-1</f>
        <v>1.37957082331579E-2</v>
      </c>
      <c r="S16" s="21">
        <f>'Consumo Total'!S16/'Consumo Total'!R16-1</f>
        <v>7.1352621175971853E-2</v>
      </c>
      <c r="T16" s="21">
        <f>'Consumo Total'!T16/'Consumo Total'!S16-1</f>
        <v>-6.5316656879735868E-3</v>
      </c>
      <c r="U16" s="21">
        <f>'Consumo Total'!U16/'Consumo Total'!T16-1</f>
        <v>9.0818299564909832E-3</v>
      </c>
      <c r="V16" s="21">
        <f>'Consumo Total'!V16/'Consumo Total'!U16-1</f>
        <v>3.6421030526689879E-2</v>
      </c>
      <c r="W16" s="21">
        <f>'Consumo Total'!W16/'Consumo Total'!V16-1</f>
        <v>-1.6527995539662443E-2</v>
      </c>
      <c r="X16" s="21">
        <f>'Consumo Total'!X16/'Consumo Total'!W16-1</f>
        <v>1.5401363670880519E-2</v>
      </c>
      <c r="Y16" s="21">
        <f>'Consumo Total'!Y16/'Consumo Total'!X16-1</f>
        <v>1.1510059555961405E-3</v>
      </c>
      <c r="Z16" s="21">
        <f>'Consumo Total'!Z16/'Consumo Total'!Y16-1</f>
        <v>-1.0452567949866265E-2</v>
      </c>
    </row>
    <row r="17" spans="1:26" x14ac:dyDescent="0.15">
      <c r="A17" s="17">
        <v>12</v>
      </c>
      <c r="B17" s="18" t="s">
        <v>11</v>
      </c>
      <c r="C17" s="19"/>
      <c r="D17" s="21">
        <f>'Consumo Total'!D17/'Consumo Total'!C17-1</f>
        <v>0.10000000000000009</v>
      </c>
      <c r="E17" s="21"/>
      <c r="F17" s="21"/>
      <c r="G17" s="21">
        <f>'Consumo Total'!G17/'Consumo Total'!F17-1</f>
        <v>-9.360000000000035E-3</v>
      </c>
      <c r="H17" s="21">
        <f>'Consumo Total'!H17/'Consumo Total'!G17-1</f>
        <v>4.3527416619559167E-2</v>
      </c>
      <c r="I17" s="21">
        <f>'Consumo Total'!I17/'Consumo Total'!H17-1</f>
        <v>1.3725816437083926E-2</v>
      </c>
      <c r="J17" s="21">
        <f>'Consumo Total'!J17/'Consumo Total'!I17-1</f>
        <v>-3.1861468094064094E-2</v>
      </c>
      <c r="K17" s="21">
        <f>'Consumo Total'!K17/'Consumo Total'!J17-1</f>
        <v>3.6429585238921369E-2</v>
      </c>
      <c r="L17" s="21">
        <f>'Consumo Total'!L17/'Consumo Total'!K17-1</f>
        <v>3.5986001217285457E-2</v>
      </c>
      <c r="M17" s="21">
        <f>'Consumo Total'!M17/'Consumo Total'!L17-1</f>
        <v>-8.4453256958213485E-3</v>
      </c>
      <c r="N17" s="21">
        <f>'Consumo Total'!N17/'Consumo Total'!M17-1</f>
        <v>1.3553547622574325E-2</v>
      </c>
      <c r="O17" s="21">
        <f>'Consumo Total'!O17/'Consumo Total'!N17-1</f>
        <v>2.7548410668615242E-2</v>
      </c>
      <c r="P17" s="21">
        <f>'Consumo Total'!P17/'Consumo Total'!O17-1</f>
        <v>1.5218318873559955E-2</v>
      </c>
      <c r="Q17" s="21">
        <f>'Consumo Total'!Q17/'Consumo Total'!P17-1</f>
        <v>3.4813673297842573E-2</v>
      </c>
      <c r="R17" s="21">
        <f>'Consumo Total'!R17/'Consumo Total'!Q17-1</f>
        <v>2.2679149800311382E-2</v>
      </c>
      <c r="S17" s="21">
        <f>'Consumo Total'!S17/'Consumo Total'!R17-1</f>
        <v>-1.2098212020245858E-2</v>
      </c>
      <c r="T17" s="21">
        <f>'Consumo Total'!T17/'Consumo Total'!S17-1</f>
        <v>2.3502921070282623E-2</v>
      </c>
      <c r="U17" s="21">
        <f>'Consumo Total'!U17/'Consumo Total'!T17-1</f>
        <v>2.1599437446051084E-2</v>
      </c>
      <c r="V17" s="21">
        <f>'Consumo Total'!V17/'Consumo Total'!U17-1</f>
        <v>5.8061011149558084E-2</v>
      </c>
      <c r="W17" s="21">
        <f>'Consumo Total'!W17/'Consumo Total'!V17-1</f>
        <v>7.3332418028806412E-2</v>
      </c>
      <c r="X17" s="21">
        <f>'Consumo Total'!X17/'Consumo Total'!W17-1</f>
        <v>2.3355315990936765E-2</v>
      </c>
      <c r="Y17" s="21">
        <f>'Consumo Total'!Y17/'Consumo Total'!X17-1</f>
        <v>-6.3182739442645408E-3</v>
      </c>
      <c r="Z17" s="21">
        <f>'Consumo Total'!Z17/'Consumo Total'!Y17-1</f>
        <v>-8.0898651022095813E-2</v>
      </c>
    </row>
    <row r="18" spans="1:26" x14ac:dyDescent="0.15">
      <c r="A18" s="17">
        <v>13</v>
      </c>
      <c r="B18" s="18" t="s">
        <v>12</v>
      </c>
      <c r="C18" s="19"/>
      <c r="D18" s="21">
        <f>'Consumo Total'!D18/'Consumo Total'!C18-1</f>
        <v>0</v>
      </c>
      <c r="E18" s="21"/>
      <c r="F18" s="21"/>
      <c r="G18" s="21">
        <f>'Consumo Total'!G18/'Consumo Total'!F18-1</f>
        <v>0.10299999999999998</v>
      </c>
      <c r="H18" s="21">
        <f>'Consumo Total'!H18/'Consumo Total'!G18-1</f>
        <v>1.8132366273799772E-3</v>
      </c>
      <c r="I18" s="21">
        <f>'Consumo Total'!I18/'Consumo Total'!H18-1</f>
        <v>-0.15604052287581704</v>
      </c>
      <c r="J18" s="21">
        <f>'Consumo Total'!J18/'Consumo Total'!I18-1</f>
        <v>0.13902042099195566</v>
      </c>
      <c r="K18" s="21">
        <f>'Consumo Total'!K18/'Consumo Total'!J18-1</f>
        <v>-1.4435146443514624E-2</v>
      </c>
      <c r="L18" s="21">
        <f>'Consumo Total'!L18/'Consumo Total'!K18-1</f>
        <v>-6.5803438760347888E-3</v>
      </c>
      <c r="M18" s="21">
        <f>'Consumo Total'!M18/'Consumo Total'!L18-1</f>
        <v>2.8632478632478531E-2</v>
      </c>
      <c r="N18" s="21">
        <f>'Consumo Total'!N18/'Consumo Total'!M18-1</f>
        <v>-1.8383880348982085E-2</v>
      </c>
      <c r="O18" s="21">
        <f>'Consumo Total'!O18/'Consumo Total'!N18-1</f>
        <v>1.3649349275209E-2</v>
      </c>
      <c r="P18" s="21">
        <f>'Consumo Total'!P18/'Consumo Total'!O18-1</f>
        <v>2.1920668058455162E-2</v>
      </c>
      <c r="Q18" s="21">
        <f>'Consumo Total'!Q18/'Consumo Total'!P18-1</f>
        <v>-2.5229826353421858E-2</v>
      </c>
      <c r="R18" s="21">
        <f>'Consumo Total'!R18/'Consumo Total'!Q18-1</f>
        <v>2.6608823221209166E-2</v>
      </c>
      <c r="S18" s="21">
        <f>'Consumo Total'!S18/'Consumo Total'!R18-1</f>
        <v>-3.0966645871032261E-2</v>
      </c>
      <c r="T18" s="21">
        <f>'Consumo Total'!T18/'Consumo Total'!S18-1</f>
        <v>-1.4461397475127313E-3</v>
      </c>
      <c r="U18" s="21">
        <f>'Consumo Total'!U18/'Consumo Total'!T18-1</f>
        <v>1.9639505851429151E-2</v>
      </c>
      <c r="V18" s="21">
        <f>'Consumo Total'!V18/'Consumo Total'!U18-1</f>
        <v>-1.4132112559486876E-2</v>
      </c>
      <c r="W18" s="21">
        <f>'Consumo Total'!W18/'Consumo Total'!V18-1</f>
        <v>3.4425465866210425E-2</v>
      </c>
      <c r="X18" s="21">
        <f>'Consumo Total'!X18/'Consumo Total'!W18-1</f>
        <v>1.4392155864197509E-2</v>
      </c>
      <c r="Y18" s="21">
        <f>'Consumo Total'!Y18/'Consumo Total'!X18-1</f>
        <v>4.17054234571681E-2</v>
      </c>
      <c r="Z18" s="21">
        <f>'Consumo Total'!Z18/'Consumo Total'!Y18-1</f>
        <v>3.6434647110998197E-2</v>
      </c>
    </row>
    <row r="19" spans="1:26" x14ac:dyDescent="0.15">
      <c r="A19" s="17">
        <v>14</v>
      </c>
      <c r="B19" s="18" t="s">
        <v>13</v>
      </c>
      <c r="C19" s="19"/>
      <c r="D19" s="21"/>
      <c r="E19" s="21"/>
      <c r="F19" s="21"/>
      <c r="G19" s="21">
        <f>'Consumo Total'!G19/'Consumo Total'!F19-1</f>
        <v>0.11671428571428577</v>
      </c>
      <c r="H19" s="21">
        <f>'Consumo Total'!H19/'Consumo Total'!G19-1</f>
        <v>-2.8527568120762403E-2</v>
      </c>
      <c r="I19" s="21">
        <f>'Consumo Total'!I19/'Consumo Total'!H19-1</f>
        <v>8.3396102185937515E-3</v>
      </c>
      <c r="J19" s="21">
        <f>'Consumo Total'!J19/'Consumo Total'!I19-1</f>
        <v>-9.968355814839458E-3</v>
      </c>
      <c r="K19" s="21">
        <f>'Consumo Total'!K19/'Consumo Total'!J19-1</f>
        <v>-2.6513652552433764E-2</v>
      </c>
      <c r="L19" s="21">
        <f>'Consumo Total'!L19/'Consumo Total'!K19-1</f>
        <v>-1.3956639566395701E-2</v>
      </c>
      <c r="M19" s="21">
        <f>'Consumo Total'!M19/'Consumo Total'!L19-1</f>
        <v>-6.7335440428748505E-3</v>
      </c>
      <c r="N19" s="21">
        <f>'Consumo Total'!N19/'Consumo Total'!M19-1</f>
        <v>-1.4526840066408364E-2</v>
      </c>
      <c r="O19" s="21">
        <f>'Consumo Total'!O19/'Consumo Total'!N19-1</f>
        <v>4.1695914642706722E-2</v>
      </c>
      <c r="P19" s="21">
        <f>'Consumo Total'!P19/'Consumo Total'!O19-1</f>
        <v>1.819407008086249E-2</v>
      </c>
      <c r="Q19" s="21">
        <f>'Consumo Total'!Q19/'Consumo Total'!P19-1</f>
        <v>-9.3977498345466648E-3</v>
      </c>
      <c r="R19" s="21">
        <f>'Consumo Total'!R19/'Consumo Total'!Q19-1</f>
        <v>4.1522314270443506E-2</v>
      </c>
      <c r="S19" s="21">
        <f>'Consumo Total'!S19/'Consumo Total'!R19-1</f>
        <v>5.568053278917251E-2</v>
      </c>
      <c r="T19" s="21">
        <f>'Consumo Total'!T19/'Consumo Total'!S19-1</f>
        <v>-1.1306429916795646E-2</v>
      </c>
      <c r="U19" s="21">
        <f>'Consumo Total'!U19/'Consumo Total'!T19-1</f>
        <v>-1.1960818271892215E-3</v>
      </c>
      <c r="V19" s="21">
        <f>'Consumo Total'!V19/'Consumo Total'!U19-1</f>
        <v>4.2969763721388166E-2</v>
      </c>
      <c r="W19" s="21">
        <f>'Consumo Total'!W19/'Consumo Total'!V19-1</f>
        <v>2.4944762479932381E-2</v>
      </c>
      <c r="X19" s="21">
        <f>'Consumo Total'!X19/'Consumo Total'!W19-1</f>
        <v>2.1974824840973683E-2</v>
      </c>
      <c r="Y19" s="21">
        <f>'Consumo Total'!Y19/'Consumo Total'!X19-1</f>
        <v>1.6092755737409759E-2</v>
      </c>
      <c r="Z19" s="21">
        <f>'Consumo Total'!Z19/'Consumo Total'!Y19-1</f>
        <v>3.0935685369009702E-2</v>
      </c>
    </row>
    <row r="20" spans="1:26" x14ac:dyDescent="0.15">
      <c r="A20" s="17">
        <v>15</v>
      </c>
      <c r="B20" s="18" t="s">
        <v>14</v>
      </c>
      <c r="C20" s="19"/>
      <c r="D20" s="21">
        <f>'Consumo Total'!D20/'Consumo Total'!C20-1</f>
        <v>-0.25</v>
      </c>
      <c r="E20" s="21"/>
      <c r="F20" s="21"/>
      <c r="G20" s="21">
        <f>'Consumo Total'!G20/'Consumo Total'!F20-1</f>
        <v>3.4166666666666679E-2</v>
      </c>
      <c r="H20" s="21">
        <f>'Consumo Total'!H20/'Consumo Total'!G20-1</f>
        <v>-2.793446145581524E-2</v>
      </c>
      <c r="I20" s="21">
        <f>'Consumo Total'!I20/'Consumo Total'!H20-1</f>
        <v>8.6509809339596622E-2</v>
      </c>
      <c r="J20" s="21">
        <f>'Consumo Total'!J20/'Consumo Total'!I20-1</f>
        <v>2.4648792661591923E-2</v>
      </c>
      <c r="K20" s="21">
        <f>'Consumo Total'!K20/'Consumo Total'!J20-1</f>
        <v>-6.0809133780094338E-2</v>
      </c>
      <c r="L20" s="21">
        <f>'Consumo Total'!L20/'Consumo Total'!K20-1</f>
        <v>1.4799154334038001E-2</v>
      </c>
      <c r="M20" s="21">
        <f>'Consumo Total'!M20/'Consumo Total'!L20-1</f>
        <v>3.9583333333333304E-2</v>
      </c>
      <c r="N20" s="21">
        <f>'Consumo Total'!N20/'Consumo Total'!M20-1</f>
        <v>2.7555110220440771E-3</v>
      </c>
      <c r="O20" s="21">
        <f>'Consumo Total'!O20/'Consumo Total'!N20-1</f>
        <v>5.3959530352235774E-2</v>
      </c>
      <c r="P20" s="21">
        <f>'Consumo Total'!P20/'Consumo Total'!O20-1</f>
        <v>3.3183218772220968E-2</v>
      </c>
      <c r="Q20" s="21">
        <f>'Consumo Total'!Q20/'Consumo Total'!P20-1</f>
        <v>8.2587749483826745E-3</v>
      </c>
      <c r="R20" s="21">
        <f>'Consumo Total'!R20/'Consumo Total'!Q20-1</f>
        <v>3.676905574516498E-3</v>
      </c>
      <c r="S20" s="21">
        <f>'Consumo Total'!S20/'Consumo Total'!R20-1</f>
        <v>6.9724290209378648E-3</v>
      </c>
      <c r="T20" s="21">
        <f>'Consumo Total'!T20/'Consumo Total'!S20-1</f>
        <v>2.8897323936638575E-2</v>
      </c>
      <c r="U20" s="21">
        <f>'Consumo Total'!U20/'Consumo Total'!T20-1</f>
        <v>-3.3424677196738362E-3</v>
      </c>
      <c r="V20" s="21">
        <f>'Consumo Total'!V20/'Consumo Total'!U20-1</f>
        <v>5.3173062568605989E-2</v>
      </c>
      <c r="W20" s="21">
        <f>'Consumo Total'!W20/'Consumo Total'!V20-1</f>
        <v>2.1637044233668856E-3</v>
      </c>
      <c r="X20" s="21">
        <f>'Consumo Total'!X20/'Consumo Total'!W20-1</f>
        <v>7.9686688219297919E-2</v>
      </c>
      <c r="Y20" s="21">
        <f>'Consumo Total'!Y20/'Consumo Total'!X20-1</f>
        <v>9.1159383752819068E-3</v>
      </c>
      <c r="Z20" s="21">
        <f>'Consumo Total'!Z20/'Consumo Total'!Y20-1</f>
        <v>6.8756858949645672E-2</v>
      </c>
    </row>
    <row r="21" spans="1:26" x14ac:dyDescent="0.15">
      <c r="A21" s="17">
        <v>16</v>
      </c>
      <c r="B21" s="18" t="s">
        <v>27</v>
      </c>
      <c r="C21" s="19"/>
      <c r="D21" s="21"/>
      <c r="E21" s="21"/>
      <c r="F21" s="21"/>
      <c r="G21" s="21">
        <f>'Consumo Total'!G21/'Consumo Total'!F21-1</f>
        <v>3.0555555555555891E-3</v>
      </c>
      <c r="H21" s="21">
        <f>'Consumo Total'!H21/'Consumo Total'!G21-1</f>
        <v>-9.9141512046524549E-2</v>
      </c>
      <c r="I21" s="21">
        <f>'Consumo Total'!I21/'Consumo Total'!H21-1</f>
        <v>0.16595112204119267</v>
      </c>
      <c r="J21" s="21">
        <f>'Consumo Total'!J21/'Consumo Total'!I21-1</f>
        <v>2.8780815637046597E-2</v>
      </c>
      <c r="K21" s="21">
        <f>'Consumo Total'!K21/'Consumo Total'!J21-1</f>
        <v>0.10430548436699127</v>
      </c>
      <c r="L21" s="21">
        <f>'Consumo Total'!L21/'Consumo Total'!K21-1</f>
        <v>1.0907403109770231E-2</v>
      </c>
      <c r="M21" s="21">
        <f>'Consumo Total'!M21/'Consumo Total'!L21-1</f>
        <v>9.5730027548209362E-2</v>
      </c>
      <c r="N21" s="21">
        <f>'Consumo Total'!N21/'Consumo Total'!M21-1</f>
        <v>5.7406243452755135E-2</v>
      </c>
      <c r="O21" s="21">
        <f>'Consumo Total'!O21/'Consumo Total'!N21-1</f>
        <v>3.0513176144244092E-2</v>
      </c>
      <c r="P21" s="21">
        <f>'Consumo Total'!P21/'Consumo Total'!O21-1</f>
        <v>9.9980772928283113E-3</v>
      </c>
      <c r="Q21" s="21">
        <f>'Consumo Total'!Q21/'Consumo Total'!P21-1</f>
        <v>-1.0089472682276779E-2</v>
      </c>
      <c r="R21" s="21">
        <f>'Consumo Total'!R21/'Consumo Total'!Q21-1</f>
        <v>-7.8099457692307528E-2</v>
      </c>
      <c r="S21" s="21">
        <f>'Consumo Total'!S21/'Consumo Total'!R21-1</f>
        <v>-1.4819834499000373E-2</v>
      </c>
      <c r="T21" s="21">
        <f>'Consumo Total'!T21/'Consumo Total'!S21-1</f>
        <v>5.6775971284741988E-2</v>
      </c>
      <c r="U21" s="21">
        <f>'Consumo Total'!U21/'Consumo Total'!T21-1</f>
        <v>4.488455378119971E-2</v>
      </c>
      <c r="V21" s="21">
        <f>'Consumo Total'!V21/'Consumo Total'!U21-1</f>
        <v>1.4020168744007799E-2</v>
      </c>
      <c r="W21" s="21">
        <f>'Consumo Total'!W21/'Consumo Total'!V21-1</f>
        <v>2.3241305421036529E-2</v>
      </c>
      <c r="X21" s="21">
        <f>'Consumo Total'!X21/'Consumo Total'!W21-1</f>
        <v>3.1600695801064393E-2</v>
      </c>
      <c r="Y21" s="21">
        <f>'Consumo Total'!Y21/'Consumo Total'!X21-1</f>
        <v>5.714694184673963E-2</v>
      </c>
      <c r="Z21" s="21">
        <f>'Consumo Total'!Z21/'Consumo Total'!Y21-1</f>
        <v>4.7657522585222045E-2</v>
      </c>
    </row>
    <row r="22" spans="1:26" x14ac:dyDescent="0.15">
      <c r="A22" s="17">
        <v>17</v>
      </c>
      <c r="B22" s="18" t="s">
        <v>15</v>
      </c>
      <c r="C22" s="19"/>
      <c r="D22" s="21"/>
      <c r="E22" s="21"/>
      <c r="F22" s="21"/>
      <c r="G22" s="21">
        <f>'Consumo Total'!G22/'Consumo Total'!F22-1</f>
        <v>0.17076923076923078</v>
      </c>
      <c r="H22" s="21">
        <f>'Consumo Total'!H22/'Consumo Total'!G22-1</f>
        <v>3.3508541392904156E-2</v>
      </c>
      <c r="I22" s="21">
        <f>'Consumo Total'!I22/'Consumo Total'!H22-1</f>
        <v>0.2400079465988556</v>
      </c>
      <c r="J22" s="21">
        <f>'Consumo Total'!J22/'Consumo Total'!I22-1</f>
        <v>5.0226028020553315E-2</v>
      </c>
      <c r="K22" s="21">
        <f>'Consumo Total'!K22/'Consumo Total'!J22-1</f>
        <v>9.8608738101049642E-2</v>
      </c>
      <c r="L22" s="21">
        <f>'Consumo Total'!L22/'Consumo Total'!K22-1</f>
        <v>0.11330815374361247</v>
      </c>
      <c r="M22" s="21">
        <f>'Consumo Total'!M22/'Consumo Total'!L22-1</f>
        <v>0.11295150668529241</v>
      </c>
      <c r="N22" s="21">
        <f>'Consumo Total'!N22/'Consumo Total'!M22-1</f>
        <v>0.12856374394835934</v>
      </c>
      <c r="O22" s="21">
        <f>'Consumo Total'!O22/'Consumo Total'!N22-1</f>
        <v>2.7963139497934497E-2</v>
      </c>
      <c r="P22" s="21">
        <f>'Consumo Total'!P22/'Consumo Total'!O22-1</f>
        <v>0.10973724884080371</v>
      </c>
      <c r="Q22" s="21">
        <f>'Consumo Total'!Q22/'Consumo Total'!P22-1</f>
        <v>0.14456824512534827</v>
      </c>
      <c r="R22" s="21">
        <f>'Consumo Total'!R22/'Consumo Total'!Q22-1</f>
        <v>6.8865461182769483E-2</v>
      </c>
      <c r="S22" s="21">
        <f>'Consumo Total'!S22/'Consumo Total'!R22-1</f>
        <v>5.1889653034781436E-2</v>
      </c>
      <c r="T22" s="21">
        <f>'Consumo Total'!T22/'Consumo Total'!S22-1</f>
        <v>6.0472018442587316E-2</v>
      </c>
      <c r="U22" s="21">
        <f>'Consumo Total'!U22/'Consumo Total'!T22-1</f>
        <v>2.8935415167071321E-2</v>
      </c>
      <c r="V22" s="21">
        <f>'Consumo Total'!V22/'Consumo Total'!U22-1</f>
        <v>0.11233568736361788</v>
      </c>
      <c r="W22" s="21">
        <f>'Consumo Total'!W22/'Consumo Total'!V22-1</f>
        <v>-3.8352256159923659E-4</v>
      </c>
      <c r="X22" s="21">
        <f>'Consumo Total'!X22/'Consumo Total'!W22-1</f>
        <v>0.11591235590299109</v>
      </c>
      <c r="Y22" s="21">
        <f>'Consumo Total'!Y22/'Consumo Total'!X22-1</f>
        <v>7.3696343559777278E-2</v>
      </c>
      <c r="Z22" s="21">
        <f>'Consumo Total'!Z22/'Consumo Total'!Y22-1</f>
        <v>3.6170483402882647E-2</v>
      </c>
    </row>
    <row r="23" spans="1:26" x14ac:dyDescent="0.15">
      <c r="A23" s="17">
        <v>18</v>
      </c>
      <c r="B23" s="18" t="s">
        <v>28</v>
      </c>
      <c r="C23" s="1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>
        <f>'Consumo Total'!R23/'Consumo Total'!Q23-1</f>
        <v>1.4228971397849461</v>
      </c>
      <c r="S23" s="21">
        <f>'Consumo Total'!S23/'Consumo Total'!R23-1</f>
        <v>3.8896676055202084E-2</v>
      </c>
      <c r="T23" s="21">
        <f>'Consumo Total'!T23/'Consumo Total'!S23-1</f>
        <v>3.2922672088989913E-2</v>
      </c>
      <c r="U23" s="21">
        <f>'Consumo Total'!U23/'Consumo Total'!T23-1</f>
        <v>7.8572876042696249E-2</v>
      </c>
      <c r="V23" s="21">
        <f>'Consumo Total'!V23/'Consumo Total'!U23-1</f>
        <v>7.6374248466257511E-2</v>
      </c>
      <c r="W23" s="21">
        <f>'Consumo Total'!W23/'Consumo Total'!V23-1</f>
        <v>7.731390493371415E-2</v>
      </c>
      <c r="X23" s="21">
        <f>'Consumo Total'!X23/'Consumo Total'!W23-1</f>
        <v>6.8750616688266097E-2</v>
      </c>
      <c r="Y23" s="21">
        <f>'Consumo Total'!Y23/'Consumo Total'!X23-1</f>
        <v>5.5030097626359131E-2</v>
      </c>
      <c r="Z23" s="21">
        <f>'Consumo Total'!Z23/'Consumo Total'!Y23-1</f>
        <v>8.3446914956011753E-2</v>
      </c>
    </row>
    <row r="24" spans="1:26" x14ac:dyDescent="0.15">
      <c r="A24" s="17">
        <v>19</v>
      </c>
      <c r="B24" s="18" t="s">
        <v>19</v>
      </c>
      <c r="C24" s="19"/>
      <c r="D24" s="21"/>
      <c r="E24" s="21"/>
      <c r="F24" s="21"/>
      <c r="G24" s="21"/>
      <c r="H24" s="21">
        <f>'Consumo Total'!H24/'Consumo Total'!G24-1</f>
        <v>-0.15313852813852813</v>
      </c>
      <c r="I24" s="21">
        <f>'Consumo Total'!I24/'Consumo Total'!H24-1</f>
        <v>0.28510575079872202</v>
      </c>
      <c r="J24" s="21">
        <f>'Consumo Total'!J24/'Consumo Total'!I24-1</f>
        <v>5.1260683659752893E-3</v>
      </c>
      <c r="K24" s="21">
        <f>'Consumo Total'!K24/'Consumo Total'!J24-1</f>
        <v>2.4981449418748358E-2</v>
      </c>
      <c r="L24" s="21">
        <f>'Consumo Total'!L24/'Consumo Total'!K24-1</f>
        <v>-4.1023166023166024E-2</v>
      </c>
      <c r="M24" s="21">
        <f>'Consumo Total'!M24/'Consumo Total'!L24-1</f>
        <v>2.3653749370911026E-2</v>
      </c>
      <c r="N24" s="21">
        <f>'Consumo Total'!N24/'Consumo Total'!M24-1</f>
        <v>4.3510324483775786E-2</v>
      </c>
      <c r="O24" s="21">
        <f>'Consumo Total'!O24/'Consumo Total'!N24-1</f>
        <v>-2.7797408716136673E-2</v>
      </c>
      <c r="P24" s="21">
        <f>'Consumo Total'!P24/'Consumo Total'!O24-1</f>
        <v>-1.2599951538647902E-2</v>
      </c>
      <c r="Q24" s="21">
        <f>'Consumo Total'!Q24/'Consumo Total'!P24-1</f>
        <v>0.10969325153374232</v>
      </c>
      <c r="R24" s="21">
        <f>'Consumo Total'!R24/'Consumo Total'!Q24-1</f>
        <v>2.2895309597523283E-2</v>
      </c>
      <c r="S24" s="21"/>
      <c r="T24" s="21"/>
      <c r="U24" s="21"/>
      <c r="V24" s="21"/>
      <c r="W24" s="21"/>
      <c r="X24" s="21"/>
      <c r="Y24" s="21"/>
      <c r="Z24" s="21"/>
    </row>
    <row r="25" spans="1:26" s="5" customFormat="1" x14ac:dyDescent="0.15">
      <c r="A25" s="17">
        <v>20</v>
      </c>
      <c r="B25" s="18" t="s">
        <v>16</v>
      </c>
      <c r="C25" s="19"/>
      <c r="D25" s="21"/>
      <c r="E25" s="21"/>
      <c r="F25" s="21"/>
      <c r="G25" s="21"/>
      <c r="H25" s="21">
        <f>'Consumo Total'!H25/'Consumo Total'!G25-1</f>
        <v>1.0416666666666741E-2</v>
      </c>
      <c r="I25" s="21">
        <f>'Consumo Total'!I25/'Consumo Total'!H25-1</f>
        <v>0.29100396510705773</v>
      </c>
      <c r="J25" s="21">
        <f>'Consumo Total'!J25/'Consumo Total'!I25-1</f>
        <v>-0.14678283688256921</v>
      </c>
      <c r="K25" s="21">
        <f>'Consumo Total'!K25/'Consumo Total'!J25-1</f>
        <v>8.711303095752343E-2</v>
      </c>
      <c r="L25" s="21">
        <f>'Consumo Total'!L25/'Consumo Total'!K25-1</f>
        <v>-4.2384105960264873E-2</v>
      </c>
      <c r="M25" s="21">
        <f>'Consumo Total'!M25/'Consumo Total'!L25-1</f>
        <v>-9.8893499308437049E-2</v>
      </c>
      <c r="N25" s="21">
        <f>'Consumo Total'!N25/'Consumo Total'!M25-1</f>
        <v>0.14888718342287022</v>
      </c>
      <c r="O25" s="21">
        <f>'Consumo Total'!O25/'Consumo Total'!N25-1</f>
        <v>-3.8076152304609256E-2</v>
      </c>
      <c r="P25" s="21">
        <f>'Consumo Total'!P25/'Consumo Total'!O25-1</f>
        <v>-1.5972222222222276E-2</v>
      </c>
      <c r="Q25" s="21">
        <f>'Consumo Total'!Q25/'Consumo Total'!P25-1</f>
        <v>1.3408609738885024E-2</v>
      </c>
      <c r="R25" s="21">
        <f>'Consumo Total'!R25/'Consumo Total'!Q25-1</f>
        <v>2.8346100278551445E-2</v>
      </c>
      <c r="S25" s="21">
        <f>'Consumo Total'!S25/'Consumo Total'!R25-1</f>
        <v>-5.1425301600521722E-3</v>
      </c>
      <c r="T25" s="21">
        <f>'Consumo Total'!T25/'Consumo Total'!S25-1</f>
        <v>-2.8867798280730605E-3</v>
      </c>
      <c r="U25" s="21">
        <f>'Consumo Total'!U25/'Consumo Total'!T25-1</f>
        <v>7.7139950985416483E-4</v>
      </c>
      <c r="V25" s="21">
        <f>'Consumo Total'!V25/'Consumo Total'!U25-1</f>
        <v>4.6579809004092754E-2</v>
      </c>
      <c r="W25" s="21">
        <f>'Consumo Total'!W25/'Consumo Total'!V25-1</f>
        <v>-9.3717859642857837E-3</v>
      </c>
      <c r="X25" s="21">
        <f>'Consumo Total'!X25/'Consumo Total'!W25-1</f>
        <v>6.3900620235317174E-2</v>
      </c>
      <c r="Y25" s="21">
        <f>'Consumo Total'!Y25/'Consumo Total'!X25-1</f>
        <v>8.0208777821066946E-3</v>
      </c>
      <c r="Z25" s="21">
        <f>'Consumo Total'!Z25/'Consumo Total'!Y25-1</f>
        <v>2.0024539877300684E-2</v>
      </c>
    </row>
    <row r="26" spans="1:26" s="5" customFormat="1" x14ac:dyDescent="0.15">
      <c r="A26" s="17">
        <v>21</v>
      </c>
      <c r="B26" s="18" t="s">
        <v>23</v>
      </c>
      <c r="C26" s="1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>
        <f>'Consumo Total'!U26/'Consumo Total'!T26-1</f>
        <v>6.1195104391648769E-2</v>
      </c>
      <c r="V26" s="21">
        <f>'Consumo Total'!V26/'Consumo Total'!U26-1</f>
        <v>0.35439789687924006</v>
      </c>
      <c r="W26" s="21">
        <f>'Consumo Total'!W26/'Consumo Total'!V26-1</f>
        <v>0.1507627320916709</v>
      </c>
      <c r="X26" s="21">
        <f>'Consumo Total'!X26/'Consumo Total'!W26-1</f>
        <v>6.8727749539648553E-2</v>
      </c>
      <c r="Y26" s="21">
        <f>'Consumo Total'!Y26/'Consumo Total'!X26-1</f>
        <v>0.13963222575719736</v>
      </c>
      <c r="Z26" s="21">
        <f>'Consumo Total'!Z26/'Consumo Total'!Y26-1</f>
        <v>0.1336300559652186</v>
      </c>
    </row>
    <row r="27" spans="1:26" s="5" customFormat="1" x14ac:dyDescent="0.15">
      <c r="A27" s="17">
        <v>22</v>
      </c>
      <c r="B27" s="18" t="s">
        <v>22</v>
      </c>
      <c r="C27" s="1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>
        <f>'Consumo Total'!U27/'Consumo Total'!T27-1</f>
        <v>7.3662966700302812E-2</v>
      </c>
      <c r="V27" s="21">
        <f>'Consumo Total'!V27/'Consumo Total'!U27-1</f>
        <v>7.9093045112782034E-2</v>
      </c>
      <c r="W27" s="21">
        <f>'Consumo Total'!W27/'Consumo Total'!V27-1</f>
        <v>0.14056203212980822</v>
      </c>
      <c r="X27" s="21">
        <f>'Consumo Total'!X27/'Consumo Total'!W27-1</f>
        <v>0.2862390056981754</v>
      </c>
      <c r="Y27" s="21">
        <f>'Consumo Total'!Y27/'Consumo Total'!X27-1</f>
        <v>0.14581948059349892</v>
      </c>
      <c r="Z27" s="21">
        <f>'Consumo Total'!Z27/'Consumo Total'!Y27-1</f>
        <v>0.1892974093264248</v>
      </c>
    </row>
    <row r="28" spans="1:26" s="5" customFormat="1" x14ac:dyDescent="0.15">
      <c r="A28" s="17">
        <v>23</v>
      </c>
      <c r="B28" s="18" t="s">
        <v>24</v>
      </c>
      <c r="C28" s="19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>
        <f>'Consumo Total'!U28/'Consumo Total'!T28-1</f>
        <v>-6.9156293222683018E-3</v>
      </c>
      <c r="V28" s="21">
        <f>'Consumo Total'!V28/'Consumo Total'!U28-1</f>
        <v>-5.9461002785515249E-2</v>
      </c>
      <c r="W28" s="21">
        <f>'Consumo Total'!W28/'Consumo Total'!V28-1</f>
        <v>2.3610002561797794E-2</v>
      </c>
      <c r="X28" s="21">
        <f>'Consumo Total'!X28/'Consumo Total'!W28-1</f>
        <v>2.3178266649885648E-2</v>
      </c>
      <c r="Y28" s="21">
        <f>'Consumo Total'!Y28/'Consumo Total'!X28-1</f>
        <v>-7.3907812117810279E-2</v>
      </c>
      <c r="Z28" s="21">
        <f>'Consumo Total'!Z28/'Consumo Total'!Y28-1</f>
        <v>-3.123969465648857E-2</v>
      </c>
    </row>
    <row r="29" spans="1:26" s="5" customFormat="1" x14ac:dyDescent="0.15">
      <c r="A29" s="17">
        <v>24</v>
      </c>
      <c r="B29" s="18" t="s">
        <v>25</v>
      </c>
      <c r="C29" s="1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>
        <f>'Consumo Total'!U29/'Consumo Total'!T29-1</f>
        <v>4.5822102425876032E-2</v>
      </c>
      <c r="V29" s="21">
        <f>'Consumo Total'!V29/'Consumo Total'!U29-1</f>
        <v>0.10652577319587642</v>
      </c>
      <c r="W29" s="21">
        <f>'Consumo Total'!W29/'Consumo Total'!V29-1</f>
        <v>0.115494046565362</v>
      </c>
      <c r="X29" s="21">
        <f>'Consumo Total'!X29/'Consumo Total'!W29-1</f>
        <v>6.8441553516126907E-2</v>
      </c>
      <c r="Y29" s="21">
        <f>'Consumo Total'!Y29/'Consumo Total'!X29-1</f>
        <v>3.0890346556614601E-2</v>
      </c>
      <c r="Z29" s="21">
        <f>'Consumo Total'!Z29/'Consumo Total'!Y29-1</f>
        <v>6.0897391825788905E-2</v>
      </c>
    </row>
    <row r="30" spans="1:26" s="5" customFormat="1" x14ac:dyDescent="0.15">
      <c r="A30" s="17">
        <v>25</v>
      </c>
      <c r="B30" s="18" t="s">
        <v>26</v>
      </c>
      <c r="C30" s="1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>
        <f>'Consumo Total'!V30/'Consumo Total'!U30-1</f>
        <v>0.22940114613180507</v>
      </c>
      <c r="W30" s="21">
        <f>'Consumo Total'!W30/'Consumo Total'!V30-1</f>
        <v>0.14930744113307903</v>
      </c>
      <c r="X30" s="21">
        <f>'Consumo Total'!X30/'Consumo Total'!W30-1</f>
        <v>0.20246875525984409</v>
      </c>
      <c r="Y30" s="21">
        <f>'Consumo Total'!Y30/'Consumo Total'!X30-1</f>
        <v>0.1007985294241649</v>
      </c>
      <c r="Z30" s="21">
        <f>'Consumo Total'!Z30/'Consumo Total'!Y30-1</f>
        <v>0.54001087730855568</v>
      </c>
    </row>
    <row r="31" spans="1:26" s="5" customFormat="1" x14ac:dyDescent="0.15">
      <c r="A31" s="17">
        <v>26</v>
      </c>
      <c r="B31" s="18" t="s">
        <v>31</v>
      </c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>
        <f>'Consumo Total'!X31/'Consumo Total'!W31-1</f>
        <v>8.4402084337103833E-2</v>
      </c>
      <c r="Y31" s="21">
        <f>'Consumo Total'!Y31/'Consumo Total'!X31-1</f>
        <v>0.10821823349484094</v>
      </c>
      <c r="Z31" s="21">
        <f>'Consumo Total'!Z31/'Consumo Total'!Y31-1</f>
        <v>2.5844756537285463E-2</v>
      </c>
    </row>
    <row r="32" spans="1:26" s="5" customFormat="1" x14ac:dyDescent="0.15">
      <c r="A32" s="17">
        <v>27</v>
      </c>
      <c r="B32" s="18" t="s">
        <v>32</v>
      </c>
      <c r="C32" s="1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>
        <f>'Consumo Total'!Z32/'Consumo Total'!Y32-1</f>
        <v>4.4813390191897673E-2</v>
      </c>
    </row>
    <row r="33" spans="1:33" s="5" customFormat="1" x14ac:dyDescent="0.15">
      <c r="A33" s="17">
        <v>28</v>
      </c>
      <c r="B33" s="18" t="s">
        <v>33</v>
      </c>
      <c r="C33" s="19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>
        <f>'Consumo Total'!Y33/'Consumo Total'!X33-1</f>
        <v>3.4229828850855792E-2</v>
      </c>
      <c r="Z33" s="21">
        <f>'Consumo Total'!Z33/'Consumo Total'!Y33-1</f>
        <v>4.2265366430258577E-3</v>
      </c>
    </row>
    <row r="34" spans="1:33" s="5" customFormat="1" x14ac:dyDescent="0.15">
      <c r="A34" s="17">
        <v>29</v>
      </c>
      <c r="B34" s="18" t="s">
        <v>34</v>
      </c>
      <c r="C34" s="1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>
        <f>'Consumo Total'!Z34/'Consumo Total'!Y34-1</f>
        <v>8.1743622448979592E-2</v>
      </c>
    </row>
    <row r="35" spans="1:33" s="5" customFormat="1" x14ac:dyDescent="0.2">
      <c r="A35" s="12"/>
      <c r="B35" s="12" t="s">
        <v>18</v>
      </c>
      <c r="C35" s="22"/>
      <c r="D35" s="22">
        <f>'Consumo Total'!D35/'Consumo Total'!C35-1</f>
        <v>-6.6137566137566162E-2</v>
      </c>
      <c r="E35" s="22"/>
      <c r="F35" s="22"/>
      <c r="G35" s="22">
        <f>'Consumo Total'!G35/'Consumo Total'!F35-1</f>
        <v>1.4366837686567102E-2</v>
      </c>
      <c r="H35" s="22">
        <f>'Consumo Total'!H35/'Consumo Total'!G35-1</f>
        <v>-9.0249574386639386E-3</v>
      </c>
      <c r="I35" s="22">
        <f>'Consumo Total'!I35/'Consumo Total'!H35-1</f>
        <v>7.4403112276265171E-2</v>
      </c>
      <c r="J35" s="22">
        <f>'Consumo Total'!J35/'Consumo Total'!I35-1</f>
        <v>-2.2300207934006666E-2</v>
      </c>
      <c r="K35" s="22">
        <f>'Consumo Total'!K35/'Consumo Total'!J35-1</f>
        <v>2.5103914059428689E-2</v>
      </c>
      <c r="L35" s="22">
        <f>'Consumo Total'!L35/'Consumo Total'!K35-1</f>
        <v>-4.2885351436890984E-3</v>
      </c>
      <c r="M35" s="22">
        <f>'Consumo Total'!M35/'Consumo Total'!L35-1</f>
        <v>2.8724191503264329E-3</v>
      </c>
      <c r="N35" s="22">
        <f>'Consumo Total'!N35/'Consumo Total'!M35-1</f>
        <v>3.3636725521946076E-3</v>
      </c>
      <c r="O35" s="22">
        <f>'Consumo Total'!O35/'Consumo Total'!N35-1</f>
        <v>-8.9465326138260526E-3</v>
      </c>
      <c r="P35" s="22">
        <f>'Consumo Total'!P35/'Consumo Total'!O35-1</f>
        <v>1.2584620725568429E-2</v>
      </c>
      <c r="Q35" s="22">
        <f>'Consumo Total'!Q35/'Consumo Total'!P35-1</f>
        <v>2.6706736950372845E-2</v>
      </c>
      <c r="R35" s="22">
        <f>'Consumo Total'!R35/'Consumo Total'!Q35-1</f>
        <v>6.6955665473913406E-3</v>
      </c>
      <c r="S35" s="22">
        <f>'Consumo Total'!S35/'Consumo Total'!R35-1</f>
        <v>5.4230300745710114E-3</v>
      </c>
      <c r="T35" s="22">
        <f>'Consumo Total'!T35/'Consumo Total'!S35-1</f>
        <v>1.5011214578803722E-2</v>
      </c>
      <c r="U35" s="22">
        <f>'Consumo Total'!U35/'Consumo Total'!T35-1</f>
        <v>1.7230370513184878E-2</v>
      </c>
      <c r="V35" s="22">
        <f>'Consumo Total'!V35/'Consumo Total'!U35-1</f>
        <v>4.0019249364427134E-2</v>
      </c>
      <c r="W35" s="22">
        <f>'Consumo Total'!W35/'Consumo Total'!V35-1</f>
        <v>1.9499137869230632E-2</v>
      </c>
      <c r="X35" s="22">
        <f>'Consumo Total'!X35/'Consumo Total'!W35-1</f>
        <v>2.3616323009397533E-2</v>
      </c>
      <c r="Y35" s="22">
        <f>'Consumo Total'!Y35/'Consumo Total'!X35-1</f>
        <v>2.209494391914868E-2</v>
      </c>
      <c r="Z35" s="22">
        <f>'Consumo Total'!Z35/'Consumo Total'!Y35-1</f>
        <v>1.5650841117309078E-2</v>
      </c>
    </row>
    <row r="36" spans="1:33" ht="12.75" x14ac:dyDescent="0.2">
      <c r="B36" s="9" t="s">
        <v>20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33" ht="12.75" x14ac:dyDescent="0.2">
      <c r="B37" s="9" t="s">
        <v>35</v>
      </c>
      <c r="N37" s="10"/>
      <c r="O37" s="10"/>
      <c r="P37" s="10"/>
      <c r="Q37" s="10"/>
      <c r="R37" s="10"/>
      <c r="S37" s="10"/>
      <c r="T37" s="10"/>
      <c r="U37" s="11"/>
      <c r="AE37" s="1"/>
      <c r="AF37" s="1"/>
      <c r="AG37" s="1"/>
    </row>
    <row r="38" spans="1:33" ht="12.75" x14ac:dyDescent="0.2">
      <c r="B38" s="9" t="s">
        <v>29</v>
      </c>
      <c r="AE38" s="1"/>
      <c r="AF38" s="1"/>
      <c r="AG38" s="1"/>
    </row>
    <row r="39" spans="1:33" ht="12.75" x14ac:dyDescent="0.2">
      <c r="B39" s="9" t="s">
        <v>38</v>
      </c>
    </row>
    <row r="44" spans="1:33" x14ac:dyDescent="0.2">
      <c r="Z44" s="4"/>
      <c r="AA44" s="4"/>
    </row>
  </sheetData>
  <mergeCells count="3">
    <mergeCell ref="A4:A5"/>
    <mergeCell ref="B4:B5"/>
    <mergeCell ref="C4:Z4"/>
  </mergeCell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baseColWidth="10" defaultColWidth="10" defaultRowHeight="10.5" x14ac:dyDescent="0.2"/>
  <cols>
    <col min="1" max="1" width="4.140625" style="3" customWidth="1"/>
    <col min="2" max="2" width="29.7109375" style="2" customWidth="1"/>
    <col min="3" max="15" width="5.5703125" style="2" bestFit="1" customWidth="1"/>
    <col min="16" max="25" width="5.5703125" style="1" bestFit="1" customWidth="1"/>
    <col min="26" max="26" width="5.5703125" style="15" bestFit="1" customWidth="1"/>
    <col min="27" max="27" width="28.42578125" style="2" customWidth="1"/>
    <col min="28" max="28" width="9.85546875" style="2" customWidth="1"/>
    <col min="29" max="29" width="10" style="2"/>
    <col min="30" max="30" width="29.42578125" style="2" customWidth="1"/>
    <col min="31" max="31" width="11" style="2" customWidth="1"/>
    <col min="32" max="32" width="12.85546875" style="2" customWidth="1"/>
    <col min="33" max="33" width="11.5703125" style="16" bestFit="1" customWidth="1"/>
    <col min="34" max="35" width="10" style="15"/>
    <col min="36" max="16384" width="10" style="2"/>
  </cols>
  <sheetData>
    <row r="2" spans="1:35" x14ac:dyDescent="0.2">
      <c r="A2" s="7" t="s">
        <v>39</v>
      </c>
    </row>
    <row r="3" spans="1:35" x14ac:dyDescent="0.2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Z3" s="2"/>
      <c r="AG3" s="2"/>
      <c r="AH3" s="2"/>
      <c r="AI3" s="2"/>
    </row>
    <row r="4" spans="1:35" ht="10.5" customHeight="1" x14ac:dyDescent="0.2">
      <c r="A4" s="25" t="s">
        <v>0</v>
      </c>
      <c r="B4" s="25" t="s">
        <v>17</v>
      </c>
      <c r="C4" s="27" t="s">
        <v>39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G4" s="2"/>
      <c r="AH4" s="2"/>
      <c r="AI4" s="2"/>
    </row>
    <row r="5" spans="1:35" x14ac:dyDescent="0.2">
      <c r="A5" s="26"/>
      <c r="B5" s="26"/>
      <c r="C5" s="12">
        <v>1992</v>
      </c>
      <c r="D5" s="12">
        <v>1993</v>
      </c>
      <c r="E5" s="12">
        <v>1994</v>
      </c>
      <c r="F5" s="12">
        <v>1995</v>
      </c>
      <c r="G5" s="12">
        <v>1996</v>
      </c>
      <c r="H5" s="12">
        <v>1997</v>
      </c>
      <c r="I5" s="12">
        <v>1998</v>
      </c>
      <c r="J5" s="12">
        <v>1999</v>
      </c>
      <c r="K5" s="12">
        <v>2000</v>
      </c>
      <c r="L5" s="12">
        <v>2001</v>
      </c>
      <c r="M5" s="12">
        <v>2002</v>
      </c>
      <c r="N5" s="12">
        <v>2003</v>
      </c>
      <c r="O5" s="12">
        <v>2004</v>
      </c>
      <c r="P5" s="12">
        <v>2005</v>
      </c>
      <c r="Q5" s="12">
        <v>2006</v>
      </c>
      <c r="R5" s="12">
        <v>2007</v>
      </c>
      <c r="S5" s="12">
        <v>2008</v>
      </c>
      <c r="T5" s="12">
        <v>2009</v>
      </c>
      <c r="U5" s="12">
        <v>2010</v>
      </c>
      <c r="V5" s="12">
        <v>2011</v>
      </c>
      <c r="W5" s="12">
        <v>2012</v>
      </c>
      <c r="X5" s="12">
        <v>2013</v>
      </c>
      <c r="Y5" s="12">
        <v>2014</v>
      </c>
      <c r="Z5" s="12">
        <v>2015</v>
      </c>
      <c r="AG5" s="2"/>
      <c r="AH5" s="2"/>
      <c r="AI5" s="2"/>
    </row>
    <row r="6" spans="1:35" x14ac:dyDescent="0.15">
      <c r="A6" s="17">
        <v>1</v>
      </c>
      <c r="B6" s="18" t="s">
        <v>1</v>
      </c>
      <c r="C6" s="23">
        <v>30.841113579627706</v>
      </c>
      <c r="D6" s="23">
        <v>31.276155235452183</v>
      </c>
      <c r="E6" s="23"/>
      <c r="F6" s="23">
        <v>30.683325240310563</v>
      </c>
      <c r="G6" s="23">
        <v>30.073448633138391</v>
      </c>
      <c r="H6" s="23">
        <v>26.353062598289565</v>
      </c>
      <c r="I6" s="23">
        <v>27.430377104208347</v>
      </c>
      <c r="J6" s="23">
        <v>25.927216836802952</v>
      </c>
      <c r="K6" s="23">
        <v>26.138525599734219</v>
      </c>
      <c r="L6" s="23">
        <v>25.740004807516449</v>
      </c>
      <c r="M6" s="23">
        <v>25.564171591612723</v>
      </c>
      <c r="N6" s="23">
        <v>25.077765999034828</v>
      </c>
      <c r="O6" s="23">
        <v>24.129508566109926</v>
      </c>
      <c r="P6" s="23">
        <v>23.769697301721056</v>
      </c>
      <c r="Q6" s="23">
        <v>23.641586833461002</v>
      </c>
      <c r="R6" s="23">
        <v>22.964000315217604</v>
      </c>
      <c r="S6" s="23">
        <v>22.173822365865554</v>
      </c>
      <c r="T6" s="23">
        <v>21.783390993486265</v>
      </c>
      <c r="U6" s="23">
        <v>21.878731631471656</v>
      </c>
      <c r="V6" s="23">
        <v>21.602602224734554</v>
      </c>
      <c r="W6" s="23">
        <v>21.446661148001578</v>
      </c>
      <c r="X6" s="23">
        <v>21.030976043784385</v>
      </c>
      <c r="Y6" s="23">
        <v>20.895677042449194</v>
      </c>
      <c r="Z6" s="23">
        <v>20.5</v>
      </c>
      <c r="AG6" s="2"/>
      <c r="AH6" s="2"/>
      <c r="AI6" s="2"/>
    </row>
    <row r="7" spans="1:35" x14ac:dyDescent="0.15">
      <c r="A7" s="17">
        <v>2</v>
      </c>
      <c r="B7" s="18" t="s">
        <v>2</v>
      </c>
      <c r="C7" s="23">
        <v>22.485356115969527</v>
      </c>
      <c r="D7" s="23">
        <v>22.956407133230886</v>
      </c>
      <c r="E7" s="23"/>
      <c r="F7" s="23">
        <v>29.463711480890211</v>
      </c>
      <c r="G7" s="23">
        <v>22.347468450839553</v>
      </c>
      <c r="H7" s="23">
        <v>20.119216664489642</v>
      </c>
      <c r="I7" s="23">
        <v>20.470764511984065</v>
      </c>
      <c r="J7" s="23">
        <v>20.711194290930756</v>
      </c>
      <c r="K7" s="23">
        <v>19.515509553103538</v>
      </c>
      <c r="L7" s="23">
        <v>19.165670480636042</v>
      </c>
      <c r="M7" s="23">
        <v>17.816026598092694</v>
      </c>
      <c r="N7" s="23">
        <v>17.178536607487018</v>
      </c>
      <c r="O7" s="23">
        <v>17.061693351665411</v>
      </c>
      <c r="P7" s="23">
        <v>16.671099981701985</v>
      </c>
      <c r="Q7" s="23">
        <v>16.262934332173188</v>
      </c>
      <c r="R7" s="23">
        <v>15.936848443243033</v>
      </c>
      <c r="S7" s="23">
        <v>15.993227594192934</v>
      </c>
      <c r="T7" s="23">
        <v>15.598762446493119</v>
      </c>
      <c r="U7" s="23">
        <v>15.163969115769872</v>
      </c>
      <c r="V7" s="23">
        <v>16.084249995830319</v>
      </c>
      <c r="W7" s="23">
        <v>15.81108780601636</v>
      </c>
      <c r="X7" s="23">
        <v>15.630653782199248</v>
      </c>
      <c r="Y7" s="23">
        <v>15.615928103335472</v>
      </c>
      <c r="Z7" s="23">
        <v>15.7</v>
      </c>
      <c r="AG7" s="2"/>
      <c r="AH7" s="2"/>
      <c r="AI7" s="2"/>
    </row>
    <row r="8" spans="1:35" x14ac:dyDescent="0.15">
      <c r="A8" s="17">
        <v>3</v>
      </c>
      <c r="B8" s="18" t="s">
        <v>3</v>
      </c>
      <c r="C8" s="23">
        <v>22.735824497623536</v>
      </c>
      <c r="D8" s="23">
        <v>22.783820522787114</v>
      </c>
      <c r="E8" s="23"/>
      <c r="F8" s="23">
        <v>22.596040807228292</v>
      </c>
      <c r="G8" s="23">
        <v>19.245551160444776</v>
      </c>
      <c r="H8" s="23">
        <v>17.673780979517229</v>
      </c>
      <c r="I8" s="23">
        <v>18.693712613570003</v>
      </c>
      <c r="J8" s="23">
        <v>17.701220096644562</v>
      </c>
      <c r="K8" s="23">
        <v>18.06653313433797</v>
      </c>
      <c r="L8" s="23">
        <v>16.258956401006717</v>
      </c>
      <c r="M8" s="23">
        <v>15.764861256553923</v>
      </c>
      <c r="N8" s="23">
        <v>15.555445189532511</v>
      </c>
      <c r="O8" s="23">
        <v>15.002518553575309</v>
      </c>
      <c r="P8" s="23">
        <v>14.932857281707152</v>
      </c>
      <c r="Q8" s="23">
        <v>15.099436081843672</v>
      </c>
      <c r="R8" s="23">
        <v>15.098637629725014</v>
      </c>
      <c r="S8" s="23">
        <v>14.725693717042175</v>
      </c>
      <c r="T8" s="23">
        <v>14.695698753280963</v>
      </c>
      <c r="U8" s="23">
        <v>14.739288589036972</v>
      </c>
      <c r="V8" s="23">
        <v>14.981833968601917</v>
      </c>
      <c r="W8" s="23">
        <v>14.853566986824269</v>
      </c>
      <c r="X8" s="23">
        <v>14.853146344003072</v>
      </c>
      <c r="Y8" s="23">
        <v>14.890365262665044</v>
      </c>
      <c r="Z8" s="23">
        <v>14.7</v>
      </c>
      <c r="AG8" s="2"/>
      <c r="AH8" s="2"/>
      <c r="AI8" s="2"/>
    </row>
    <row r="9" spans="1:35" x14ac:dyDescent="0.15">
      <c r="A9" s="17">
        <v>4</v>
      </c>
      <c r="B9" s="18" t="s">
        <v>21</v>
      </c>
      <c r="C9" s="23">
        <v>20.60391664606275</v>
      </c>
      <c r="D9" s="23">
        <v>19.095799217953576</v>
      </c>
      <c r="E9" s="23"/>
      <c r="F9" s="23">
        <v>20.559707810270179</v>
      </c>
      <c r="G9" s="23">
        <v>18.632491055741284</v>
      </c>
      <c r="H9" s="23">
        <v>17.54868876369148</v>
      </c>
      <c r="I9" s="23">
        <v>19.80493919190371</v>
      </c>
      <c r="J9" s="23">
        <v>18.508715859001505</v>
      </c>
      <c r="K9" s="23">
        <v>17.936047816634492</v>
      </c>
      <c r="L9" s="23">
        <v>17.605248204969264</v>
      </c>
      <c r="M9" s="23">
        <v>16.662604187722199</v>
      </c>
      <c r="N9" s="23">
        <v>15.702471491915192</v>
      </c>
      <c r="O9" s="23">
        <v>15.160339513950724</v>
      </c>
      <c r="P9" s="23">
        <v>14.76793810736058</v>
      </c>
      <c r="Q9" s="23">
        <v>14.359019063881865</v>
      </c>
      <c r="R9" s="23">
        <v>13.516030375930828</v>
      </c>
      <c r="S9" s="23">
        <v>13.462029446655741</v>
      </c>
      <c r="T9" s="23">
        <v>13.326152745180089</v>
      </c>
      <c r="U9" s="23">
        <v>13.146297060393772</v>
      </c>
      <c r="V9" s="23">
        <v>13.579747092921002</v>
      </c>
      <c r="W9" s="23">
        <v>13.62939759521076</v>
      </c>
      <c r="X9" s="23">
        <v>13.367447063838178</v>
      </c>
      <c r="Y9" s="23">
        <v>13.372593913382145</v>
      </c>
      <c r="Z9" s="23">
        <v>13.4</v>
      </c>
      <c r="AG9" s="2"/>
      <c r="AH9" s="2"/>
      <c r="AI9" s="2"/>
    </row>
    <row r="10" spans="1:35" x14ac:dyDescent="0.15">
      <c r="A10" s="17">
        <v>5</v>
      </c>
      <c r="B10" s="18" t="s">
        <v>4</v>
      </c>
      <c r="C10" s="23">
        <v>19.502301271550042</v>
      </c>
      <c r="D10" s="23">
        <v>18.984878544239514</v>
      </c>
      <c r="E10" s="23"/>
      <c r="F10" s="23">
        <v>19.776277380395303</v>
      </c>
      <c r="G10" s="23">
        <v>19.617121470837763</v>
      </c>
      <c r="H10" s="23">
        <v>16.978404327435221</v>
      </c>
      <c r="I10" s="23">
        <v>18.919337787398685</v>
      </c>
      <c r="J10" s="23">
        <v>17.947512675160425</v>
      </c>
      <c r="K10" s="23">
        <v>17.491943166386282</v>
      </c>
      <c r="L10" s="23">
        <v>16.749629881583907</v>
      </c>
      <c r="M10" s="23">
        <v>16.371640300137056</v>
      </c>
      <c r="N10" s="23">
        <v>15.338609247743557</v>
      </c>
      <c r="O10" s="23">
        <v>14.817296498125231</v>
      </c>
      <c r="P10" s="23">
        <v>15.073650893027946</v>
      </c>
      <c r="Q10" s="23">
        <v>15.121184486606316</v>
      </c>
      <c r="R10" s="23">
        <v>14.355487440191386</v>
      </c>
      <c r="S10" s="23">
        <v>14.172884758039883</v>
      </c>
      <c r="T10" s="23">
        <v>13.805027484721228</v>
      </c>
      <c r="U10" s="23">
        <v>13.460844042046398</v>
      </c>
      <c r="V10" s="23">
        <v>13.687921810799324</v>
      </c>
      <c r="W10" s="23">
        <v>14.116264706766179</v>
      </c>
      <c r="X10" s="23">
        <v>14.351688824726446</v>
      </c>
      <c r="Y10" s="23">
        <v>14.329499037857641</v>
      </c>
      <c r="Z10" s="23">
        <v>14.9</v>
      </c>
      <c r="AG10" s="2"/>
      <c r="AH10" s="2"/>
      <c r="AI10" s="2"/>
    </row>
    <row r="11" spans="1:35" x14ac:dyDescent="0.15">
      <c r="A11" s="17">
        <v>6</v>
      </c>
      <c r="B11" s="18" t="s">
        <v>6</v>
      </c>
      <c r="C11" s="23">
        <v>18.578899943334356</v>
      </c>
      <c r="D11" s="23">
        <v>19.682800731325397</v>
      </c>
      <c r="E11" s="23"/>
      <c r="F11" s="23">
        <v>18.601751581148886</v>
      </c>
      <c r="G11" s="23">
        <v>18.851694036463734</v>
      </c>
      <c r="H11" s="23">
        <v>17.197612436726885</v>
      </c>
      <c r="I11" s="23">
        <v>18.041135867948846</v>
      </c>
      <c r="J11" s="23">
        <v>17.261069100113804</v>
      </c>
      <c r="K11" s="23">
        <v>17.382989584682552</v>
      </c>
      <c r="L11" s="23">
        <v>17.49920926229689</v>
      </c>
      <c r="M11" s="23">
        <v>16.928273630254285</v>
      </c>
      <c r="N11" s="23">
        <v>16.075012558159621</v>
      </c>
      <c r="O11" s="23">
        <v>15.418015273634998</v>
      </c>
      <c r="P11" s="23">
        <v>15.626909414774081</v>
      </c>
      <c r="Q11" s="23">
        <v>15.547883978681512</v>
      </c>
      <c r="R11" s="23">
        <v>15.080031302050427</v>
      </c>
      <c r="S11" s="23">
        <v>14.683004612182396</v>
      </c>
      <c r="T11" s="23">
        <v>13.970853189141392</v>
      </c>
      <c r="U11" s="23">
        <v>13.558040435565935</v>
      </c>
      <c r="V11" s="23">
        <v>13.990594820735167</v>
      </c>
      <c r="W11" s="23">
        <v>13.924381331160307</v>
      </c>
      <c r="X11" s="23">
        <v>13.72764738498285</v>
      </c>
      <c r="Y11" s="23">
        <v>13.890599388514527</v>
      </c>
      <c r="Z11" s="23">
        <v>14</v>
      </c>
      <c r="AG11" s="2"/>
      <c r="AH11" s="2"/>
      <c r="AI11" s="2"/>
    </row>
    <row r="12" spans="1:35" x14ac:dyDescent="0.15">
      <c r="A12" s="17">
        <v>7</v>
      </c>
      <c r="B12" s="18" t="s">
        <v>5</v>
      </c>
      <c r="C12" s="23">
        <v>29.384423050209964</v>
      </c>
      <c r="D12" s="23"/>
      <c r="E12" s="23"/>
      <c r="F12" s="23">
        <v>25.591651311675879</v>
      </c>
      <c r="G12" s="23">
        <v>25.576868029009958</v>
      </c>
      <c r="H12" s="23">
        <v>23.874768427552912</v>
      </c>
      <c r="I12" s="23">
        <v>26.258581143938663</v>
      </c>
      <c r="J12" s="23">
        <v>23.791296938551355</v>
      </c>
      <c r="K12" s="23">
        <v>25.559549515768239</v>
      </c>
      <c r="L12" s="23">
        <v>24.02592494614716</v>
      </c>
      <c r="M12" s="23">
        <v>23.684854416442377</v>
      </c>
      <c r="N12" s="23">
        <v>23.91955331033251</v>
      </c>
      <c r="O12" s="23">
        <v>22.247440299794597</v>
      </c>
      <c r="P12" s="23">
        <v>21.93969548825055</v>
      </c>
      <c r="Q12" s="23">
        <v>21.763587492228133</v>
      </c>
      <c r="R12" s="23">
        <v>21.020348956011293</v>
      </c>
      <c r="S12" s="23">
        <v>20.533099770964032</v>
      </c>
      <c r="T12" s="23">
        <v>21.251349702292696</v>
      </c>
      <c r="U12" s="23">
        <v>21.141078727894158</v>
      </c>
      <c r="V12" s="23">
        <v>21.501925022926354</v>
      </c>
      <c r="W12" s="23">
        <v>22.290445605510417</v>
      </c>
      <c r="X12" s="23">
        <v>22.353688929807543</v>
      </c>
      <c r="Y12" s="23">
        <v>22.4</v>
      </c>
      <c r="Z12" s="23">
        <v>22.4</v>
      </c>
      <c r="AG12" s="2"/>
      <c r="AH12" s="2"/>
      <c r="AI12" s="2"/>
    </row>
    <row r="13" spans="1:35" x14ac:dyDescent="0.15">
      <c r="A13" s="17">
        <v>8</v>
      </c>
      <c r="B13" s="18" t="s">
        <v>7</v>
      </c>
      <c r="C13" s="23">
        <v>19.431360661598969</v>
      </c>
      <c r="D13" s="23">
        <v>19.686378100157132</v>
      </c>
      <c r="E13" s="23"/>
      <c r="F13" s="23">
        <v>20.835958017967378</v>
      </c>
      <c r="G13" s="23">
        <v>18.813626650197314</v>
      </c>
      <c r="H13" s="23">
        <v>17.4490219270781</v>
      </c>
      <c r="I13" s="23">
        <v>17.882591688935364</v>
      </c>
      <c r="J13" s="23">
        <v>17.383127892359511</v>
      </c>
      <c r="K13" s="23">
        <v>17.35542282210012</v>
      </c>
      <c r="L13" s="23">
        <v>16.556983181865661</v>
      </c>
      <c r="M13" s="23">
        <v>15.714298546409138</v>
      </c>
      <c r="N13" s="23">
        <v>14.928383335616543</v>
      </c>
      <c r="O13" s="23">
        <v>15.020339488424595</v>
      </c>
      <c r="P13" s="23">
        <v>14.70594322947067</v>
      </c>
      <c r="Q13" s="23">
        <v>14.768568785941206</v>
      </c>
      <c r="R13" s="23">
        <v>14.780773053150101</v>
      </c>
      <c r="S13" s="23">
        <v>14.453666260738599</v>
      </c>
      <c r="T13" s="23">
        <v>14.36799898778321</v>
      </c>
      <c r="U13" s="23">
        <v>14.479592622643978</v>
      </c>
      <c r="V13" s="23">
        <v>14.965110878906989</v>
      </c>
      <c r="W13" s="23">
        <v>15.291936473415367</v>
      </c>
      <c r="X13" s="23">
        <v>15.234171584245615</v>
      </c>
      <c r="Y13" s="23">
        <v>14.9</v>
      </c>
      <c r="Z13" s="23">
        <v>14.8</v>
      </c>
      <c r="AG13" s="2"/>
      <c r="AH13" s="2"/>
      <c r="AI13" s="2"/>
    </row>
    <row r="14" spans="1:35" x14ac:dyDescent="0.15">
      <c r="A14" s="17">
        <v>9</v>
      </c>
      <c r="B14" s="18" t="s">
        <v>8</v>
      </c>
      <c r="C14" s="23">
        <v>20.199571769078496</v>
      </c>
      <c r="D14" s="23">
        <v>22.17116136574354</v>
      </c>
      <c r="E14" s="23"/>
      <c r="F14" s="23">
        <v>21.020395569132031</v>
      </c>
      <c r="G14" s="23">
        <v>21.862965936631131</v>
      </c>
      <c r="H14" s="23">
        <v>20.330396180359969</v>
      </c>
      <c r="I14" s="23">
        <v>20.559003894253806</v>
      </c>
      <c r="J14" s="23">
        <v>19.691220622442625</v>
      </c>
      <c r="K14" s="23">
        <v>18.996800538856615</v>
      </c>
      <c r="L14" s="23">
        <v>18.769147301907434</v>
      </c>
      <c r="M14" s="23">
        <v>18.760684131515696</v>
      </c>
      <c r="N14" s="23">
        <v>18.46837699406575</v>
      </c>
      <c r="O14" s="23">
        <v>18.618571768743791</v>
      </c>
      <c r="P14" s="23">
        <v>18.190370193709093</v>
      </c>
      <c r="Q14" s="23">
        <v>18.451550223222892</v>
      </c>
      <c r="R14" s="23">
        <v>18.249802601302022</v>
      </c>
      <c r="S14" s="23">
        <v>18.494135909977121</v>
      </c>
      <c r="T14" s="23">
        <v>18.085892143326067</v>
      </c>
      <c r="U14" s="23">
        <v>18.720967756597307</v>
      </c>
      <c r="V14" s="23">
        <v>19.17958461892524</v>
      </c>
      <c r="W14" s="23">
        <v>19.611667573490269</v>
      </c>
      <c r="X14" s="23">
        <v>19.604539767929193</v>
      </c>
      <c r="Y14" s="23">
        <v>19.650017889270529</v>
      </c>
      <c r="Z14" s="23">
        <v>19.5</v>
      </c>
      <c r="AG14" s="2"/>
      <c r="AH14" s="2"/>
      <c r="AI14" s="2"/>
    </row>
    <row r="15" spans="1:35" x14ac:dyDescent="0.15">
      <c r="A15" s="17">
        <v>10</v>
      </c>
      <c r="B15" s="18" t="s">
        <v>9</v>
      </c>
      <c r="C15" s="23">
        <v>23.579503348289474</v>
      </c>
      <c r="D15" s="23">
        <v>22.53296250515039</v>
      </c>
      <c r="E15" s="23"/>
      <c r="F15" s="23">
        <v>21.238186258893492</v>
      </c>
      <c r="G15" s="23">
        <v>19.579170154857554</v>
      </c>
      <c r="H15" s="23">
        <v>22.190122735453343</v>
      </c>
      <c r="I15" s="23">
        <v>22.771107659577474</v>
      </c>
      <c r="J15" s="23">
        <v>21.618954450279755</v>
      </c>
      <c r="K15" s="23">
        <v>20.322087153770322</v>
      </c>
      <c r="L15" s="23">
        <v>19.401301963196474</v>
      </c>
      <c r="M15" s="23">
        <v>18.479365851528929</v>
      </c>
      <c r="N15" s="23">
        <v>17.364939360529217</v>
      </c>
      <c r="O15" s="23">
        <v>17.669311811219021</v>
      </c>
      <c r="P15" s="23">
        <v>17.643488815675394</v>
      </c>
      <c r="Q15" s="23">
        <v>17.409218509463006</v>
      </c>
      <c r="R15" s="23">
        <v>17.273661925308655</v>
      </c>
      <c r="S15" s="23">
        <v>17.365858750977111</v>
      </c>
      <c r="T15" s="23">
        <v>18.393781423981554</v>
      </c>
      <c r="U15" s="23">
        <v>17.639656319611191</v>
      </c>
      <c r="V15" s="23">
        <v>17.54084779226578</v>
      </c>
      <c r="W15" s="23">
        <v>18.186147564787692</v>
      </c>
      <c r="X15" s="23">
        <v>18.347883793695118</v>
      </c>
      <c r="Y15" s="23">
        <v>18.2</v>
      </c>
      <c r="Z15" s="23">
        <v>18.399999999999999</v>
      </c>
      <c r="AG15" s="2"/>
      <c r="AH15" s="2"/>
      <c r="AI15" s="2"/>
    </row>
    <row r="16" spans="1:35" x14ac:dyDescent="0.15">
      <c r="A16" s="17">
        <v>11</v>
      </c>
      <c r="B16" s="18" t="s">
        <v>10</v>
      </c>
      <c r="C16" s="23">
        <v>77.467249484101089</v>
      </c>
      <c r="D16" s="23"/>
      <c r="E16" s="23"/>
      <c r="F16" s="23">
        <v>93.010255223995685</v>
      </c>
      <c r="G16" s="23">
        <v>83.145821332565291</v>
      </c>
      <c r="H16" s="23">
        <v>53.190196605139619</v>
      </c>
      <c r="I16" s="23">
        <v>53.574658001704336</v>
      </c>
      <c r="J16" s="23">
        <v>51.342623436227697</v>
      </c>
      <c r="K16" s="23">
        <v>50.741409705923701</v>
      </c>
      <c r="L16" s="23">
        <v>48.44955097728473</v>
      </c>
      <c r="M16" s="23">
        <v>49.149891162536385</v>
      </c>
      <c r="N16" s="23">
        <v>49.085690273344035</v>
      </c>
      <c r="O16" s="23">
        <v>46.1762412184125</v>
      </c>
      <c r="P16" s="23">
        <v>43.513323221890339</v>
      </c>
      <c r="Q16" s="23">
        <v>43.765580897047606</v>
      </c>
      <c r="R16" s="23">
        <v>43.185737951591506</v>
      </c>
      <c r="S16" s="23">
        <v>43.069091144854141</v>
      </c>
      <c r="T16" s="23">
        <v>41.733725959912817</v>
      </c>
      <c r="U16" s="23">
        <v>41.206330057849073</v>
      </c>
      <c r="V16" s="23">
        <v>39.243664112854198</v>
      </c>
      <c r="W16" s="23">
        <v>38.009032168503104</v>
      </c>
      <c r="X16" s="23">
        <v>37.820276673753483</v>
      </c>
      <c r="Y16" s="23">
        <v>36.700000000000003</v>
      </c>
      <c r="Z16" s="23">
        <v>35.200000000000003</v>
      </c>
      <c r="AG16" s="2"/>
      <c r="AH16" s="2"/>
      <c r="AI16" s="2"/>
    </row>
    <row r="17" spans="1:35" x14ac:dyDescent="0.15">
      <c r="A17" s="17">
        <v>12</v>
      </c>
      <c r="B17" s="18" t="s">
        <v>11</v>
      </c>
      <c r="C17" s="23">
        <v>17.000557618289879</v>
      </c>
      <c r="D17" s="23">
        <v>17.445696305318716</v>
      </c>
      <c r="E17" s="23"/>
      <c r="F17" s="23">
        <v>18.269084616553837</v>
      </c>
      <c r="G17" s="23">
        <v>17.547215798304087</v>
      </c>
      <c r="H17" s="23">
        <v>16.651976020742161</v>
      </c>
      <c r="I17" s="23">
        <v>17.779594279850809</v>
      </c>
      <c r="J17" s="23">
        <v>16.872079781176495</v>
      </c>
      <c r="K17" s="23">
        <v>16.75180211870023</v>
      </c>
      <c r="L17" s="23">
        <v>16.899489180454825</v>
      </c>
      <c r="M17" s="23">
        <v>16.438749768674089</v>
      </c>
      <c r="N17" s="23">
        <v>16.163054929584117</v>
      </c>
      <c r="O17" s="23">
        <v>16.484263635681597</v>
      </c>
      <c r="P17" s="23">
        <v>16.426641628580239</v>
      </c>
      <c r="Q17" s="23">
        <v>16.745559983858609</v>
      </c>
      <c r="R17" s="23">
        <v>16.817879225052653</v>
      </c>
      <c r="S17" s="23">
        <v>16.17409287940459</v>
      </c>
      <c r="T17" s="23">
        <v>16.249729810228917</v>
      </c>
      <c r="U17" s="23">
        <v>15.903004512271176</v>
      </c>
      <c r="V17" s="23">
        <v>16.349520508067776</v>
      </c>
      <c r="W17" s="23">
        <v>17.515083388628259</v>
      </c>
      <c r="X17" s="23">
        <v>17.118872858831022</v>
      </c>
      <c r="Y17" s="23">
        <v>16.65825920338963</v>
      </c>
      <c r="Z17" s="23">
        <v>15.3</v>
      </c>
      <c r="AG17" s="2"/>
      <c r="AH17" s="2"/>
      <c r="AI17" s="2"/>
    </row>
    <row r="18" spans="1:35" x14ac:dyDescent="0.15">
      <c r="A18" s="17">
        <v>13</v>
      </c>
      <c r="B18" s="18" t="s">
        <v>12</v>
      </c>
      <c r="C18" s="23">
        <v>25.131437417694542</v>
      </c>
      <c r="D18" s="23">
        <v>24.880820868042079</v>
      </c>
      <c r="E18" s="23"/>
      <c r="F18" s="23">
        <v>21.50537634408602</v>
      </c>
      <c r="G18" s="23">
        <v>22.574087212792666</v>
      </c>
      <c r="H18" s="23">
        <v>22.704857401167093</v>
      </c>
      <c r="I18" s="23">
        <v>18.250004348771473</v>
      </c>
      <c r="J18" s="23">
        <v>20.035376271072771</v>
      </c>
      <c r="K18" s="23">
        <v>19.351473028704753</v>
      </c>
      <c r="L18" s="23">
        <v>18.986417409084268</v>
      </c>
      <c r="M18" s="23">
        <v>19.201927372518984</v>
      </c>
      <c r="N18" s="23">
        <v>18.675503493629261</v>
      </c>
      <c r="O18" s="23">
        <v>18.961886212848164</v>
      </c>
      <c r="P18" s="23">
        <v>18.67408289080144</v>
      </c>
      <c r="Q18" s="23">
        <v>17.983130568495319</v>
      </c>
      <c r="R18" s="23">
        <v>18.12393257262946</v>
      </c>
      <c r="S18" s="23">
        <v>17.13624811373203</v>
      </c>
      <c r="T18" s="23">
        <v>16.744776873401445</v>
      </c>
      <c r="U18" s="23">
        <v>16.934720908230844</v>
      </c>
      <c r="V18" s="23">
        <v>16.364427706912302</v>
      </c>
      <c r="W18" s="23">
        <v>16.638399397757116</v>
      </c>
      <c r="X18" s="23">
        <v>16.995939395175547</v>
      </c>
      <c r="Y18" s="23">
        <v>17.258755012095303</v>
      </c>
      <c r="Z18" s="23">
        <v>17.600000000000001</v>
      </c>
      <c r="AG18" s="2"/>
      <c r="AH18" s="2"/>
      <c r="AI18" s="2"/>
    </row>
    <row r="19" spans="1:35" x14ac:dyDescent="0.15">
      <c r="A19" s="17">
        <v>14</v>
      </c>
      <c r="B19" s="18" t="s">
        <v>13</v>
      </c>
      <c r="C19" s="23"/>
      <c r="D19" s="23"/>
      <c r="E19" s="23"/>
      <c r="F19" s="23">
        <v>22.597556881278894</v>
      </c>
      <c r="G19" s="23">
        <v>23.776934214208367</v>
      </c>
      <c r="H19" s="23">
        <v>21.233167807453139</v>
      </c>
      <c r="I19" s="23">
        <v>21.655837801760221</v>
      </c>
      <c r="J19" s="23">
        <v>20.550730295045703</v>
      </c>
      <c r="K19" s="23">
        <v>19.408590273613783</v>
      </c>
      <c r="L19" s="23">
        <v>18.725232875302353</v>
      </c>
      <c r="M19" s="23">
        <v>18.24257475720314</v>
      </c>
      <c r="N19" s="23">
        <v>17.740617870627734</v>
      </c>
      <c r="O19" s="23">
        <v>17.981078670854171</v>
      </c>
      <c r="P19" s="23">
        <v>17.633905647517953</v>
      </c>
      <c r="Q19" s="23">
        <v>17.036349067599069</v>
      </c>
      <c r="R19" s="23">
        <v>17.431374785315587</v>
      </c>
      <c r="S19" s="23">
        <v>18.021359491209168</v>
      </c>
      <c r="T19" s="23">
        <v>17.395191361984178</v>
      </c>
      <c r="U19" s="23">
        <v>16.969043919878381</v>
      </c>
      <c r="V19" s="23">
        <v>17.214623499971566</v>
      </c>
      <c r="W19" s="23">
        <v>17.3447807351228</v>
      </c>
      <c r="X19" s="23">
        <v>17.139428078832953</v>
      </c>
      <c r="Y19" s="23">
        <v>17.09095493611024</v>
      </c>
      <c r="Z19" s="23">
        <v>17.3</v>
      </c>
      <c r="AG19" s="2"/>
      <c r="AH19" s="2"/>
      <c r="AI19" s="2"/>
    </row>
    <row r="20" spans="1:35" x14ac:dyDescent="0.15">
      <c r="A20" s="17">
        <v>15</v>
      </c>
      <c r="B20" s="18" t="s">
        <v>14</v>
      </c>
      <c r="C20" s="23">
        <v>25.275502982509352</v>
      </c>
      <c r="D20" s="23">
        <v>17.898052691867125</v>
      </c>
      <c r="E20" s="23"/>
      <c r="F20" s="23">
        <v>18.999366687777073</v>
      </c>
      <c r="G20" s="23">
        <v>19.126441033228531</v>
      </c>
      <c r="H20" s="23">
        <v>17.898120672601383</v>
      </c>
      <c r="I20" s="23">
        <v>18.624147436626121</v>
      </c>
      <c r="J20" s="23">
        <v>18.797939645036674</v>
      </c>
      <c r="K20" s="23">
        <v>17.123721603765045</v>
      </c>
      <c r="L20" s="23">
        <v>16.958134605193429</v>
      </c>
      <c r="M20" s="23">
        <v>16.903794037940379</v>
      </c>
      <c r="N20" s="23">
        <v>16.08405657344905</v>
      </c>
      <c r="O20" s="23">
        <v>16.499288250660911</v>
      </c>
      <c r="P20" s="23">
        <v>16.514366248408798</v>
      </c>
      <c r="Q20" s="23">
        <v>16.262599351716176</v>
      </c>
      <c r="R20" s="23">
        <v>15.974129439712614</v>
      </c>
      <c r="S20" s="23">
        <v>15.619871226826456</v>
      </c>
      <c r="T20" s="23">
        <v>15.706711206422524</v>
      </c>
      <c r="U20" s="23">
        <v>15.158473436896822</v>
      </c>
      <c r="V20" s="23">
        <v>15.666076560336498</v>
      </c>
      <c r="W20" s="23">
        <v>15.899679985878429</v>
      </c>
      <c r="X20" s="23">
        <v>16.326600362346184</v>
      </c>
      <c r="Y20" s="23">
        <v>16.053109944466911</v>
      </c>
      <c r="Z20" s="23">
        <v>17</v>
      </c>
      <c r="AG20" s="2"/>
      <c r="AH20" s="2"/>
      <c r="AI20" s="2"/>
    </row>
    <row r="21" spans="1:35" x14ac:dyDescent="0.15">
      <c r="A21" s="17">
        <v>16</v>
      </c>
      <c r="B21" s="18" t="s">
        <v>27</v>
      </c>
      <c r="C21" s="23">
        <v>19.910006769402301</v>
      </c>
      <c r="D21" s="23"/>
      <c r="E21" s="23"/>
      <c r="F21" s="23">
        <v>27.149321266968325</v>
      </c>
      <c r="G21" s="23">
        <v>2.6923570165314152</v>
      </c>
      <c r="H21" s="23">
        <v>22.677207071552061</v>
      </c>
      <c r="I21" s="23">
        <v>25.826925695919812</v>
      </c>
      <c r="J21" s="23">
        <v>26.25275849076915</v>
      </c>
      <c r="K21" s="23">
        <v>24.626797430446015</v>
      </c>
      <c r="L21" s="23">
        <v>23.239436619718312</v>
      </c>
      <c r="M21" s="23">
        <v>22.564815340103248</v>
      </c>
      <c r="N21" s="23">
        <v>23.095015832921494</v>
      </c>
      <c r="O21" s="23">
        <v>21.543725353746229</v>
      </c>
      <c r="P21" s="23">
        <v>20.881034153787443</v>
      </c>
      <c r="Q21" s="23">
        <v>24.13172207681313</v>
      </c>
      <c r="R21" s="23">
        <v>21.622117070794548</v>
      </c>
      <c r="S21" s="23">
        <v>21.141483446139517</v>
      </c>
      <c r="T21" s="23">
        <v>22.096114682392113</v>
      </c>
      <c r="U21" s="23">
        <v>22.672335837506953</v>
      </c>
      <c r="V21" s="23">
        <v>22.300301857193464</v>
      </c>
      <c r="W21" s="23">
        <v>23.176717341188525</v>
      </c>
      <c r="X21" s="23">
        <v>22.975772210148509</v>
      </c>
      <c r="Y21" s="23">
        <v>22.766221450617287</v>
      </c>
      <c r="Z21" s="23">
        <v>23.8</v>
      </c>
      <c r="AG21" s="2"/>
      <c r="AH21" s="2"/>
      <c r="AI21" s="2"/>
    </row>
    <row r="22" spans="1:35" x14ac:dyDescent="0.15">
      <c r="A22" s="17">
        <v>17</v>
      </c>
      <c r="B22" s="18" t="s">
        <v>15</v>
      </c>
      <c r="C22" s="23">
        <v>64.250835260858395</v>
      </c>
      <c r="D22" s="23"/>
      <c r="E22" s="23"/>
      <c r="F22" s="23">
        <v>122.4105461393597</v>
      </c>
      <c r="G22" s="23">
        <v>129.42176870748298</v>
      </c>
      <c r="H22" s="23">
        <v>116.83006535947712</v>
      </c>
      <c r="I22" s="23">
        <v>127.83670861187574</v>
      </c>
      <c r="J22" s="23">
        <v>128.30389577852938</v>
      </c>
      <c r="K22" s="23">
        <v>125.27833444667111</v>
      </c>
      <c r="L22" s="23">
        <v>126.46375933777509</v>
      </c>
      <c r="M22" s="23">
        <v>135.45613523754008</v>
      </c>
      <c r="N22" s="23">
        <v>135.38977800722768</v>
      </c>
      <c r="O22" s="23">
        <v>118.60243437454173</v>
      </c>
      <c r="P22" s="23">
        <v>120.07492139942471</v>
      </c>
      <c r="Q22" s="23">
        <v>124.81015734159529</v>
      </c>
      <c r="R22" s="23">
        <v>124.53125155948736</v>
      </c>
      <c r="S22" s="23">
        <v>119.93421300623052</v>
      </c>
      <c r="T22" s="23">
        <v>118.37340533487969</v>
      </c>
      <c r="U22" s="23">
        <v>116.68981481481477</v>
      </c>
      <c r="V22" s="23">
        <v>110.01146164410433</v>
      </c>
      <c r="W22" s="23">
        <v>101.35114874590663</v>
      </c>
      <c r="X22" s="23">
        <v>104.24729883333335</v>
      </c>
      <c r="Y22" s="23">
        <v>98.616690381791585</v>
      </c>
      <c r="Z22" s="23">
        <v>90.1</v>
      </c>
      <c r="AG22" s="2"/>
      <c r="AH22" s="2"/>
      <c r="AI22" s="2"/>
    </row>
    <row r="23" spans="1:35" x14ac:dyDescent="0.15">
      <c r="A23" s="17">
        <v>18</v>
      </c>
      <c r="B23" s="18" t="s">
        <v>28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>
        <v>8.9948932219127187</v>
      </c>
      <c r="R23" s="23">
        <v>20.739400080995509</v>
      </c>
      <c r="S23" s="23">
        <v>21.531824871228842</v>
      </c>
      <c r="T23" s="23">
        <v>21.560114844140099</v>
      </c>
      <c r="U23" s="23">
        <v>20.089973500955189</v>
      </c>
      <c r="V23" s="23">
        <v>20.306597511574072</v>
      </c>
      <c r="W23" s="23">
        <v>21.929553385416664</v>
      </c>
      <c r="X23" s="23">
        <v>23.457986994135752</v>
      </c>
      <c r="Y23" s="23">
        <v>21.950151913074826</v>
      </c>
      <c r="Z23" s="23">
        <v>21.8</v>
      </c>
      <c r="AG23" s="2"/>
      <c r="AH23" s="2"/>
      <c r="AI23" s="2"/>
    </row>
    <row r="24" spans="1:35" x14ac:dyDescent="0.15">
      <c r="A24" s="17">
        <v>19</v>
      </c>
      <c r="B24" s="18" t="s">
        <v>19</v>
      </c>
      <c r="C24" s="23">
        <v>136.98630136986301</v>
      </c>
      <c r="D24" s="23"/>
      <c r="E24" s="23"/>
      <c r="F24" s="23"/>
      <c r="G24" s="23">
        <v>146.45744174988113</v>
      </c>
      <c r="H24" s="23">
        <v>116.39149189349993</v>
      </c>
      <c r="I24" s="23">
        <v>138.28317519251925</v>
      </c>
      <c r="J24" s="23">
        <v>133.01092248980129</v>
      </c>
      <c r="K24" s="23">
        <v>132.00815494393476</v>
      </c>
      <c r="L24" s="23">
        <v>122.38236018723823</v>
      </c>
      <c r="M24" s="23">
        <v>119.61891319689484</v>
      </c>
      <c r="N24" s="23">
        <v>119.46977372509288</v>
      </c>
      <c r="O24" s="23">
        <v>111.62501352374771</v>
      </c>
      <c r="P24" s="23">
        <v>106.61957090528519</v>
      </c>
      <c r="Q24" s="23">
        <v>112.2530036739152</v>
      </c>
      <c r="R24" s="23">
        <v>107.88162585129209</v>
      </c>
      <c r="S24" s="23"/>
      <c r="T24" s="23"/>
      <c r="U24" s="23"/>
      <c r="V24" s="23"/>
      <c r="W24" s="23"/>
      <c r="X24" s="23"/>
      <c r="Y24" s="23"/>
      <c r="Z24" s="23"/>
      <c r="AG24" s="2"/>
      <c r="AH24" s="2"/>
      <c r="AI24" s="2"/>
    </row>
    <row r="25" spans="1:35" s="5" customFormat="1" x14ac:dyDescent="0.15">
      <c r="A25" s="17">
        <v>20</v>
      </c>
      <c r="B25" s="18" t="s">
        <v>16</v>
      </c>
      <c r="C25" s="23"/>
      <c r="D25" s="23"/>
      <c r="E25" s="23"/>
      <c r="F25" s="23"/>
      <c r="G25" s="23">
        <v>50.387596899224803</v>
      </c>
      <c r="H25" s="23">
        <v>48.425499231950845</v>
      </c>
      <c r="I25" s="23">
        <v>60.294666666666664</v>
      </c>
      <c r="J25" s="23">
        <v>49.550513698630134</v>
      </c>
      <c r="K25" s="23">
        <v>52.408718589476607</v>
      </c>
      <c r="L25" s="23">
        <v>48.924076329679245</v>
      </c>
      <c r="M25" s="23">
        <v>42.283229491173415</v>
      </c>
      <c r="N25" s="23">
        <v>43.97250616848784</v>
      </c>
      <c r="O25" s="23">
        <v>39.933444259567388</v>
      </c>
      <c r="P25" s="23">
        <v>38.60193963168792</v>
      </c>
      <c r="Q25" s="23">
        <v>36.561768000814745</v>
      </c>
      <c r="R25" s="23">
        <v>36.910242951409721</v>
      </c>
      <c r="S25" s="23">
        <v>34.073453010483348</v>
      </c>
      <c r="T25" s="23">
        <v>32.992567567567562</v>
      </c>
      <c r="U25" s="23">
        <v>31.592104128954386</v>
      </c>
      <c r="V25" s="23">
        <v>31.679179055170138</v>
      </c>
      <c r="W25" s="23">
        <v>30.853644465664036</v>
      </c>
      <c r="X25" s="23">
        <v>30.758388495777215</v>
      </c>
      <c r="Y25" s="23">
        <v>29.522567557777297</v>
      </c>
      <c r="Z25" s="23">
        <v>28.3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s="5" customFormat="1" x14ac:dyDescent="0.15">
      <c r="A26" s="17">
        <v>21</v>
      </c>
      <c r="B26" s="18" t="s">
        <v>23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>
        <v>13.760104612458392</v>
      </c>
      <c r="U26" s="23">
        <v>12.130489169793925</v>
      </c>
      <c r="V26" s="23">
        <v>12.835831211583468</v>
      </c>
      <c r="W26" s="23">
        <v>13.293999143577992</v>
      </c>
      <c r="X26" s="23">
        <v>14.622969911377934</v>
      </c>
      <c r="Y26" s="23">
        <v>13.178138917147058</v>
      </c>
      <c r="Z26" s="23">
        <v>13.5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1:35" s="5" customFormat="1" x14ac:dyDescent="0.15">
      <c r="A27" s="17">
        <v>22</v>
      </c>
      <c r="B27" s="18" t="s">
        <v>22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>
        <v>10.131681184312763</v>
      </c>
      <c r="U27" s="23">
        <v>10.541750881781789</v>
      </c>
      <c r="V27" s="23">
        <v>10.25614571050845</v>
      </c>
      <c r="W27" s="23">
        <v>11.236460049423393</v>
      </c>
      <c r="X27" s="23">
        <v>11.735250675807487</v>
      </c>
      <c r="Y27" s="23">
        <v>12.916265124745689</v>
      </c>
      <c r="Z27" s="23">
        <v>13.5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1:35" s="5" customFormat="1" x14ac:dyDescent="0.15">
      <c r="A28" s="17">
        <v>23</v>
      </c>
      <c r="B28" s="18" t="s">
        <v>24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15.985672592199522</v>
      </c>
      <c r="U28" s="23">
        <v>15.875121606084718</v>
      </c>
      <c r="V28" s="23">
        <v>14.943065144273325</v>
      </c>
      <c r="W28" s="23">
        <v>15.283695940567791</v>
      </c>
      <c r="X28" s="23">
        <v>15.637945520474043</v>
      </c>
      <c r="Y28" s="23">
        <v>14.590572930588969</v>
      </c>
      <c r="Z28" s="23">
        <v>14.1</v>
      </c>
      <c r="AA28" s="2"/>
      <c r="AB28" s="2"/>
      <c r="AC28" s="2"/>
      <c r="AD28" s="2"/>
      <c r="AE28" s="2"/>
      <c r="AF28" s="2"/>
      <c r="AG28" s="2"/>
      <c r="AH28" s="2"/>
      <c r="AI28" s="2"/>
    </row>
    <row r="29" spans="1:35" s="5" customFormat="1" x14ac:dyDescent="0.15">
      <c r="A29" s="17">
        <v>24</v>
      </c>
      <c r="B29" s="18" t="s">
        <v>25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>
        <v>28.148710166919571</v>
      </c>
      <c r="U29" s="23">
        <v>29.358353510895874</v>
      </c>
      <c r="V29" s="23">
        <v>31.755325443786987</v>
      </c>
      <c r="W29" s="23">
        <v>34.724982653946235</v>
      </c>
      <c r="X29" s="23">
        <v>36.833798829062303</v>
      </c>
      <c r="Y29" s="23">
        <v>37.592757506651452</v>
      </c>
      <c r="Z29" s="23">
        <v>39.700000000000003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1:35" s="5" customFormat="1" x14ac:dyDescent="0.15">
      <c r="A30" s="17">
        <v>25</v>
      </c>
      <c r="B30" s="18" t="s">
        <v>26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>
        <v>9.9</v>
      </c>
      <c r="V30" s="23">
        <v>11.025310926097234</v>
      </c>
      <c r="W30" s="23">
        <v>11.717588632259291</v>
      </c>
      <c r="X30" s="23">
        <v>11.258544087491456</v>
      </c>
      <c r="Y30" s="23">
        <v>11.516956030771404</v>
      </c>
      <c r="Z30" s="23">
        <v>15.8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5" s="5" customFormat="1" x14ac:dyDescent="0.15">
      <c r="A31" s="17">
        <v>26</v>
      </c>
      <c r="B31" s="18" t="s">
        <v>31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>
        <v>57.280934934934926</v>
      </c>
      <c r="Y31" s="23">
        <v>55.135017170926787</v>
      </c>
      <c r="Z31" s="23">
        <v>50.8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1:35" s="5" customFormat="1" x14ac:dyDescent="0.15">
      <c r="A32" s="17">
        <v>27</v>
      </c>
      <c r="B32" s="18" t="s">
        <v>32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>
        <v>23.3</v>
      </c>
      <c r="Z32" s="23">
        <v>23.1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1:35" s="5" customFormat="1" x14ac:dyDescent="0.15">
      <c r="A33" s="17">
        <v>28</v>
      </c>
      <c r="B33" s="18" t="s">
        <v>33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>
        <v>21.8</v>
      </c>
      <c r="Z33" s="23">
        <v>21.4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35" s="5" customFormat="1" x14ac:dyDescent="0.15">
      <c r="A34" s="17">
        <v>29</v>
      </c>
      <c r="B34" s="18" t="s">
        <v>34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>
        <v>43.9</v>
      </c>
      <c r="Z34" s="23">
        <v>46.5</v>
      </c>
      <c r="AA34" s="2"/>
      <c r="AB34" s="2"/>
      <c r="AC34" s="2"/>
      <c r="AD34" s="2"/>
      <c r="AE34" s="2"/>
      <c r="AF34" s="2"/>
      <c r="AG34" s="2"/>
      <c r="AH34" s="2"/>
      <c r="AI34" s="2"/>
    </row>
    <row r="35" spans="1:35" s="5" customFormat="1" x14ac:dyDescent="0.2">
      <c r="A35" s="13"/>
      <c r="B35" s="14" t="s">
        <v>18</v>
      </c>
      <c r="C35" s="24">
        <v>26.702348916626367</v>
      </c>
      <c r="D35" s="24">
        <v>23.818459346478154</v>
      </c>
      <c r="E35" s="24"/>
      <c r="F35" s="24">
        <v>27.522726146564164</v>
      </c>
      <c r="G35" s="24">
        <v>24.750988137794153</v>
      </c>
      <c r="H35" s="24">
        <v>22.791710683880019</v>
      </c>
      <c r="I35" s="24">
        <v>23.914546966832852</v>
      </c>
      <c r="J35" s="24">
        <v>22.856777661704669</v>
      </c>
      <c r="K35" s="24">
        <v>22.71242127506984</v>
      </c>
      <c r="L35" s="24">
        <v>22.003957297599392</v>
      </c>
      <c r="M35" s="24">
        <v>21.491702387904589</v>
      </c>
      <c r="N35" s="24">
        <v>20.979954654762277</v>
      </c>
      <c r="O35" s="24">
        <v>20.341549840019059</v>
      </c>
      <c r="P35" s="24">
        <v>20.028943858185396</v>
      </c>
      <c r="Q35" s="24">
        <v>19.948747489771105</v>
      </c>
      <c r="R35" s="24">
        <v>19.5123935616399</v>
      </c>
      <c r="S35" s="24">
        <v>19.070994029041135</v>
      </c>
      <c r="T35" s="24">
        <v>18.814511390213461</v>
      </c>
      <c r="U35" s="24">
        <v>18.7</v>
      </c>
      <c r="V35" s="24">
        <v>18.865072509861132</v>
      </c>
      <c r="W35" s="24">
        <v>18.827327420423909</v>
      </c>
      <c r="X35" s="24">
        <v>18.7</v>
      </c>
      <c r="Y35" s="24">
        <v>18.600000000000001</v>
      </c>
      <c r="Z35" s="24">
        <v>18.399999999999999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2.75" x14ac:dyDescent="0.2">
      <c r="B36" s="9" t="s">
        <v>20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AG36" s="2"/>
      <c r="AH36" s="2"/>
      <c r="AI36" s="2"/>
    </row>
    <row r="37" spans="1:35" ht="12.75" x14ac:dyDescent="0.2">
      <c r="B37" s="9" t="s">
        <v>30</v>
      </c>
      <c r="AG37" s="2"/>
      <c r="AH37" s="2"/>
      <c r="AI37" s="2"/>
    </row>
    <row r="38" spans="1:35" ht="12.75" x14ac:dyDescent="0.2">
      <c r="B38" s="9" t="s">
        <v>29</v>
      </c>
      <c r="AG38" s="2"/>
      <c r="AH38" s="2"/>
      <c r="AI38" s="2"/>
    </row>
    <row r="39" spans="1:35" ht="12.75" x14ac:dyDescent="0.2">
      <c r="B39" s="9" t="s">
        <v>40</v>
      </c>
      <c r="AG39" s="2"/>
      <c r="AH39" s="2"/>
      <c r="AI39" s="2"/>
    </row>
    <row r="40" spans="1:35" x14ac:dyDescent="0.2">
      <c r="AG40" s="2"/>
      <c r="AH40" s="2"/>
      <c r="AI40" s="2"/>
    </row>
    <row r="67" spans="1:8" x14ac:dyDescent="0.2">
      <c r="A67" s="1"/>
      <c r="B67" s="1"/>
      <c r="C67" s="1"/>
      <c r="D67" s="1"/>
      <c r="E67" s="1"/>
      <c r="F67" s="1"/>
      <c r="G67" s="1"/>
      <c r="H67" s="1"/>
    </row>
  </sheetData>
  <mergeCells count="3">
    <mergeCell ref="A4:A5"/>
    <mergeCell ref="B4:B5"/>
    <mergeCell ref="C4:Z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7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26" sqref="J26"/>
    </sheetView>
  </sheetViews>
  <sheetFormatPr baseColWidth="10" defaultColWidth="10" defaultRowHeight="10.5" x14ac:dyDescent="0.2"/>
  <cols>
    <col min="1" max="1" width="4.140625" style="3" customWidth="1"/>
    <col min="2" max="2" width="29.7109375" style="2" customWidth="1"/>
    <col min="3" max="3" width="5.5703125" style="2" bestFit="1" customWidth="1"/>
    <col min="4" max="4" width="7.85546875" style="2" bestFit="1" customWidth="1"/>
    <col min="5" max="6" width="5.5703125" style="2" bestFit="1" customWidth="1"/>
    <col min="7" max="7" width="7.85546875" style="2" bestFit="1" customWidth="1"/>
    <col min="8" max="8" width="7.28515625" style="2" bestFit="1" customWidth="1"/>
    <col min="9" max="10" width="7" style="2" bestFit="1" customWidth="1"/>
    <col min="11" max="11" width="6.7109375" style="2" bestFit="1" customWidth="1"/>
    <col min="12" max="13" width="7" style="2" bestFit="1" customWidth="1"/>
    <col min="14" max="14" width="6.7109375" style="2" bestFit="1" customWidth="1"/>
    <col min="15" max="15" width="7" style="2" bestFit="1" customWidth="1"/>
    <col min="16" max="17" width="6.7109375" style="1" bestFit="1" customWidth="1"/>
    <col min="18" max="18" width="7.28515625" style="1" bestFit="1" customWidth="1"/>
    <col min="19" max="20" width="6.7109375" style="1" bestFit="1" customWidth="1"/>
    <col min="21" max="21" width="7" style="1" bestFit="1" customWidth="1"/>
    <col min="22" max="22" width="6.28515625" style="1" bestFit="1" customWidth="1"/>
    <col min="23" max="25" width="6.7109375" style="1" bestFit="1" customWidth="1"/>
    <col min="26" max="26" width="6.7109375" style="15" bestFit="1" customWidth="1"/>
    <col min="27" max="27" width="28.42578125" style="2" customWidth="1"/>
    <col min="28" max="28" width="9.85546875" style="2" customWidth="1"/>
    <col min="29" max="29" width="10" style="2"/>
    <col min="30" max="30" width="29.42578125" style="2" customWidth="1"/>
    <col min="31" max="31" width="11" style="2" customWidth="1"/>
    <col min="32" max="32" width="12.85546875" style="2" customWidth="1"/>
    <col min="33" max="33" width="11.5703125" style="16" bestFit="1" customWidth="1"/>
    <col min="34" max="35" width="10" style="15"/>
    <col min="36" max="16384" width="10" style="2"/>
  </cols>
  <sheetData>
    <row r="2" spans="1:35" x14ac:dyDescent="0.2">
      <c r="A2" s="7" t="s">
        <v>41</v>
      </c>
    </row>
    <row r="3" spans="1:35" x14ac:dyDescent="0.2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Z3" s="2"/>
      <c r="AG3" s="2"/>
      <c r="AH3" s="2"/>
      <c r="AI3" s="2"/>
    </row>
    <row r="4" spans="1:35" ht="10.5" customHeight="1" x14ac:dyDescent="0.2">
      <c r="A4" s="25" t="s">
        <v>0</v>
      </c>
      <c r="B4" s="25" t="s">
        <v>17</v>
      </c>
      <c r="C4" s="27" t="s">
        <v>41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G4" s="2"/>
      <c r="AH4" s="2"/>
      <c r="AI4" s="2"/>
    </row>
    <row r="5" spans="1:35" x14ac:dyDescent="0.2">
      <c r="A5" s="26"/>
      <c r="B5" s="26"/>
      <c r="C5" s="12">
        <v>1992</v>
      </c>
      <c r="D5" s="12">
        <v>1993</v>
      </c>
      <c r="E5" s="12">
        <v>1994</v>
      </c>
      <c r="F5" s="12">
        <v>1995</v>
      </c>
      <c r="G5" s="12">
        <v>1996</v>
      </c>
      <c r="H5" s="12">
        <v>1997</v>
      </c>
      <c r="I5" s="12">
        <v>1998</v>
      </c>
      <c r="J5" s="12">
        <v>1999</v>
      </c>
      <c r="K5" s="12">
        <v>2000</v>
      </c>
      <c r="L5" s="12">
        <v>2001</v>
      </c>
      <c r="M5" s="12">
        <v>2002</v>
      </c>
      <c r="N5" s="12">
        <v>2003</v>
      </c>
      <c r="O5" s="12">
        <v>2004</v>
      </c>
      <c r="P5" s="12">
        <v>2005</v>
      </c>
      <c r="Q5" s="12">
        <v>2006</v>
      </c>
      <c r="R5" s="12">
        <v>2007</v>
      </c>
      <c r="S5" s="12">
        <v>2008</v>
      </c>
      <c r="T5" s="12">
        <v>2009</v>
      </c>
      <c r="U5" s="12">
        <v>2010</v>
      </c>
      <c r="V5" s="12">
        <v>2011</v>
      </c>
      <c r="W5" s="12">
        <v>2012</v>
      </c>
      <c r="X5" s="12">
        <v>2013</v>
      </c>
      <c r="Y5" s="12">
        <v>2014</v>
      </c>
      <c r="Z5" s="12">
        <v>2015</v>
      </c>
      <c r="AG5" s="2"/>
      <c r="AH5" s="2"/>
      <c r="AI5" s="2"/>
    </row>
    <row r="6" spans="1:35" x14ac:dyDescent="0.15">
      <c r="A6" s="17">
        <v>1</v>
      </c>
      <c r="B6" s="18" t="s">
        <v>1</v>
      </c>
      <c r="C6" s="23"/>
      <c r="D6" s="21">
        <f>'Consumo por Cliente'!D6/'Consumo por Cliente'!C6-1</f>
        <v>1.4105899733524829E-2</v>
      </c>
      <c r="E6" s="21"/>
      <c r="F6" s="21"/>
      <c r="G6" s="21">
        <f>'Consumo por Cliente'!G6/'Consumo por Cliente'!F6-1</f>
        <v>-1.9876483477447193E-2</v>
      </c>
      <c r="H6" s="21">
        <f>'Consumo por Cliente'!H6/'Consumo por Cliente'!G6-1</f>
        <v>-0.12370999017217055</v>
      </c>
      <c r="I6" s="21">
        <f>'Consumo por Cliente'!I6/'Consumo por Cliente'!H6-1</f>
        <v>4.0880049591985657E-2</v>
      </c>
      <c r="J6" s="21">
        <f>'Consumo por Cliente'!J6/'Consumo por Cliente'!I6-1</f>
        <v>-5.4799110551592811E-2</v>
      </c>
      <c r="K6" s="21">
        <f>'Consumo por Cliente'!K6/'Consumo por Cliente'!J6-1</f>
        <v>8.1500750451286574E-3</v>
      </c>
      <c r="L6" s="21">
        <f>'Consumo por Cliente'!L6/'Consumo por Cliente'!K6-1</f>
        <v>-1.5246490881713037E-2</v>
      </c>
      <c r="M6" s="21">
        <f>'Consumo por Cliente'!M6/'Consumo por Cliente'!L6-1</f>
        <v>-6.8311259931226331E-3</v>
      </c>
      <c r="N6" s="21">
        <f>'Consumo por Cliente'!N6/'Consumo por Cliente'!M6-1</f>
        <v>-1.9026847431171223E-2</v>
      </c>
      <c r="O6" s="21">
        <f>'Consumo por Cliente'!O6/'Consumo por Cliente'!N6-1</f>
        <v>-3.7812675696926035E-2</v>
      </c>
      <c r="P6" s="21">
        <f>'Consumo por Cliente'!P6/'Consumo por Cliente'!O6-1</f>
        <v>-1.4911669808900574E-2</v>
      </c>
      <c r="Q6" s="21">
        <f>'Consumo por Cliente'!Q6/'Consumo por Cliente'!P6-1</f>
        <v>-5.3896550146971256E-3</v>
      </c>
      <c r="R6" s="21">
        <f>'Consumo por Cliente'!R6/'Consumo por Cliente'!Q6-1</f>
        <v>-2.8660788424082373E-2</v>
      </c>
      <c r="S6" s="21">
        <f>'Consumo por Cliente'!S6/'Consumo por Cliente'!R6-1</f>
        <v>-3.4409420767531507E-2</v>
      </c>
      <c r="T6" s="21">
        <f>'Consumo por Cliente'!T6/'Consumo por Cliente'!S6-1</f>
        <v>-1.760776134746711E-2</v>
      </c>
      <c r="U6" s="21">
        <f>'Consumo por Cliente'!U6/'Consumo por Cliente'!T6-1</f>
        <v>4.3767583299543222E-3</v>
      </c>
      <c r="V6" s="21">
        <f>'Consumo por Cliente'!V6/'Consumo por Cliente'!U6-1</f>
        <v>-1.2620905607704458E-2</v>
      </c>
      <c r="W6" s="21">
        <f>'Consumo por Cliente'!W6/'Consumo por Cliente'!V6-1</f>
        <v>-7.2186246411752863E-3</v>
      </c>
      <c r="X6" s="21">
        <f>'Consumo por Cliente'!X6/'Consumo por Cliente'!W6-1</f>
        <v>-1.9382275933236714E-2</v>
      </c>
      <c r="Y6" s="21">
        <f>'Consumo por Cliente'!Y6/'Consumo por Cliente'!X6-1</f>
        <v>-6.4333201204505031E-3</v>
      </c>
      <c r="Z6" s="21">
        <f>'Consumo por Cliente'!Z6/'Consumo por Cliente'!Y6-1</f>
        <v>-1.8935832595679103E-2</v>
      </c>
      <c r="AG6" s="2"/>
      <c r="AH6" s="2"/>
      <c r="AI6" s="2"/>
    </row>
    <row r="7" spans="1:35" x14ac:dyDescent="0.15">
      <c r="A7" s="17">
        <v>2</v>
      </c>
      <c r="B7" s="18" t="s">
        <v>2</v>
      </c>
      <c r="C7" s="23"/>
      <c r="D7" s="21">
        <f>'Consumo por Cliente'!D7/'Consumo por Cliente'!C7-1</f>
        <v>2.0949235352639484E-2</v>
      </c>
      <c r="E7" s="21"/>
      <c r="F7" s="21"/>
      <c r="G7" s="21">
        <f>'Consumo por Cliente'!G7/'Consumo por Cliente'!F7-1</f>
        <v>-0.24152568269161079</v>
      </c>
      <c r="H7" s="21">
        <f>'Consumo por Cliente'!H7/'Consumo por Cliente'!G7-1</f>
        <v>-9.9709360424947824E-2</v>
      </c>
      <c r="I7" s="21">
        <f>'Consumo por Cliente'!I7/'Consumo por Cliente'!H7-1</f>
        <v>1.7473237321157908E-2</v>
      </c>
      <c r="J7" s="21">
        <f>'Consumo por Cliente'!J7/'Consumo por Cliente'!I7-1</f>
        <v>1.1745031740555634E-2</v>
      </c>
      <c r="K7" s="21">
        <f>'Consumo por Cliente'!K7/'Consumo por Cliente'!J7-1</f>
        <v>-5.7731327369701546E-2</v>
      </c>
      <c r="L7" s="21">
        <f>'Consumo por Cliente'!L7/'Consumo por Cliente'!K7-1</f>
        <v>-1.7926207435965291E-2</v>
      </c>
      <c r="M7" s="21">
        <f>'Consumo por Cliente'!M7/'Consumo por Cliente'!L7-1</f>
        <v>-7.0419862634440777E-2</v>
      </c>
      <c r="N7" s="21">
        <f>'Consumo por Cliente'!N7/'Consumo por Cliente'!M7-1</f>
        <v>-3.5781827507707198E-2</v>
      </c>
      <c r="O7" s="21">
        <f>'Consumo por Cliente'!O7/'Consumo por Cliente'!N7-1</f>
        <v>-6.8017001966675927E-3</v>
      </c>
      <c r="P7" s="21">
        <f>'Consumo por Cliente'!P7/'Consumo por Cliente'!O7-1</f>
        <v>-2.2893001410396296E-2</v>
      </c>
      <c r="Q7" s="21">
        <f>'Consumo por Cliente'!Q7/'Consumo por Cliente'!P7-1</f>
        <v>-2.4483426407183373E-2</v>
      </c>
      <c r="R7" s="21">
        <f>'Consumo por Cliente'!R7/'Consumo por Cliente'!Q7-1</f>
        <v>-2.0050864270235391E-2</v>
      </c>
      <c r="S7" s="21">
        <f>'Consumo por Cliente'!S7/'Consumo por Cliente'!R7-1</f>
        <v>3.5376599803083053E-3</v>
      </c>
      <c r="T7" s="21">
        <f>'Consumo por Cliente'!T7/'Consumo por Cliente'!S7-1</f>
        <v>-2.4664511611342532E-2</v>
      </c>
      <c r="U7" s="21">
        <f>'Consumo por Cliente'!U7/'Consumo por Cliente'!T7-1</f>
        <v>-2.7873578574882152E-2</v>
      </c>
      <c r="V7" s="21">
        <f>'Consumo por Cliente'!V7/'Consumo por Cliente'!U7-1</f>
        <v>6.0688654338091119E-2</v>
      </c>
      <c r="W7" s="21">
        <f>'Consumo por Cliente'!W7/'Consumo por Cliente'!V7-1</f>
        <v>-1.698320965446154E-2</v>
      </c>
      <c r="X7" s="21">
        <f>'Consumo por Cliente'!X7/'Consumo por Cliente'!W7-1</f>
        <v>-1.1411866535106729E-2</v>
      </c>
      <c r="Y7" s="21">
        <f>'Consumo por Cliente'!Y7/'Consumo por Cliente'!X7-1</f>
        <v>-9.4210255495175144E-4</v>
      </c>
      <c r="Z7" s="21">
        <f>'Consumo por Cliente'!Z7/'Consumo por Cliente'!Y7-1</f>
        <v>5.3837271859986657E-3</v>
      </c>
      <c r="AG7" s="2"/>
      <c r="AH7" s="2"/>
      <c r="AI7" s="2"/>
    </row>
    <row r="8" spans="1:35" x14ac:dyDescent="0.15">
      <c r="A8" s="17">
        <v>3</v>
      </c>
      <c r="B8" s="18" t="s">
        <v>3</v>
      </c>
      <c r="C8" s="23"/>
      <c r="D8" s="21">
        <f>'Consumo por Cliente'!D8/'Consumo por Cliente'!C8-1</f>
        <v>2.1110307729810263E-3</v>
      </c>
      <c r="E8" s="21"/>
      <c r="F8" s="21"/>
      <c r="G8" s="21">
        <f>'Consumo por Cliente'!G8/'Consumo por Cliente'!F8-1</f>
        <v>-0.14827773039388925</v>
      </c>
      <c r="H8" s="21">
        <f>'Consumo por Cliente'!H8/'Consumo por Cliente'!G8-1</f>
        <v>-8.1669273476459026E-2</v>
      </c>
      <c r="I8" s="21">
        <f>'Consumo por Cliente'!I8/'Consumo por Cliente'!H8-1</f>
        <v>5.7708740152138782E-2</v>
      </c>
      <c r="J8" s="21">
        <f>'Consumo por Cliente'!J8/'Consumo por Cliente'!I8-1</f>
        <v>-5.3092317050224658E-2</v>
      </c>
      <c r="K8" s="21">
        <f>'Consumo por Cliente'!K8/'Consumo por Cliente'!J8-1</f>
        <v>2.063773207151165E-2</v>
      </c>
      <c r="L8" s="21">
        <f>'Consumo por Cliente'!L8/'Consumo por Cliente'!K8-1</f>
        <v>-0.10005111218021678</v>
      </c>
      <c r="M8" s="21">
        <f>'Consumo por Cliente'!M8/'Consumo por Cliente'!L8-1</f>
        <v>-3.0389105688370055E-2</v>
      </c>
      <c r="N8" s="21">
        <f>'Consumo por Cliente'!N8/'Consumo por Cliente'!M8-1</f>
        <v>-1.328372407555134E-2</v>
      </c>
      <c r="O8" s="21">
        <f>'Consumo por Cliente'!O8/'Consumo por Cliente'!N8-1</f>
        <v>-3.5545535934212613E-2</v>
      </c>
      <c r="P8" s="21">
        <f>'Consumo por Cliente'!P8/'Consumo por Cliente'!O8-1</f>
        <v>-4.6433051636890488E-3</v>
      </c>
      <c r="Q8" s="21">
        <f>'Consumo por Cliente'!Q8/'Consumo por Cliente'!P8-1</f>
        <v>1.1155185976402526E-2</v>
      </c>
      <c r="R8" s="21">
        <f>'Consumo por Cliente'!R8/'Consumo por Cliente'!Q8-1</f>
        <v>-5.2879598571142772E-5</v>
      </c>
      <c r="S8" s="21">
        <f>'Consumo por Cliente'!S8/'Consumo por Cliente'!R8-1</f>
        <v>-2.4700500921262969E-2</v>
      </c>
      <c r="T8" s="21">
        <f>'Consumo por Cliente'!T8/'Consumo por Cliente'!S8-1</f>
        <v>-2.0369134614349749E-3</v>
      </c>
      <c r="U8" s="21">
        <f>'Consumo por Cliente'!U8/'Consumo por Cliente'!T8-1</f>
        <v>2.9661628540307294E-3</v>
      </c>
      <c r="V8" s="21">
        <f>'Consumo por Cliente'!V8/'Consumo por Cliente'!U8-1</f>
        <v>1.6455704635931268E-2</v>
      </c>
      <c r="W8" s="21">
        <f>'Consumo por Cliente'!W8/'Consumo por Cliente'!V8-1</f>
        <v>-8.5615006845265462E-3</v>
      </c>
      <c r="X8" s="21">
        <f>'Consumo por Cliente'!X8/'Consumo por Cliente'!W8-1</f>
        <v>-2.831931357438755E-5</v>
      </c>
      <c r="Y8" s="21">
        <f>'Consumo por Cliente'!Y8/'Consumo por Cliente'!X8-1</f>
        <v>2.5057935739656312E-3</v>
      </c>
      <c r="Z8" s="21">
        <f>'Consumo por Cliente'!Z8/'Consumo por Cliente'!Y8-1</f>
        <v>-1.2784458897214024E-2</v>
      </c>
      <c r="AG8" s="2"/>
      <c r="AH8" s="2"/>
      <c r="AI8" s="2"/>
    </row>
    <row r="9" spans="1:35" x14ac:dyDescent="0.15">
      <c r="A9" s="17">
        <v>4</v>
      </c>
      <c r="B9" s="18" t="s">
        <v>21</v>
      </c>
      <c r="C9" s="23"/>
      <c r="D9" s="21">
        <f>'Consumo por Cliente'!D9/'Consumo por Cliente'!C9-1</f>
        <v>-7.3195667310048229E-2</v>
      </c>
      <c r="E9" s="21"/>
      <c r="F9" s="21"/>
      <c r="G9" s="21">
        <f>'Consumo por Cliente'!G9/'Consumo por Cliente'!F9-1</f>
        <v>-9.3737555626456581E-2</v>
      </c>
      <c r="H9" s="21">
        <f>'Consumo por Cliente'!H9/'Consumo por Cliente'!G9-1</f>
        <v>-5.816733193685597E-2</v>
      </c>
      <c r="I9" s="21">
        <f>'Consumo por Cliente'!I9/'Consumo por Cliente'!H9-1</f>
        <v>0.12857088404692929</v>
      </c>
      <c r="J9" s="21">
        <f>'Consumo por Cliente'!J9/'Consumo por Cliente'!I9-1</f>
        <v>-6.5449498245978122E-2</v>
      </c>
      <c r="K9" s="21">
        <f>'Consumo por Cliente'!K9/'Consumo por Cliente'!J9-1</f>
        <v>-3.0940452418718345E-2</v>
      </c>
      <c r="L9" s="21">
        <f>'Consumo por Cliente'!L9/'Consumo por Cliente'!K9-1</f>
        <v>-1.8443283327915339E-2</v>
      </c>
      <c r="M9" s="21">
        <f>'Consumo por Cliente'!M9/'Consumo por Cliente'!L9-1</f>
        <v>-5.3543352883885786E-2</v>
      </c>
      <c r="N9" s="21">
        <f>'Consumo por Cliente'!N9/'Consumo por Cliente'!M9-1</f>
        <v>-5.7622007039840661E-2</v>
      </c>
      <c r="O9" s="21">
        <f>'Consumo por Cliente'!O9/'Consumo por Cliente'!N9-1</f>
        <v>-3.4525264270888756E-2</v>
      </c>
      <c r="P9" s="21">
        <f>'Consumo por Cliente'!P9/'Consumo por Cliente'!O9-1</f>
        <v>-2.5883418127216173E-2</v>
      </c>
      <c r="Q9" s="21">
        <f>'Consumo por Cliente'!Q9/'Consumo por Cliente'!P9-1</f>
        <v>-2.7689650410635425E-2</v>
      </c>
      <c r="R9" s="21">
        <f>'Consumo por Cliente'!R9/'Consumo por Cliente'!Q9-1</f>
        <v>-5.8707957987983894E-2</v>
      </c>
      <c r="S9" s="21">
        <f>'Consumo por Cliente'!S9/'Consumo por Cliente'!R9-1</f>
        <v>-3.9953246458555025E-3</v>
      </c>
      <c r="T9" s="21">
        <f>'Consumo por Cliente'!T9/'Consumo por Cliente'!S9-1</f>
        <v>-1.0093329688073638E-2</v>
      </c>
      <c r="U9" s="21">
        <f>'Consumo por Cliente'!U9/'Consumo por Cliente'!T9-1</f>
        <v>-1.3496444789841355E-2</v>
      </c>
      <c r="V9" s="21">
        <f>'Consumo por Cliente'!V9/'Consumo por Cliente'!U9-1</f>
        <v>3.2971264116121057E-2</v>
      </c>
      <c r="W9" s="21">
        <f>'Consumo por Cliente'!W9/'Consumo por Cliente'!V9-1</f>
        <v>3.656217008315199E-3</v>
      </c>
      <c r="X9" s="21">
        <f>'Consumo por Cliente'!X9/'Consumo por Cliente'!W9-1</f>
        <v>-1.9219523793526205E-2</v>
      </c>
      <c r="Y9" s="21">
        <f>'Consumo por Cliente'!Y9/'Consumo por Cliente'!X9-1</f>
        <v>3.8502860863309785E-4</v>
      </c>
      <c r="Z9" s="21">
        <f>'Consumo por Cliente'!Z9/'Consumo por Cliente'!Y9-1</f>
        <v>2.0494218844431256E-3</v>
      </c>
      <c r="AG9" s="2"/>
      <c r="AH9" s="2"/>
      <c r="AI9" s="2"/>
    </row>
    <row r="10" spans="1:35" x14ac:dyDescent="0.15">
      <c r="A10" s="17">
        <v>5</v>
      </c>
      <c r="B10" s="18" t="s">
        <v>4</v>
      </c>
      <c r="C10" s="23"/>
      <c r="D10" s="21">
        <f>'Consumo por Cliente'!D10/'Consumo por Cliente'!C10-1</f>
        <v>-2.6531367765574632E-2</v>
      </c>
      <c r="E10" s="21"/>
      <c r="F10" s="21"/>
      <c r="G10" s="21">
        <f>'Consumo por Cliente'!G10/'Consumo por Cliente'!F10-1</f>
        <v>-8.0478194402407999E-3</v>
      </c>
      <c r="H10" s="21">
        <f>'Consumo por Cliente'!H10/'Consumo por Cliente'!G10-1</f>
        <v>-0.13451092441493928</v>
      </c>
      <c r="I10" s="21">
        <f>'Consumo por Cliente'!I10/'Consumo por Cliente'!H10-1</f>
        <v>0.11431777819233169</v>
      </c>
      <c r="J10" s="21">
        <f>'Consumo por Cliente'!J10/'Consumo por Cliente'!I10-1</f>
        <v>-5.136676151982178E-2</v>
      </c>
      <c r="K10" s="21">
        <f>'Consumo por Cliente'!K10/'Consumo por Cliente'!J10-1</f>
        <v>-2.5383434296422425E-2</v>
      </c>
      <c r="L10" s="21">
        <f>'Consumo por Cliente'!L10/'Consumo por Cliente'!K10-1</f>
        <v>-4.2437439782496811E-2</v>
      </c>
      <c r="M10" s="21">
        <f>'Consumo por Cliente'!M10/'Consumo por Cliente'!L10-1</f>
        <v>-2.2567040831299123E-2</v>
      </c>
      <c r="N10" s="21">
        <f>'Consumo por Cliente'!N10/'Consumo por Cliente'!M10-1</f>
        <v>-6.3098811936690979E-2</v>
      </c>
      <c r="O10" s="21">
        <f>'Consumo por Cliente'!O10/'Consumo por Cliente'!N10-1</f>
        <v>-3.3986963302752859E-2</v>
      </c>
      <c r="P10" s="21">
        <f>'Consumo por Cliente'!P10/'Consumo por Cliente'!O10-1</f>
        <v>1.7301023498797585E-2</v>
      </c>
      <c r="Q10" s="21">
        <f>'Consumo por Cliente'!Q10/'Consumo por Cliente'!P10-1</f>
        <v>3.1534227451397445E-3</v>
      </c>
      <c r="R10" s="21">
        <f>'Consumo por Cliente'!R10/'Consumo por Cliente'!Q10-1</f>
        <v>-5.0637372164406225E-2</v>
      </c>
      <c r="S10" s="21">
        <f>'Consumo por Cliente'!S10/'Consumo por Cliente'!R10-1</f>
        <v>-1.272006143380866E-2</v>
      </c>
      <c r="T10" s="21">
        <f>'Consumo por Cliente'!T10/'Consumo por Cliente'!S10-1</f>
        <v>-2.5955003487203254E-2</v>
      </c>
      <c r="U10" s="21">
        <f>'Consumo por Cliente'!U10/'Consumo por Cliente'!T10-1</f>
        <v>-2.4931746282704337E-2</v>
      </c>
      <c r="V10" s="21">
        <f>'Consumo por Cliente'!V10/'Consumo por Cliente'!U10-1</f>
        <v>1.6869504471162644E-2</v>
      </c>
      <c r="W10" s="21">
        <f>'Consumo por Cliente'!W10/'Consumo por Cliente'!V10-1</f>
        <v>3.1293493774117387E-2</v>
      </c>
      <c r="X10" s="21">
        <f>'Consumo por Cliente'!X10/'Consumo por Cliente'!W10-1</f>
        <v>1.6677508027135746E-2</v>
      </c>
      <c r="Y10" s="21">
        <f>'Consumo por Cliente'!Y10/'Consumo por Cliente'!X10-1</f>
        <v>-1.5461446481876973E-3</v>
      </c>
      <c r="Z10" s="21">
        <f>'Consumo por Cliente'!Z10/'Consumo por Cliente'!Y10-1</f>
        <v>3.9813043054410358E-2</v>
      </c>
      <c r="AG10" s="2"/>
      <c r="AH10" s="2"/>
      <c r="AI10" s="2"/>
    </row>
    <row r="11" spans="1:35" x14ac:dyDescent="0.15">
      <c r="A11" s="17">
        <v>6</v>
      </c>
      <c r="B11" s="18" t="s">
        <v>6</v>
      </c>
      <c r="C11" s="23"/>
      <c r="D11" s="21">
        <f>'Consumo por Cliente'!D11/'Consumo por Cliente'!C11-1</f>
        <v>5.9416907963223853E-2</v>
      </c>
      <c r="E11" s="21"/>
      <c r="F11" s="21"/>
      <c r="G11" s="21">
        <f>'Consumo por Cliente'!G11/'Consumo por Cliente'!F11-1</f>
        <v>1.3436501085636543E-2</v>
      </c>
      <c r="H11" s="21">
        <f>'Consumo por Cliente'!H11/'Consumo por Cliente'!G11-1</f>
        <v>-8.774180169365442E-2</v>
      </c>
      <c r="I11" s="21">
        <f>'Consumo por Cliente'!I11/'Consumo por Cliente'!H11-1</f>
        <v>4.904886851738488E-2</v>
      </c>
      <c r="J11" s="21">
        <f>'Consumo por Cliente'!J11/'Consumo por Cliente'!I11-1</f>
        <v>-4.3238229208221624E-2</v>
      </c>
      <c r="K11" s="21">
        <f>'Consumo por Cliente'!K11/'Consumo por Cliente'!J11-1</f>
        <v>7.0633217364237666E-3</v>
      </c>
      <c r="L11" s="21">
        <f>'Consumo por Cliente'!L11/'Consumo por Cliente'!K11-1</f>
        <v>6.6858279496841977E-3</v>
      </c>
      <c r="M11" s="21">
        <f>'Consumo por Cliente'!M11/'Consumo por Cliente'!L11-1</f>
        <v>-3.2626367482370799E-2</v>
      </c>
      <c r="N11" s="21">
        <f>'Consumo por Cliente'!N11/'Consumo por Cliente'!M11-1</f>
        <v>-5.0404494323018967E-2</v>
      </c>
      <c r="O11" s="21">
        <f>'Consumo por Cliente'!O11/'Consumo por Cliente'!N11-1</f>
        <v>-4.0870716719355382E-2</v>
      </c>
      <c r="P11" s="21">
        <f>'Consumo por Cliente'!P11/'Consumo por Cliente'!O11-1</f>
        <v>1.3548705033150199E-2</v>
      </c>
      <c r="Q11" s="21">
        <f>'Consumo por Cliente'!Q11/'Consumo por Cliente'!P11-1</f>
        <v>-5.0570099304381166E-3</v>
      </c>
      <c r="R11" s="21">
        <f>'Consumo por Cliente'!R11/'Consumo por Cliente'!Q11-1</f>
        <v>-3.0091083601638702E-2</v>
      </c>
      <c r="S11" s="21">
        <f>'Consumo por Cliente'!S11/'Consumo por Cliente'!R11-1</f>
        <v>-2.6327975182256269E-2</v>
      </c>
      <c r="T11" s="21">
        <f>'Consumo por Cliente'!T11/'Consumo por Cliente'!S11-1</f>
        <v>-4.850175027869541E-2</v>
      </c>
      <c r="U11" s="21">
        <f>'Consumo por Cliente'!U11/'Consumo por Cliente'!T11-1</f>
        <v>-2.9548141977206455E-2</v>
      </c>
      <c r="V11" s="21">
        <f>'Consumo por Cliente'!V11/'Consumo por Cliente'!U11-1</f>
        <v>3.1903901395259116E-2</v>
      </c>
      <c r="W11" s="21">
        <f>'Consumo por Cliente'!W11/'Consumo por Cliente'!V11-1</f>
        <v>-4.7327144001573229E-3</v>
      </c>
      <c r="X11" s="21">
        <f>'Consumo por Cliente'!X11/'Consumo por Cliente'!W11-1</f>
        <v>-1.4128738756759018E-2</v>
      </c>
      <c r="Y11" s="21">
        <f>'Consumo por Cliente'!Y11/'Consumo por Cliente'!X11-1</f>
        <v>1.1870351777095944E-2</v>
      </c>
      <c r="Z11" s="21">
        <f>'Consumo por Cliente'!Z11/'Consumo por Cliente'!Y11-1</f>
        <v>7.8758740660198612E-3</v>
      </c>
      <c r="AG11" s="2"/>
      <c r="AH11" s="2"/>
      <c r="AI11" s="2"/>
    </row>
    <row r="12" spans="1:35" x14ac:dyDescent="0.15">
      <c r="A12" s="17">
        <v>7</v>
      </c>
      <c r="B12" s="18" t="s">
        <v>5</v>
      </c>
      <c r="C12" s="23"/>
      <c r="D12" s="21"/>
      <c r="E12" s="21"/>
      <c r="F12" s="21"/>
      <c r="G12" s="21">
        <f>'Consumo por Cliente'!G12/'Consumo por Cliente'!F12-1</f>
        <v>-5.7766036610451543E-4</v>
      </c>
      <c r="H12" s="21">
        <f>'Consumo por Cliente'!H12/'Consumo por Cliente'!G12-1</f>
        <v>-6.6548398323300617E-2</v>
      </c>
      <c r="I12" s="21">
        <f>'Consumo por Cliente'!I12/'Consumo por Cliente'!H12-1</f>
        <v>9.9846527249859651E-2</v>
      </c>
      <c r="J12" s="21">
        <f>'Consumo por Cliente'!J12/'Consumo por Cliente'!I12-1</f>
        <v>-9.3961063313462323E-2</v>
      </c>
      <c r="K12" s="21">
        <f>'Consumo por Cliente'!K12/'Consumo por Cliente'!J12-1</f>
        <v>7.4323505010422952E-2</v>
      </c>
      <c r="L12" s="21">
        <f>'Consumo por Cliente'!L12/'Consumo por Cliente'!K12-1</f>
        <v>-6.0002018763083198E-2</v>
      </c>
      <c r="M12" s="21">
        <f>'Consumo por Cliente'!M12/'Consumo por Cliente'!L12-1</f>
        <v>-1.4195937532863967E-2</v>
      </c>
      <c r="N12" s="21">
        <f>'Consumo por Cliente'!N12/'Consumo por Cliente'!M12-1</f>
        <v>9.9092394558777386E-3</v>
      </c>
      <c r="O12" s="21">
        <f>'Consumo por Cliente'!O12/'Consumo por Cliente'!N12-1</f>
        <v>-6.9905695513787558E-2</v>
      </c>
      <c r="P12" s="21">
        <f>'Consumo por Cliente'!P12/'Consumo por Cliente'!O12-1</f>
        <v>-1.3832818850035955E-2</v>
      </c>
      <c r="Q12" s="21">
        <f>'Consumo por Cliente'!Q12/'Consumo por Cliente'!P12-1</f>
        <v>-8.0269115912172673E-3</v>
      </c>
      <c r="R12" s="21">
        <f>'Consumo por Cliente'!R12/'Consumo por Cliente'!Q12-1</f>
        <v>-3.4150552452910321E-2</v>
      </c>
      <c r="S12" s="21">
        <f>'Consumo por Cliente'!S12/'Consumo por Cliente'!R12-1</f>
        <v>-2.3179880889081073E-2</v>
      </c>
      <c r="T12" s="21">
        <f>'Consumo por Cliente'!T12/'Consumo por Cliente'!S12-1</f>
        <v>3.4980102339167818E-2</v>
      </c>
      <c r="U12" s="21">
        <f>'Consumo por Cliente'!U12/'Consumo por Cliente'!T12-1</f>
        <v>-5.1888927500280957E-3</v>
      </c>
      <c r="V12" s="21">
        <f>'Consumo por Cliente'!V12/'Consumo por Cliente'!U12-1</f>
        <v>1.7068490197526431E-2</v>
      </c>
      <c r="W12" s="21">
        <f>'Consumo por Cliente'!W12/'Consumo por Cliente'!V12-1</f>
        <v>3.6672092463502892E-2</v>
      </c>
      <c r="X12" s="21">
        <f>'Consumo por Cliente'!X12/'Consumo por Cliente'!W12-1</f>
        <v>2.8372391210291781E-3</v>
      </c>
      <c r="Y12" s="21">
        <f>'Consumo por Cliente'!Y12/'Consumo por Cliente'!X12-1</f>
        <v>2.0717417307665187E-3</v>
      </c>
      <c r="Z12" s="21">
        <f>'Consumo por Cliente'!Z12/'Consumo por Cliente'!Y12-1</f>
        <v>0</v>
      </c>
      <c r="AG12" s="2"/>
      <c r="AH12" s="2"/>
      <c r="AI12" s="2"/>
    </row>
    <row r="13" spans="1:35" x14ac:dyDescent="0.15">
      <c r="A13" s="17">
        <v>8</v>
      </c>
      <c r="B13" s="18" t="s">
        <v>7</v>
      </c>
      <c r="C13" s="23"/>
      <c r="D13" s="21">
        <f>'Consumo por Cliente'!D13/'Consumo por Cliente'!C13-1</f>
        <v>1.3124013444006488E-2</v>
      </c>
      <c r="E13" s="21"/>
      <c r="F13" s="21"/>
      <c r="G13" s="21">
        <f>'Consumo por Cliente'!G13/'Consumo por Cliente'!F13-1</f>
        <v>-9.7059677602832406E-2</v>
      </c>
      <c r="H13" s="21">
        <f>'Consumo por Cliente'!H13/'Consumo por Cliente'!G13-1</f>
        <v>-7.2532784268093398E-2</v>
      </c>
      <c r="I13" s="21">
        <f>'Consumo por Cliente'!I13/'Consumo por Cliente'!H13-1</f>
        <v>2.4847797410606276E-2</v>
      </c>
      <c r="J13" s="21">
        <f>'Consumo por Cliente'!J13/'Consumo por Cliente'!I13-1</f>
        <v>-2.793016835948281E-2</v>
      </c>
      <c r="K13" s="21">
        <f>'Consumo por Cliente'!K13/'Consumo por Cliente'!J13-1</f>
        <v>-1.5937908546118651E-3</v>
      </c>
      <c r="L13" s="21">
        <f>'Consumo por Cliente'!L13/'Consumo por Cliente'!K13-1</f>
        <v>-4.6005196670733883E-2</v>
      </c>
      <c r="M13" s="21">
        <f>'Consumo por Cliente'!M13/'Consumo por Cliente'!L13-1</f>
        <v>-5.0896025332651695E-2</v>
      </c>
      <c r="N13" s="21">
        <f>'Consumo por Cliente'!N13/'Consumo por Cliente'!M13-1</f>
        <v>-5.0012745301455608E-2</v>
      </c>
      <c r="O13" s="21">
        <f>'Consumo por Cliente'!O13/'Consumo por Cliente'!N13-1</f>
        <v>6.1598199041861257E-3</v>
      </c>
      <c r="P13" s="21">
        <f>'Consumo por Cliente'!P13/'Consumo por Cliente'!O13-1</f>
        <v>-2.0931368375276316E-2</v>
      </c>
      <c r="Q13" s="21">
        <f>'Consumo por Cliente'!Q13/'Consumo por Cliente'!P13-1</f>
        <v>4.2585202114091558E-3</v>
      </c>
      <c r="R13" s="21">
        <f>'Consumo por Cliente'!R13/'Consumo por Cliente'!Q13-1</f>
        <v>8.2636763154142479E-4</v>
      </c>
      <c r="S13" s="21">
        <f>'Consumo por Cliente'!S13/'Consumo por Cliente'!R13-1</f>
        <v>-2.2130560508253572E-2</v>
      </c>
      <c r="T13" s="21">
        <f>'Consumo por Cliente'!T13/'Consumo por Cliente'!S13-1</f>
        <v>-5.9270271922696738E-3</v>
      </c>
      <c r="U13" s="21">
        <f>'Consumo por Cliente'!U13/'Consumo por Cliente'!T13-1</f>
        <v>7.7668181182120044E-3</v>
      </c>
      <c r="V13" s="21">
        <f>'Consumo por Cliente'!V13/'Consumo por Cliente'!U13-1</f>
        <v>3.3531209676695761E-2</v>
      </c>
      <c r="W13" s="21">
        <f>'Consumo por Cliente'!W13/'Consumo por Cliente'!V13-1</f>
        <v>2.1839169596065799E-2</v>
      </c>
      <c r="X13" s="21">
        <f>'Consumo por Cliente'!X13/'Consumo por Cliente'!W13-1</f>
        <v>-3.7774737862777963E-3</v>
      </c>
      <c r="Y13" s="21">
        <f>'Consumo por Cliente'!Y13/'Consumo por Cliente'!X13-1</f>
        <v>-2.1935658424065418E-2</v>
      </c>
      <c r="Z13" s="21">
        <f>'Consumo por Cliente'!Z13/'Consumo por Cliente'!Y13-1</f>
        <v>-6.7114093959731447E-3</v>
      </c>
      <c r="AG13" s="2"/>
      <c r="AH13" s="2"/>
      <c r="AI13" s="2"/>
    </row>
    <row r="14" spans="1:35" x14ac:dyDescent="0.15">
      <c r="A14" s="17">
        <v>9</v>
      </c>
      <c r="B14" s="18" t="s">
        <v>8</v>
      </c>
      <c r="C14" s="23"/>
      <c r="D14" s="21">
        <f>'Consumo por Cliente'!D14/'Consumo por Cliente'!C14-1</f>
        <v>9.7605514572499663E-2</v>
      </c>
      <c r="E14" s="21"/>
      <c r="F14" s="21"/>
      <c r="G14" s="21">
        <f>'Consumo por Cliente'!G14/'Consumo por Cliente'!F14-1</f>
        <v>4.0083468682977408E-2</v>
      </c>
      <c r="H14" s="21">
        <f>'Consumo por Cliente'!H14/'Consumo por Cliente'!G14-1</f>
        <v>-7.0098895123070215E-2</v>
      </c>
      <c r="I14" s="21">
        <f>'Consumo por Cliente'!I14/'Consumo por Cliente'!H14-1</f>
        <v>1.1244626610605879E-2</v>
      </c>
      <c r="J14" s="21">
        <f>'Consumo por Cliente'!J14/'Consumo por Cliente'!I14-1</f>
        <v>-4.2209402570020593E-2</v>
      </c>
      <c r="K14" s="21">
        <f>'Consumo por Cliente'!K14/'Consumo por Cliente'!J14-1</f>
        <v>-3.5265466620924446E-2</v>
      </c>
      <c r="L14" s="21">
        <f>'Consumo por Cliente'!L14/'Consumo por Cliente'!K14-1</f>
        <v>-1.198376729194639E-2</v>
      </c>
      <c r="M14" s="21">
        <f>'Consumo por Cliente'!M14/'Consumo por Cliente'!L14-1</f>
        <v>-4.5090862443597501E-4</v>
      </c>
      <c r="N14" s="21">
        <f>'Consumo por Cliente'!N14/'Consumo por Cliente'!M14-1</f>
        <v>-1.5580835720106045E-2</v>
      </c>
      <c r="O14" s="21">
        <f>'Consumo por Cliente'!O14/'Consumo por Cliente'!N14-1</f>
        <v>8.1325378362322454E-3</v>
      </c>
      <c r="P14" s="21">
        <f>'Consumo por Cliente'!P14/'Consumo por Cliente'!O14-1</f>
        <v>-2.2998626336825034E-2</v>
      </c>
      <c r="Q14" s="21">
        <f>'Consumo por Cliente'!Q14/'Consumo por Cliente'!P14-1</f>
        <v>1.4358148115321212E-2</v>
      </c>
      <c r="R14" s="21">
        <f>'Consumo por Cliente'!R14/'Consumo por Cliente'!Q14-1</f>
        <v>-1.0933911757016079E-2</v>
      </c>
      <c r="S14" s="21">
        <f>'Consumo por Cliente'!S14/'Consumo por Cliente'!R14-1</f>
        <v>1.3388271315201372E-2</v>
      </c>
      <c r="T14" s="21">
        <f>'Consumo por Cliente'!T14/'Consumo por Cliente'!S14-1</f>
        <v>-2.207422767077305E-2</v>
      </c>
      <c r="U14" s="21">
        <f>'Consumo por Cliente'!U14/'Consumo por Cliente'!T14-1</f>
        <v>3.5114420026307158E-2</v>
      </c>
      <c r="V14" s="21">
        <f>'Consumo por Cliente'!V14/'Consumo por Cliente'!U14-1</f>
        <v>2.4497497580824312E-2</v>
      </c>
      <c r="W14" s="21">
        <f>'Consumo por Cliente'!W14/'Consumo por Cliente'!V14-1</f>
        <v>2.2528274889680233E-2</v>
      </c>
      <c r="X14" s="21">
        <f>'Consumo por Cliente'!X14/'Consumo por Cliente'!W14-1</f>
        <v>-3.6344719460323915E-4</v>
      </c>
      <c r="Y14" s="21">
        <f>'Consumo por Cliente'!Y14/'Consumo por Cliente'!X14-1</f>
        <v>2.3197750051615618E-3</v>
      </c>
      <c r="Z14" s="21">
        <f>'Consumo por Cliente'!Z14/'Consumo por Cliente'!Y14-1</f>
        <v>-7.6344912313002222E-3</v>
      </c>
      <c r="AG14" s="2"/>
      <c r="AH14" s="2"/>
      <c r="AI14" s="2"/>
    </row>
    <row r="15" spans="1:35" x14ac:dyDescent="0.15">
      <c r="A15" s="17">
        <v>10</v>
      </c>
      <c r="B15" s="18" t="s">
        <v>9</v>
      </c>
      <c r="C15" s="23"/>
      <c r="D15" s="21">
        <f>'Consumo por Cliente'!D15/'Consumo por Cliente'!C15-1</f>
        <v>-4.4383498145859068E-2</v>
      </c>
      <c r="E15" s="21"/>
      <c r="F15" s="21"/>
      <c r="G15" s="21">
        <f>'Consumo por Cliente'!G15/'Consumo por Cliente'!F15-1</f>
        <v>-7.8114773258532111E-2</v>
      </c>
      <c r="H15" s="21">
        <f>'Consumo por Cliente'!H15/'Consumo por Cliente'!G15-1</f>
        <v>0.13335358750881565</v>
      </c>
      <c r="I15" s="21">
        <f>'Consumo por Cliente'!I15/'Consumo por Cliente'!H15-1</f>
        <v>2.618214108369421E-2</v>
      </c>
      <c r="J15" s="21">
        <f>'Consumo por Cliente'!J15/'Consumo por Cliente'!I15-1</f>
        <v>-5.0597152607687268E-2</v>
      </c>
      <c r="K15" s="21">
        <f>'Consumo por Cliente'!K15/'Consumo por Cliente'!J15-1</f>
        <v>-5.998751232359667E-2</v>
      </c>
      <c r="L15" s="21">
        <f>'Consumo por Cliente'!L15/'Consumo por Cliente'!K15-1</f>
        <v>-4.53095778798005E-2</v>
      </c>
      <c r="M15" s="21">
        <f>'Consumo por Cliente'!M15/'Consumo por Cliente'!L15-1</f>
        <v>-4.7519290891736121E-2</v>
      </c>
      <c r="N15" s="21">
        <f>'Consumo por Cliente'!N15/'Consumo por Cliente'!M15-1</f>
        <v>-6.0306533241101912E-2</v>
      </c>
      <c r="O15" s="21">
        <f>'Consumo por Cliente'!O15/'Consumo por Cliente'!N15-1</f>
        <v>1.7527988112739923E-2</v>
      </c>
      <c r="P15" s="21">
        <f>'Consumo por Cliente'!P15/'Consumo por Cliente'!O15-1</f>
        <v>-1.461460175672058E-3</v>
      </c>
      <c r="Q15" s="21">
        <f>'Consumo por Cliente'!Q15/'Consumo por Cliente'!P15-1</f>
        <v>-1.3278003498052415E-2</v>
      </c>
      <c r="R15" s="21">
        <f>'Consumo por Cliente'!R15/'Consumo por Cliente'!Q15-1</f>
        <v>-7.7864830107490235E-3</v>
      </c>
      <c r="S15" s="21">
        <f>'Consumo por Cliente'!S15/'Consumo por Cliente'!R15-1</f>
        <v>5.3374221440198877E-3</v>
      </c>
      <c r="T15" s="21">
        <f>'Consumo por Cliente'!T15/'Consumo por Cliente'!S15-1</f>
        <v>5.9192159037145586E-2</v>
      </c>
      <c r="U15" s="21">
        <f>'Consumo por Cliente'!U15/'Consumo por Cliente'!T15-1</f>
        <v>-4.0998916263468521E-2</v>
      </c>
      <c r="V15" s="21">
        <f>'Consumo por Cliente'!V15/'Consumo por Cliente'!U15-1</f>
        <v>-5.601499573183899E-3</v>
      </c>
      <c r="W15" s="21">
        <f>'Consumo por Cliente'!W15/'Consumo por Cliente'!V15-1</f>
        <v>3.6788402713718416E-2</v>
      </c>
      <c r="X15" s="21">
        <f>'Consumo por Cliente'!X15/'Consumo por Cliente'!W15-1</f>
        <v>8.8933749344792812E-3</v>
      </c>
      <c r="Y15" s="21">
        <f>'Consumo por Cliente'!Y15/'Consumo por Cliente'!X15-1</f>
        <v>-8.0599918419984595E-3</v>
      </c>
      <c r="Z15" s="21">
        <f>'Consumo por Cliente'!Z15/'Consumo por Cliente'!Y15-1</f>
        <v>1.098901098901095E-2</v>
      </c>
      <c r="AG15" s="2"/>
      <c r="AH15" s="2"/>
      <c r="AI15" s="2"/>
    </row>
    <row r="16" spans="1:35" x14ac:dyDescent="0.15">
      <c r="A16" s="17">
        <v>11</v>
      </c>
      <c r="B16" s="18" t="s">
        <v>10</v>
      </c>
      <c r="C16" s="23"/>
      <c r="D16" s="21"/>
      <c r="E16" s="21"/>
      <c r="F16" s="21"/>
      <c r="G16" s="21">
        <f>'Consumo por Cliente'!G16/'Consumo por Cliente'!F16-1</f>
        <v>-0.10605748653924207</v>
      </c>
      <c r="H16" s="21">
        <f>'Consumo por Cliente'!H16/'Consumo por Cliente'!G16-1</f>
        <v>-0.36027817450512223</v>
      </c>
      <c r="I16" s="21">
        <f>'Consumo por Cliente'!I16/'Consumo por Cliente'!H16-1</f>
        <v>7.2280499246653029E-3</v>
      </c>
      <c r="J16" s="21">
        <f>'Consumo por Cliente'!J16/'Consumo por Cliente'!I16-1</f>
        <v>-4.1662133716385719E-2</v>
      </c>
      <c r="K16" s="21">
        <f>'Consumo por Cliente'!K16/'Consumo por Cliente'!J16-1</f>
        <v>-1.1709836585400812E-2</v>
      </c>
      <c r="L16" s="21">
        <f>'Consumo por Cliente'!L16/'Consumo por Cliente'!K16-1</f>
        <v>-4.5167423252953309E-2</v>
      </c>
      <c r="M16" s="21">
        <f>'Consumo por Cliente'!M16/'Consumo por Cliente'!L16-1</f>
        <v>1.4455039750110421E-2</v>
      </c>
      <c r="N16" s="21">
        <f>'Consumo por Cliente'!N16/'Consumo por Cliente'!M16-1</f>
        <v>-1.3062264772883969E-3</v>
      </c>
      <c r="O16" s="21">
        <f>'Consumo por Cliente'!O16/'Consumo por Cliente'!N16-1</f>
        <v>-5.927285607535826E-2</v>
      </c>
      <c r="P16" s="21">
        <f>'Consumo por Cliente'!P16/'Consumo por Cliente'!O16-1</f>
        <v>-5.7668574276685369E-2</v>
      </c>
      <c r="Q16" s="21">
        <f>'Consumo por Cliente'!Q16/'Consumo por Cliente'!P16-1</f>
        <v>5.7972514273596509E-3</v>
      </c>
      <c r="R16" s="21">
        <f>'Consumo por Cliente'!R16/'Consumo por Cliente'!Q16-1</f>
        <v>-1.3248834668048826E-2</v>
      </c>
      <c r="S16" s="21">
        <f>'Consumo por Cliente'!S16/'Consumo por Cliente'!R16-1</f>
        <v>-2.7010492878023484E-3</v>
      </c>
      <c r="T16" s="21">
        <f>'Consumo por Cliente'!T16/'Consumo por Cliente'!S16-1</f>
        <v>-3.1005186073002844E-2</v>
      </c>
      <c r="U16" s="21">
        <f>'Consumo por Cliente'!U16/'Consumo por Cliente'!T16-1</f>
        <v>-1.2637163108089933E-2</v>
      </c>
      <c r="V16" s="21">
        <f>'Consumo por Cliente'!V16/'Consumo por Cliente'!U16-1</f>
        <v>-4.7630204928211572E-2</v>
      </c>
      <c r="W16" s="21">
        <f>'Consumo por Cliente'!W16/'Consumo por Cliente'!V16-1</f>
        <v>-3.1460669442094469E-2</v>
      </c>
      <c r="X16" s="21">
        <f>'Consumo por Cliente'!X16/'Consumo por Cliente'!W16-1</f>
        <v>-4.96606948350653E-3</v>
      </c>
      <c r="Y16" s="21">
        <f>'Consumo por Cliente'!Y16/'Consumo por Cliente'!X16-1</f>
        <v>-2.9621059714005971E-2</v>
      </c>
      <c r="Z16" s="21">
        <f>'Consumo por Cliente'!Z16/'Consumo por Cliente'!Y16-1</f>
        <v>-4.0871934604904681E-2</v>
      </c>
      <c r="AG16" s="2"/>
      <c r="AH16" s="2"/>
      <c r="AI16" s="2"/>
    </row>
    <row r="17" spans="1:35" x14ac:dyDescent="0.15">
      <c r="A17" s="17">
        <v>12</v>
      </c>
      <c r="B17" s="18" t="s">
        <v>11</v>
      </c>
      <c r="C17" s="23"/>
      <c r="D17" s="21">
        <f>'Consumo por Cliente'!D17/'Consumo por Cliente'!C17-1</f>
        <v>2.6183769792935463E-2</v>
      </c>
      <c r="E17" s="21"/>
      <c r="F17" s="21"/>
      <c r="G17" s="21">
        <f>'Consumo por Cliente'!G17/'Consumo por Cliente'!F17-1</f>
        <v>-3.9513135627805673E-2</v>
      </c>
      <c r="H17" s="21">
        <f>'Consumo por Cliente'!H17/'Consumo por Cliente'!G17-1</f>
        <v>-5.1018907378368783E-2</v>
      </c>
      <c r="I17" s="21">
        <f>'Consumo por Cliente'!I17/'Consumo por Cliente'!H17-1</f>
        <v>6.7716783744106612E-2</v>
      </c>
      <c r="J17" s="21">
        <f>'Consumo por Cliente'!J17/'Consumo por Cliente'!I17-1</f>
        <v>-5.1042475120074982E-2</v>
      </c>
      <c r="K17" s="21">
        <f>'Consumo por Cliente'!K17/'Consumo por Cliente'!J17-1</f>
        <v>-7.1287988224459919E-3</v>
      </c>
      <c r="L17" s="21">
        <f>'Consumo por Cliente'!L17/'Consumo por Cliente'!K17-1</f>
        <v>8.8161894886360503E-3</v>
      </c>
      <c r="M17" s="21">
        <f>'Consumo por Cliente'!M17/'Consumo por Cliente'!L17-1</f>
        <v>-2.7263511154739906E-2</v>
      </c>
      <c r="N17" s="21">
        <f>'Consumo por Cliente'!N17/'Consumo por Cliente'!M17-1</f>
        <v>-1.6771034474613145E-2</v>
      </c>
      <c r="O17" s="21">
        <f>'Consumo por Cliente'!O17/'Consumo por Cliente'!N17-1</f>
        <v>1.9873019518702018E-2</v>
      </c>
      <c r="P17" s="21">
        <f>'Consumo por Cliente'!P17/'Consumo por Cliente'!O17-1</f>
        <v>-3.495576652670751E-3</v>
      </c>
      <c r="Q17" s="21">
        <f>'Consumo por Cliente'!Q17/'Consumo por Cliente'!P17-1</f>
        <v>1.9414702194725741E-2</v>
      </c>
      <c r="R17" s="21">
        <f>'Consumo por Cliente'!R17/'Consumo por Cliente'!Q17-1</f>
        <v>4.3187114234313206E-3</v>
      </c>
      <c r="S17" s="21">
        <f>'Consumo por Cliente'!S17/'Consumo por Cliente'!R17-1</f>
        <v>-3.827987685207368E-2</v>
      </c>
      <c r="T17" s="21">
        <f>'Consumo por Cliente'!T17/'Consumo por Cliente'!S17-1</f>
        <v>4.676424909160648E-3</v>
      </c>
      <c r="U17" s="21">
        <f>'Consumo por Cliente'!U17/'Consumo por Cliente'!T17-1</f>
        <v>-2.1337296189348542E-2</v>
      </c>
      <c r="V17" s="21">
        <f>'Consumo por Cliente'!V17/'Consumo por Cliente'!U17-1</f>
        <v>2.8077461428880124E-2</v>
      </c>
      <c r="W17" s="21">
        <f>'Consumo por Cliente'!W17/'Consumo por Cliente'!V17-1</f>
        <v>7.1290340287675669E-2</v>
      </c>
      <c r="X17" s="21">
        <f>'Consumo por Cliente'!X17/'Consumo por Cliente'!W17-1</f>
        <v>-2.2621104393626745E-2</v>
      </c>
      <c r="Y17" s="21">
        <f>'Consumo por Cliente'!Y17/'Consumo por Cliente'!X17-1</f>
        <v>-2.6906774718160165E-2</v>
      </c>
      <c r="Z17" s="21">
        <f>'Consumo por Cliente'!Z17/'Consumo por Cliente'!Y17-1</f>
        <v>-8.1536683203563665E-2</v>
      </c>
      <c r="AG17" s="2"/>
      <c r="AH17" s="2"/>
      <c r="AI17" s="2"/>
    </row>
    <row r="18" spans="1:35" x14ac:dyDescent="0.15">
      <c r="A18" s="17">
        <v>13</v>
      </c>
      <c r="B18" s="18" t="s">
        <v>12</v>
      </c>
      <c r="C18" s="23"/>
      <c r="D18" s="21">
        <f>'Consumo por Cliente'!D18/'Consumo por Cliente'!C18-1</f>
        <v>-9.9722330039112572E-3</v>
      </c>
      <c r="E18" s="21"/>
      <c r="F18" s="21"/>
      <c r="G18" s="21">
        <f>'Consumo por Cliente'!G18/'Consumo por Cliente'!F18-1</f>
        <v>4.9695055394858967E-2</v>
      </c>
      <c r="H18" s="21">
        <f>'Consumo por Cliente'!H18/'Consumo por Cliente'!G18-1</f>
        <v>5.7929336031057321E-3</v>
      </c>
      <c r="I18" s="21">
        <f>'Consumo por Cliente'!I18/'Consumo por Cliente'!H18-1</f>
        <v>-0.19620704828415392</v>
      </c>
      <c r="J18" s="21">
        <f>'Consumo por Cliente'!J18/'Consumo por Cliente'!I18-1</f>
        <v>9.7828575170804344E-2</v>
      </c>
      <c r="K18" s="21">
        <f>'Consumo por Cliente'!K18/'Consumo por Cliente'!J18-1</f>
        <v>-3.4134784049723255E-2</v>
      </c>
      <c r="L18" s="21">
        <f>'Consumo por Cliente'!L18/'Consumo por Cliente'!K18-1</f>
        <v>-1.886448742578839E-2</v>
      </c>
      <c r="M18" s="21">
        <f>'Consumo por Cliente'!M18/'Consumo por Cliente'!L18-1</f>
        <v>1.1350743997211588E-2</v>
      </c>
      <c r="N18" s="21">
        <f>'Consumo por Cliente'!N18/'Consumo por Cliente'!M18-1</f>
        <v>-2.7415158315988619E-2</v>
      </c>
      <c r="O18" s="21">
        <f>'Consumo por Cliente'!O18/'Consumo por Cliente'!N18-1</f>
        <v>1.5334671930885113E-2</v>
      </c>
      <c r="P18" s="21">
        <f>'Consumo por Cliente'!P18/'Consumo por Cliente'!O18-1</f>
        <v>-1.5177990143813602E-2</v>
      </c>
      <c r="Q18" s="21">
        <f>'Consumo por Cliente'!Q18/'Consumo por Cliente'!P18-1</f>
        <v>-3.7000602725527854E-2</v>
      </c>
      <c r="R18" s="21">
        <f>'Consumo por Cliente'!R18/'Consumo por Cliente'!Q18-1</f>
        <v>7.8296714578056648E-3</v>
      </c>
      <c r="S18" s="21">
        <f>'Consumo por Cliente'!S18/'Consumo por Cliente'!R18-1</f>
        <v>-5.4496145079960145E-2</v>
      </c>
      <c r="T18" s="21">
        <f>'Consumo por Cliente'!T18/'Consumo por Cliente'!S18-1</f>
        <v>-2.2844629567243535E-2</v>
      </c>
      <c r="U18" s="21">
        <f>'Consumo por Cliente'!U18/'Consumo por Cliente'!T18-1</f>
        <v>1.1343479597576422E-2</v>
      </c>
      <c r="V18" s="21">
        <f>'Consumo por Cliente'!V18/'Consumo por Cliente'!U18-1</f>
        <v>-3.3675972837636792E-2</v>
      </c>
      <c r="W18" s="21">
        <f>'Consumo por Cliente'!W18/'Consumo por Cliente'!V18-1</f>
        <v>1.6741904804228991E-2</v>
      </c>
      <c r="X18" s="21">
        <f>'Consumo por Cliente'!X18/'Consumo por Cliente'!W18-1</f>
        <v>2.1488845703909965E-2</v>
      </c>
      <c r="Y18" s="21">
        <f>'Consumo por Cliente'!Y18/'Consumo por Cliente'!X18-1</f>
        <v>1.5463435754210719E-2</v>
      </c>
      <c r="Z18" s="21">
        <f>'Consumo por Cliente'!Z18/'Consumo por Cliente'!Y18-1</f>
        <v>1.9772282975541788E-2</v>
      </c>
      <c r="AG18" s="2"/>
      <c r="AH18" s="2"/>
      <c r="AI18" s="2"/>
    </row>
    <row r="19" spans="1:35" x14ac:dyDescent="0.15">
      <c r="A19" s="17">
        <v>14</v>
      </c>
      <c r="B19" s="18" t="s">
        <v>13</v>
      </c>
      <c r="C19" s="23"/>
      <c r="D19" s="21"/>
      <c r="E19" s="21"/>
      <c r="F19" s="21"/>
      <c r="G19" s="21">
        <f>'Consumo por Cliente'!G19/'Consumo por Cliente'!F19-1</f>
        <v>5.2190479666699652E-2</v>
      </c>
      <c r="H19" s="21">
        <f>'Consumo por Cliente'!H19/'Consumo por Cliente'!G19-1</f>
        <v>-0.10698462568126854</v>
      </c>
      <c r="I19" s="21">
        <f>'Consumo por Cliente'!I19/'Consumo por Cliente'!H19-1</f>
        <v>1.9906120374498126E-2</v>
      </c>
      <c r="J19" s="21">
        <f>'Consumo por Cliente'!J19/'Consumo por Cliente'!I19-1</f>
        <v>-5.1030466557368315E-2</v>
      </c>
      <c r="K19" s="21">
        <f>'Consumo por Cliente'!K19/'Consumo por Cliente'!J19-1</f>
        <v>-5.557661479831999E-2</v>
      </c>
      <c r="L19" s="21">
        <f>'Consumo por Cliente'!L19/'Consumo por Cliente'!K19-1</f>
        <v>-3.5209017691535394E-2</v>
      </c>
      <c r="M19" s="21">
        <f>'Consumo por Cliente'!M19/'Consumo por Cliente'!L19-1</f>
        <v>-2.5775813914486245E-2</v>
      </c>
      <c r="N19" s="21">
        <f>'Consumo por Cliente'!N19/'Consumo por Cliente'!M19-1</f>
        <v>-2.7515682038096512E-2</v>
      </c>
      <c r="O19" s="21">
        <f>'Consumo por Cliente'!O19/'Consumo por Cliente'!N19-1</f>
        <v>1.3554251716596299E-2</v>
      </c>
      <c r="P19" s="21">
        <f>'Consumo por Cliente'!P19/'Consumo por Cliente'!O19-1</f>
        <v>-1.930768613447853E-2</v>
      </c>
      <c r="Q19" s="21">
        <f>'Consumo por Cliente'!Q19/'Consumo por Cliente'!P19-1</f>
        <v>-3.3886796938997543E-2</v>
      </c>
      <c r="R19" s="21">
        <f>'Consumo por Cliente'!R19/'Consumo por Cliente'!Q19-1</f>
        <v>2.3187228446017505E-2</v>
      </c>
      <c r="S19" s="21">
        <f>'Consumo por Cliente'!S19/'Consumo por Cliente'!R19-1</f>
        <v>3.3846137390757702E-2</v>
      </c>
      <c r="T19" s="21">
        <f>'Consumo por Cliente'!T19/'Consumo por Cliente'!S19-1</f>
        <v>-3.4745887485926663E-2</v>
      </c>
      <c r="U19" s="21">
        <f>'Consumo por Cliente'!U19/'Consumo por Cliente'!T19-1</f>
        <v>-2.4498002536327945E-2</v>
      </c>
      <c r="V19" s="21">
        <f>'Consumo por Cliente'!V19/'Consumo por Cliente'!U19-1</f>
        <v>1.4472210765245297E-2</v>
      </c>
      <c r="W19" s="21">
        <f>'Consumo por Cliente'!W19/'Consumo por Cliente'!V19-1</f>
        <v>7.5608528499881977E-3</v>
      </c>
      <c r="X19" s="21">
        <f>'Consumo por Cliente'!X19/'Consumo por Cliente'!W19-1</f>
        <v>-1.1839449539653879E-2</v>
      </c>
      <c r="Y19" s="21">
        <f>'Consumo por Cliente'!Y19/'Consumo por Cliente'!X19-1</f>
        <v>-2.828165706566188E-3</v>
      </c>
      <c r="Z19" s="21">
        <f>'Consumo por Cliente'!Z19/'Consumo por Cliente'!Y19-1</f>
        <v>1.223132731150578E-2</v>
      </c>
      <c r="AG19" s="2"/>
      <c r="AH19" s="2"/>
      <c r="AI19" s="2"/>
    </row>
    <row r="20" spans="1:35" x14ac:dyDescent="0.15">
      <c r="A20" s="17">
        <v>15</v>
      </c>
      <c r="B20" s="18" t="s">
        <v>14</v>
      </c>
      <c r="C20" s="23"/>
      <c r="D20" s="21">
        <f>'Consumo por Cliente'!D20/'Consumo por Cliente'!C20-1</f>
        <v>-0.29188144329896903</v>
      </c>
      <c r="E20" s="21"/>
      <c r="F20" s="21"/>
      <c r="G20" s="21">
        <f>'Consumo por Cliente'!G20/'Consumo por Cliente'!F20-1</f>
        <v>6.6883463822617895E-3</v>
      </c>
      <c r="H20" s="21">
        <f>'Consumo por Cliente'!H20/'Consumo por Cliente'!G20-1</f>
        <v>-6.4221062271500262E-2</v>
      </c>
      <c r="I20" s="21">
        <f>'Consumo por Cliente'!I20/'Consumo por Cliente'!H20-1</f>
        <v>4.0564413287041079E-2</v>
      </c>
      <c r="J20" s="21">
        <f>'Consumo por Cliente'!J20/'Consumo por Cliente'!I20-1</f>
        <v>9.3315524376045289E-3</v>
      </c>
      <c r="K20" s="21">
        <f>'Consumo por Cliente'!K20/'Consumo por Cliente'!J20-1</f>
        <v>-8.9063911943864649E-2</v>
      </c>
      <c r="L20" s="21">
        <f>'Consumo por Cliente'!L20/'Consumo por Cliente'!K20-1</f>
        <v>-9.6700356618275585E-3</v>
      </c>
      <c r="M20" s="21">
        <f>'Consumo por Cliente'!M20/'Consumo por Cliente'!L20-1</f>
        <v>-3.2043953252032242E-3</v>
      </c>
      <c r="N20" s="21">
        <f>'Consumo por Cliente'!N20/'Consumo por Cliente'!M20-1</f>
        <v>-4.8494288480529169E-2</v>
      </c>
      <c r="O20" s="21">
        <f>'Consumo por Cliente'!O20/'Consumo por Cliente'!N20-1</f>
        <v>2.5816352691603317E-2</v>
      </c>
      <c r="P20" s="21">
        <f>'Consumo por Cliente'!P20/'Consumo por Cliente'!O20-1</f>
        <v>9.1385746577787863E-4</v>
      </c>
      <c r="Q20" s="21">
        <f>'Consumo por Cliente'!Q20/'Consumo por Cliente'!P20-1</f>
        <v>-1.5245325972886192E-2</v>
      </c>
      <c r="R20" s="21">
        <f>'Consumo por Cliente'!R20/'Consumo por Cliente'!Q20-1</f>
        <v>-1.7738241333057236E-2</v>
      </c>
      <c r="S20" s="21">
        <f>'Consumo por Cliente'!S20/'Consumo por Cliente'!R20-1</f>
        <v>-2.2176996513215363E-2</v>
      </c>
      <c r="T20" s="21">
        <f>'Consumo por Cliente'!T20/'Consumo por Cliente'!S20-1</f>
        <v>5.5595835801081073E-3</v>
      </c>
      <c r="U20" s="21">
        <f>'Consumo por Cliente'!U20/'Consumo por Cliente'!T20-1</f>
        <v>-3.4904682611183846E-2</v>
      </c>
      <c r="V20" s="21">
        <f>'Consumo por Cliente'!V20/'Consumo por Cliente'!U20-1</f>
        <v>3.3486427611116421E-2</v>
      </c>
      <c r="W20" s="21">
        <f>'Consumo por Cliente'!W20/'Consumo por Cliente'!V20-1</f>
        <v>1.4911418608368754E-2</v>
      </c>
      <c r="X20" s="21">
        <f>'Consumo por Cliente'!X20/'Consumo por Cliente'!W20-1</f>
        <v>2.6850878561514024E-2</v>
      </c>
      <c r="Y20" s="21">
        <f>'Consumo por Cliente'!Y20/'Consumo por Cliente'!X20-1</f>
        <v>-1.6751216530663693E-2</v>
      </c>
      <c r="Z20" s="21">
        <f>'Consumo por Cliente'!Z20/'Consumo por Cliente'!Y20-1</f>
        <v>5.8984835885924847E-2</v>
      </c>
      <c r="AG20" s="2"/>
      <c r="AH20" s="2"/>
      <c r="AI20" s="2"/>
    </row>
    <row r="21" spans="1:35" x14ac:dyDescent="0.15">
      <c r="A21" s="17">
        <v>16</v>
      </c>
      <c r="B21" s="18" t="s">
        <v>27</v>
      </c>
      <c r="C21" s="23"/>
      <c r="D21" s="21"/>
      <c r="E21" s="21"/>
      <c r="F21" s="21"/>
      <c r="G21" s="21">
        <f>'Consumo por Cliente'!G21/'Consumo por Cliente'!F21-1</f>
        <v>-0.9008315165577595</v>
      </c>
      <c r="H21" s="21">
        <f>'Consumo por Cliente'!H21/'Consumo por Cliente'!G21-1</f>
        <v>7.4228083171403796</v>
      </c>
      <c r="I21" s="21">
        <f>'Consumo por Cliente'!I21/'Consumo por Cliente'!H21-1</f>
        <v>0.13889358660568862</v>
      </c>
      <c r="J21" s="21">
        <f>'Consumo por Cliente'!J21/'Consumo por Cliente'!I21-1</f>
        <v>1.6487939751830938E-2</v>
      </c>
      <c r="K21" s="21">
        <f>'Consumo por Cliente'!K21/'Consumo por Cliente'!J21-1</f>
        <v>-6.1934865278818085E-2</v>
      </c>
      <c r="L21" s="21">
        <f>'Consumo por Cliente'!L21/'Consumo por Cliente'!K21-1</f>
        <v>-5.6335413268658097E-2</v>
      </c>
      <c r="M21" s="21">
        <f>'Consumo por Cliente'!M21/'Consumo por Cliente'!L21-1</f>
        <v>-2.902915809252693E-2</v>
      </c>
      <c r="N21" s="21">
        <f>'Consumo por Cliente'!N21/'Consumo por Cliente'!M21-1</f>
        <v>2.3496779602532269E-2</v>
      </c>
      <c r="O21" s="21">
        <f>'Consumo por Cliente'!O21/'Consumo por Cliente'!N21-1</f>
        <v>-6.7169924904919576E-2</v>
      </c>
      <c r="P21" s="21">
        <f>'Consumo por Cliente'!P21/'Consumo por Cliente'!O21-1</f>
        <v>-3.0760288161747806E-2</v>
      </c>
      <c r="Q21" s="21">
        <f>'Consumo por Cliente'!Q21/'Consumo por Cliente'!P21-1</f>
        <v>0.15567657708351912</v>
      </c>
      <c r="R21" s="21">
        <f>'Consumo por Cliente'!R21/'Consumo por Cliente'!Q21-1</f>
        <v>-0.10399610098402079</v>
      </c>
      <c r="S21" s="21">
        <f>'Consumo por Cliente'!S21/'Consumo por Cliente'!R21-1</f>
        <v>-2.2228795778015287E-2</v>
      </c>
      <c r="T21" s="21">
        <f>'Consumo por Cliente'!T21/'Consumo por Cliente'!S21-1</f>
        <v>4.5154411169142206E-2</v>
      </c>
      <c r="U21" s="21">
        <f>'Consumo por Cliente'!U21/'Consumo por Cliente'!T21-1</f>
        <v>2.6077940099306973E-2</v>
      </c>
      <c r="V21" s="21">
        <f>'Consumo por Cliente'!V21/'Consumo por Cliente'!U21-1</f>
        <v>-1.6409159734570911E-2</v>
      </c>
      <c r="W21" s="21">
        <f>'Consumo por Cliente'!W21/'Consumo por Cliente'!V21-1</f>
        <v>3.9300610799236857E-2</v>
      </c>
      <c r="X21" s="21">
        <f>'Consumo por Cliente'!X21/'Consumo por Cliente'!W21-1</f>
        <v>-8.6701290817792209E-3</v>
      </c>
      <c r="Y21" s="21">
        <f>'Consumo por Cliente'!Y21/'Consumo por Cliente'!X21-1</f>
        <v>-9.1205099708754345E-3</v>
      </c>
      <c r="Z21" s="21">
        <f>'Consumo por Cliente'!Z21/'Consumo por Cliente'!Y21-1</f>
        <v>4.5408437742956442E-2</v>
      </c>
      <c r="AG21" s="2"/>
      <c r="AH21" s="2"/>
      <c r="AI21" s="2"/>
    </row>
    <row r="22" spans="1:35" x14ac:dyDescent="0.15">
      <c r="A22" s="17">
        <v>17</v>
      </c>
      <c r="B22" s="18" t="s">
        <v>15</v>
      </c>
      <c r="C22" s="23"/>
      <c r="D22" s="21"/>
      <c r="E22" s="21"/>
      <c r="F22" s="21"/>
      <c r="G22" s="21">
        <f>'Consumo por Cliente'!G22/'Consumo por Cliente'!F22-1</f>
        <v>5.7276295133438015E-2</v>
      </c>
      <c r="H22" s="21">
        <f>'Consumo por Cliente'!H22/'Consumo por Cliente'!G22-1</f>
        <v>-9.7292004843987479E-2</v>
      </c>
      <c r="I22" s="21">
        <f>'Consumo por Cliente'!I22/'Consumo por Cliente'!H22-1</f>
        <v>9.42107086778734E-2</v>
      </c>
      <c r="J22" s="21">
        <f>'Consumo por Cliente'!J22/'Consumo por Cliente'!I22-1</f>
        <v>3.654561915169996E-3</v>
      </c>
      <c r="K22" s="21">
        <f>'Consumo por Cliente'!K22/'Consumo por Cliente'!J22-1</f>
        <v>-2.3581211727824791E-2</v>
      </c>
      <c r="L22" s="21">
        <f>'Consumo por Cliente'!L22/'Consumo por Cliente'!K22-1</f>
        <v>9.462329590665064E-3</v>
      </c>
      <c r="M22" s="21">
        <f>'Consumo por Cliente'!M22/'Consumo por Cliente'!L22-1</f>
        <v>7.1106346568007961E-2</v>
      </c>
      <c r="N22" s="21">
        <f>'Consumo por Cliente'!N22/'Consumo por Cliente'!M22-1</f>
        <v>-4.8987984336068546E-4</v>
      </c>
      <c r="O22" s="21">
        <f>'Consumo por Cliente'!O22/'Consumo por Cliente'!N22-1</f>
        <v>-0.12399269634513888</v>
      </c>
      <c r="P22" s="21">
        <f>'Consumo por Cliente'!P22/'Consumo por Cliente'!O22-1</f>
        <v>1.2415318729739777E-2</v>
      </c>
      <c r="Q22" s="21">
        <f>'Consumo por Cliente'!Q22/'Consumo por Cliente'!P22-1</f>
        <v>3.9435678049865253E-2</v>
      </c>
      <c r="R22" s="21">
        <f>'Consumo por Cliente'!R22/'Consumo por Cliente'!Q22-1</f>
        <v>-2.2346400969961433E-3</v>
      </c>
      <c r="S22" s="21">
        <f>'Consumo por Cliente'!S22/'Consumo por Cliente'!R22-1</f>
        <v>-3.6914738233887245E-2</v>
      </c>
      <c r="T22" s="21">
        <f>'Consumo por Cliente'!T22/'Consumo por Cliente'!S22-1</f>
        <v>-1.3013865120120038E-2</v>
      </c>
      <c r="U22" s="21">
        <f>'Consumo por Cliente'!U22/'Consumo por Cliente'!T22-1</f>
        <v>-1.4222709191325733E-2</v>
      </c>
      <c r="V22" s="21">
        <f>'Consumo por Cliente'!V22/'Consumo por Cliente'!U22-1</f>
        <v>-5.7231671687103969E-2</v>
      </c>
      <c r="W22" s="21">
        <f>'Consumo por Cliente'!W22/'Consumo por Cliente'!V22-1</f>
        <v>-7.8721914687530425E-2</v>
      </c>
      <c r="X22" s="21">
        <f>'Consumo por Cliente'!X22/'Consumo por Cliente'!W22-1</f>
        <v>2.8575404652664949E-2</v>
      </c>
      <c r="Y22" s="21">
        <f>'Consumo por Cliente'!Y22/'Consumo por Cliente'!X22-1</f>
        <v>-5.4012032105923091E-2</v>
      </c>
      <c r="Z22" s="21">
        <f>'Consumo por Cliente'!Z22/'Consumo por Cliente'!Y22-1</f>
        <v>-8.6361551465775954E-2</v>
      </c>
      <c r="AG22" s="2"/>
      <c r="AH22" s="2"/>
      <c r="AI22" s="2"/>
    </row>
    <row r="23" spans="1:35" x14ac:dyDescent="0.15">
      <c r="A23" s="17">
        <v>18</v>
      </c>
      <c r="B23" s="18" t="s">
        <v>28</v>
      </c>
      <c r="C23" s="23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>
        <f>'Consumo por Cliente'!R23/'Consumo por Cliente'!Q23-1</f>
        <v>1.3056860786820303</v>
      </c>
      <c r="S23" s="21">
        <f>'Consumo por Cliente'!S23/'Consumo por Cliente'!R23-1</f>
        <v>3.8208665011456588E-2</v>
      </c>
      <c r="T23" s="21">
        <f>'Consumo por Cliente'!T23/'Consumo por Cliente'!S23-1</f>
        <v>1.3138678714157415E-3</v>
      </c>
      <c r="U23" s="21">
        <f>'Consumo por Cliente'!U23/'Consumo por Cliente'!T23-1</f>
        <v>-6.8188010769547724E-2</v>
      </c>
      <c r="V23" s="21">
        <f>'Consumo por Cliente'!V23/'Consumo por Cliente'!U23-1</f>
        <v>1.0782692700345375E-2</v>
      </c>
      <c r="W23" s="21">
        <f>'Consumo por Cliente'!W23/'Consumo por Cliente'!V23-1</f>
        <v>7.9922590326496623E-2</v>
      </c>
      <c r="X23" s="21">
        <f>'Consumo por Cliente'!X23/'Consumo por Cliente'!W23-1</f>
        <v>6.9697434409927705E-2</v>
      </c>
      <c r="Y23" s="21">
        <f>'Consumo por Cliente'!Y23/'Consumo por Cliente'!X23-1</f>
        <v>-6.4278110540255118E-2</v>
      </c>
      <c r="Z23" s="21">
        <f>'Consumo por Cliente'!Z23/'Consumo por Cliente'!Y23-1</f>
        <v>-6.8405865102639796E-3</v>
      </c>
      <c r="AG23" s="2"/>
      <c r="AH23" s="2"/>
      <c r="AI23" s="2"/>
    </row>
    <row r="24" spans="1:35" x14ac:dyDescent="0.15">
      <c r="A24" s="17">
        <v>19</v>
      </c>
      <c r="B24" s="18" t="s">
        <v>19</v>
      </c>
      <c r="C24" s="23"/>
      <c r="D24" s="21"/>
      <c r="E24" s="21"/>
      <c r="F24" s="21"/>
      <c r="G24" s="21"/>
      <c r="H24" s="21">
        <f>'Consumo por Cliente'!H24/'Consumo por Cliente'!G24-1</f>
        <v>-0.20528796281808326</v>
      </c>
      <c r="I24" s="21">
        <f>'Consumo por Cliente'!I24/'Consumo por Cliente'!H24-1</f>
        <v>0.18808662852307578</v>
      </c>
      <c r="J24" s="21">
        <f>'Consumo por Cliente'!J24/'Consumo por Cliente'!I24-1</f>
        <v>-3.8126494386449217E-2</v>
      </c>
      <c r="K24" s="21">
        <f>'Consumo por Cliente'!K24/'Consumo por Cliente'!J24-1</f>
        <v>-7.5389864764182635E-3</v>
      </c>
      <c r="L24" s="21">
        <f>'Consumo por Cliente'!L24/'Consumo por Cliente'!K24-1</f>
        <v>-7.2918182674280185E-2</v>
      </c>
      <c r="M24" s="21">
        <f>'Consumo por Cliente'!M24/'Consumo por Cliente'!L24-1</f>
        <v>-2.2580435498346985E-2</v>
      </c>
      <c r="N24" s="21">
        <f>'Consumo por Cliente'!N24/'Consumo por Cliente'!M24-1</f>
        <v>-1.2467883866865703E-3</v>
      </c>
      <c r="O24" s="21">
        <f>'Consumo por Cliente'!O24/'Consumo por Cliente'!N24-1</f>
        <v>-6.5663137685323059E-2</v>
      </c>
      <c r="P24" s="21">
        <f>'Consumo por Cliente'!P24/'Consumo por Cliente'!O24-1</f>
        <v>-4.4841585774120785E-2</v>
      </c>
      <c r="Q24" s="21">
        <f>'Consumo por Cliente'!Q24/'Consumo por Cliente'!P24-1</f>
        <v>5.2836760838537167E-2</v>
      </c>
      <c r="R24" s="21">
        <f>'Consumo por Cliente'!R24/'Consumo por Cliente'!Q24-1</f>
        <v>-3.8942190227012285E-2</v>
      </c>
      <c r="S24" s="21"/>
      <c r="T24" s="21"/>
      <c r="U24" s="21"/>
      <c r="V24" s="21"/>
      <c r="W24" s="21"/>
      <c r="X24" s="21"/>
      <c r="Y24" s="21"/>
      <c r="Z24" s="21"/>
      <c r="AG24" s="2"/>
      <c r="AH24" s="2"/>
      <c r="AI24" s="2"/>
    </row>
    <row r="25" spans="1:35" s="5" customFormat="1" x14ac:dyDescent="0.15">
      <c r="A25" s="17">
        <v>20</v>
      </c>
      <c r="B25" s="18" t="s">
        <v>16</v>
      </c>
      <c r="C25" s="23"/>
      <c r="D25" s="21"/>
      <c r="E25" s="21"/>
      <c r="F25" s="21"/>
      <c r="G25" s="21"/>
      <c r="H25" s="21">
        <f>'Consumo por Cliente'!H25/'Consumo por Cliente'!G25-1</f>
        <v>-3.8940092165898554E-2</v>
      </c>
      <c r="I25" s="21">
        <f>'Consumo por Cliente'!I25/'Consumo por Cliente'!H25-1</f>
        <v>0.24510160190325125</v>
      </c>
      <c r="J25" s="21">
        <f>'Consumo por Cliente'!J25/'Consumo por Cliente'!I25-1</f>
        <v>-0.17819408518226931</v>
      </c>
      <c r="K25" s="21">
        <f>'Consumo por Cliente'!K25/'Consumo por Cliente'!J25-1</f>
        <v>5.7682649028227839E-2</v>
      </c>
      <c r="L25" s="21">
        <f>'Consumo por Cliente'!L25/'Consumo por Cliente'!K25-1</f>
        <v>-6.6489743569060678E-2</v>
      </c>
      <c r="M25" s="21">
        <f>'Consumo por Cliente'!M25/'Consumo por Cliente'!L25-1</f>
        <v>-0.13573780716381623</v>
      </c>
      <c r="N25" s="21">
        <f>'Consumo por Cliente'!N25/'Consumo por Cliente'!M25-1</f>
        <v>3.9951458241075377E-2</v>
      </c>
      <c r="O25" s="21">
        <f>'Consumo por Cliente'!O25/'Consumo por Cliente'!N25-1</f>
        <v>-9.185425760005872E-2</v>
      </c>
      <c r="P25" s="21">
        <f>'Consumo por Cliente'!P25/'Consumo por Cliente'!O25-1</f>
        <v>-3.3343095056481697E-2</v>
      </c>
      <c r="Q25" s="21">
        <f>'Consumo por Cliente'!Q25/'Consumo por Cliente'!P25-1</f>
        <v>-5.285153156393263E-2</v>
      </c>
      <c r="R25" s="21">
        <f>'Consumo por Cliente'!R25/'Consumo por Cliente'!Q25-1</f>
        <v>9.5311296375824028E-3</v>
      </c>
      <c r="S25" s="21">
        <f>'Consumo por Cliente'!S25/'Consumo por Cliente'!R25-1</f>
        <v>-7.6856441846260615E-2</v>
      </c>
      <c r="T25" s="21">
        <f>'Consumo por Cliente'!T25/'Consumo por Cliente'!S25-1</f>
        <v>-3.1722216195207209E-2</v>
      </c>
      <c r="U25" s="21">
        <f>'Consumo por Cliente'!U25/'Consumo por Cliente'!T25-1</f>
        <v>-4.2447846344334295E-2</v>
      </c>
      <c r="V25" s="21">
        <f>'Consumo por Cliente'!V25/'Consumo por Cliente'!U25-1</f>
        <v>2.7562243356860083E-3</v>
      </c>
      <c r="W25" s="21">
        <f>'Consumo por Cliente'!W25/'Consumo por Cliente'!V25-1</f>
        <v>-2.6059216625166082E-2</v>
      </c>
      <c r="X25" s="21">
        <f>'Consumo por Cliente'!X25/'Consumo por Cliente'!W25-1</f>
        <v>-3.0873490485970878E-3</v>
      </c>
      <c r="Y25" s="21">
        <f>'Consumo por Cliente'!Y25/'Consumo por Cliente'!X25-1</f>
        <v>-4.0178338282240711E-2</v>
      </c>
      <c r="Z25" s="21">
        <f>'Consumo por Cliente'!Z25/'Consumo por Cliente'!Y25-1</f>
        <v>-4.1411288343558339E-2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s="5" customFormat="1" x14ac:dyDescent="0.15">
      <c r="A26" s="17">
        <v>21</v>
      </c>
      <c r="B26" s="18" t="s">
        <v>23</v>
      </c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>
        <f>'Consumo por Cliente'!U26/'Consumo por Cliente'!T26-1</f>
        <v>-0.11843045445955502</v>
      </c>
      <c r="V26" s="21">
        <f>'Consumo por Cliente'!V26/'Consumo por Cliente'!U26-1</f>
        <v>5.8146215862911133E-2</v>
      </c>
      <c r="W26" s="21">
        <f>'Consumo por Cliente'!W26/'Consumo por Cliente'!V26-1</f>
        <v>3.5694449735445222E-2</v>
      </c>
      <c r="X26" s="21">
        <f>'Consumo por Cliente'!X26/'Consumo por Cliente'!W26-1</f>
        <v>9.996771877647781E-2</v>
      </c>
      <c r="Y26" s="21">
        <f>'Consumo por Cliente'!Y26/'Consumo por Cliente'!X26-1</f>
        <v>-9.8805578004142247E-2</v>
      </c>
      <c r="Z26" s="21">
        <f>'Consumo por Cliente'!Z26/'Consumo por Cliente'!Y26-1</f>
        <v>2.4423864771538017E-2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1:35" s="5" customFormat="1" x14ac:dyDescent="0.15">
      <c r="A27" s="17">
        <v>22</v>
      </c>
      <c r="B27" s="18" t="s">
        <v>22</v>
      </c>
      <c r="C27" s="23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>
        <f>'Consumo por Cliente'!U27/'Consumo por Cliente'!T27-1</f>
        <v>4.0474003278345494E-2</v>
      </c>
      <c r="V27" s="21">
        <f>'Consumo por Cliente'!V27/'Consumo por Cliente'!U27-1</f>
        <v>-2.7092764235865263E-2</v>
      </c>
      <c r="W27" s="21">
        <f>'Consumo por Cliente'!W27/'Consumo por Cliente'!V27-1</f>
        <v>9.558311344099879E-2</v>
      </c>
      <c r="X27" s="21">
        <f>'Consumo por Cliente'!X27/'Consumo por Cliente'!W27-1</f>
        <v>4.439037064966822E-2</v>
      </c>
      <c r="Y27" s="21">
        <f>'Consumo por Cliente'!Y27/'Consumo por Cliente'!X27-1</f>
        <v>0.10063819526010565</v>
      </c>
      <c r="Z27" s="21">
        <f>'Consumo por Cliente'!Z27/'Consumo por Cliente'!Y27-1</f>
        <v>4.5193782383419867E-2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1:35" s="5" customFormat="1" x14ac:dyDescent="0.15">
      <c r="A28" s="17">
        <v>23</v>
      </c>
      <c r="B28" s="18" t="s">
        <v>24</v>
      </c>
      <c r="C28" s="2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>
        <f>'Consumo por Cliente'!U28/'Consumo por Cliente'!T28-1</f>
        <v>-6.915629322268857E-3</v>
      </c>
      <c r="V28" s="21">
        <f>'Consumo por Cliente'!V28/'Consumo por Cliente'!U28-1</f>
        <v>-5.8711768321456415E-2</v>
      </c>
      <c r="W28" s="21">
        <f>'Consumo por Cliente'!W28/'Consumo por Cliente'!V28-1</f>
        <v>2.2795242676500571E-2</v>
      </c>
      <c r="X28" s="21">
        <f>'Consumo por Cliente'!X28/'Consumo por Cliente'!W28-1</f>
        <v>2.3178266649885426E-2</v>
      </c>
      <c r="Y28" s="21">
        <f>'Consumo por Cliente'!Y28/'Consumo por Cliente'!X28-1</f>
        <v>-6.6976354951089778E-2</v>
      </c>
      <c r="Z28" s="21">
        <f>'Consumo por Cliente'!Z28/'Consumo por Cliente'!Y28-1</f>
        <v>-3.3622595419847356E-2</v>
      </c>
      <c r="AA28" s="2"/>
      <c r="AB28" s="2"/>
      <c r="AC28" s="2"/>
      <c r="AD28" s="2"/>
      <c r="AE28" s="2"/>
      <c r="AF28" s="2"/>
      <c r="AG28" s="2"/>
      <c r="AH28" s="2"/>
      <c r="AI28" s="2"/>
    </row>
    <row r="29" spans="1:35" s="5" customFormat="1" x14ac:dyDescent="0.15">
      <c r="A29" s="17">
        <v>24</v>
      </c>
      <c r="B29" s="18" t="s">
        <v>25</v>
      </c>
      <c r="C29" s="23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>
        <f>'Consumo por Cliente'!U29/'Consumo por Cliente'!T29-1</f>
        <v>4.2973313405950675E-2</v>
      </c>
      <c r="V29" s="21">
        <f>'Consumo por Cliente'!V29/'Consumo por Cliente'!U29-1</f>
        <v>8.1645312023425065E-2</v>
      </c>
      <c r="W29" s="21">
        <f>'Consumo por Cliente'!W29/'Consumo por Cliente'!V29-1</f>
        <v>9.3516824931179299E-2</v>
      </c>
      <c r="X29" s="21">
        <f>'Consumo por Cliente'!X29/'Consumo por Cliente'!W29-1</f>
        <v>6.0729077855318003E-2</v>
      </c>
      <c r="Y29" s="21">
        <f>'Consumo por Cliente'!Y29/'Consumo por Cliente'!X29-1</f>
        <v>2.0604952563033629E-2</v>
      </c>
      <c r="Z29" s="21">
        <f>'Consumo por Cliente'!Z29/'Consumo por Cliente'!Y29-1</f>
        <v>5.6054480519970085E-2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1:35" s="5" customFormat="1" x14ac:dyDescent="0.15">
      <c r="A30" s="17">
        <v>25</v>
      </c>
      <c r="B30" s="18" t="s">
        <v>26</v>
      </c>
      <c r="C30" s="23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>
        <f>'Consumo por Cliente'!V30/'Consumo por Cliente'!U30-1</f>
        <v>0.11366777031285191</v>
      </c>
      <c r="W30" s="21">
        <f>'Consumo por Cliente'!W30/'Consumo por Cliente'!V30-1</f>
        <v>6.2789857882684874E-2</v>
      </c>
      <c r="X30" s="21">
        <f>'Consumo por Cliente'!X30/'Consumo por Cliente'!W30-1</f>
        <v>-3.9175683596201272E-2</v>
      </c>
      <c r="Y30" s="21">
        <f>'Consumo por Cliente'!Y30/'Consumo por Cliente'!X30-1</f>
        <v>2.2952518662430865E-2</v>
      </c>
      <c r="Z30" s="21">
        <f>'Consumo por Cliente'!Z30/'Consumo por Cliente'!Y30-1</f>
        <v>0.37189027706496502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5" s="5" customFormat="1" x14ac:dyDescent="0.15">
      <c r="A31" s="17">
        <v>26</v>
      </c>
      <c r="B31" s="18" t="s">
        <v>31</v>
      </c>
      <c r="C31" s="23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>
        <f>'Consumo por Cliente'!Y31/'Consumo por Cliente'!X31-1</f>
        <v>-3.7463036635936087E-2</v>
      </c>
      <c r="Z31" s="21">
        <f>'Consumo por Cliente'!Z31/'Consumo por Cliente'!Y31-1</f>
        <v>-7.8625479656378561E-2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1:35" s="5" customFormat="1" x14ac:dyDescent="0.15">
      <c r="A32" s="17">
        <v>27</v>
      </c>
      <c r="B32" s="18" t="s">
        <v>32</v>
      </c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>
        <f>'Consumo por Cliente'!Z32/'Consumo por Cliente'!Y32-1</f>
        <v>-8.5836909871244149E-3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1:35" s="5" customFormat="1" x14ac:dyDescent="0.15">
      <c r="A33" s="17">
        <v>28</v>
      </c>
      <c r="B33" s="18" t="s">
        <v>33</v>
      </c>
      <c r="C33" s="23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>
        <f>'Consumo por Cliente'!Z33/'Consumo por Cliente'!Y33-1</f>
        <v>-1.8348623853211121E-2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35" s="5" customFormat="1" x14ac:dyDescent="0.15">
      <c r="A34" s="17">
        <v>29</v>
      </c>
      <c r="B34" s="18" t="s">
        <v>34</v>
      </c>
      <c r="C34" s="23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>
        <f>'Consumo por Cliente'!Z34/'Consumo por Cliente'!Y34-1</f>
        <v>5.9225512528473745E-2</v>
      </c>
      <c r="AA34" s="2"/>
      <c r="AB34" s="2"/>
      <c r="AC34" s="2"/>
      <c r="AD34" s="2"/>
      <c r="AE34" s="2"/>
      <c r="AF34" s="2"/>
      <c r="AG34" s="2"/>
      <c r="AH34" s="2"/>
      <c r="AI34" s="2"/>
    </row>
    <row r="35" spans="1:35" s="5" customFormat="1" x14ac:dyDescent="0.2">
      <c r="A35" s="14"/>
      <c r="B35" s="14" t="s">
        <v>18</v>
      </c>
      <c r="C35" s="22"/>
      <c r="D35" s="22">
        <f>'Consumo por Cliente'!D35/'Consumo por Cliente'!C35-1</f>
        <v>-0.10800134396987615</v>
      </c>
      <c r="E35" s="22"/>
      <c r="F35" s="22"/>
      <c r="G35" s="22">
        <f>'Consumo por Cliente'!G35/'Consumo por Cliente'!F35-1</f>
        <v>-0.10070724803967235</v>
      </c>
      <c r="H35" s="22">
        <f>'Consumo por Cliente'!H35/'Consumo por Cliente'!G35-1</f>
        <v>-7.9159564984089048E-2</v>
      </c>
      <c r="I35" s="22">
        <f>'Consumo por Cliente'!I35/'Consumo por Cliente'!H35-1</f>
        <v>4.9265116538487197E-2</v>
      </c>
      <c r="J35" s="22">
        <f>'Consumo por Cliente'!J35/'Consumo por Cliente'!I35-1</f>
        <v>-4.4231208167781921E-2</v>
      </c>
      <c r="K35" s="22">
        <f>'Consumo por Cliente'!K35/'Consumo por Cliente'!J35-1</f>
        <v>-6.3156928229953779E-3</v>
      </c>
      <c r="L35" s="22">
        <f>'Consumo por Cliente'!L35/'Consumo por Cliente'!K35-1</f>
        <v>-3.1192798376282749E-2</v>
      </c>
      <c r="M35" s="22">
        <f>'Consumo por Cliente'!M35/'Consumo por Cliente'!L35-1</f>
        <v>-2.3280126513910759E-2</v>
      </c>
      <c r="N35" s="22">
        <f>'Consumo por Cliente'!N35/'Consumo por Cliente'!M35-1</f>
        <v>-2.3811409813227269E-2</v>
      </c>
      <c r="O35" s="22">
        <f>'Consumo por Cliente'!O35/'Consumo por Cliente'!N35-1</f>
        <v>-3.0429275241465104E-2</v>
      </c>
      <c r="P35" s="22">
        <f>'Consumo por Cliente'!P35/'Consumo por Cliente'!O35-1</f>
        <v>-1.5367854676375581E-2</v>
      </c>
      <c r="Q35" s="22">
        <f>'Consumo por Cliente'!Q35/'Consumo por Cliente'!P35-1</f>
        <v>-4.0040238258253202E-3</v>
      </c>
      <c r="R35" s="22">
        <f>'Consumo por Cliente'!R35/'Consumo por Cliente'!Q35-1</f>
        <v>-2.187375063797603E-2</v>
      </c>
      <c r="S35" s="22">
        <f>'Consumo por Cliente'!S35/'Consumo por Cliente'!R35-1</f>
        <v>-2.2621495984302409E-2</v>
      </c>
      <c r="T35" s="22">
        <f>'Consumo por Cliente'!T35/'Consumo por Cliente'!S35-1</f>
        <v>-1.344883431021493E-2</v>
      </c>
      <c r="U35" s="22">
        <f>'Consumo por Cliente'!U35/'Consumo por Cliente'!T35-1</f>
        <v>-6.0863334603005192E-3</v>
      </c>
      <c r="V35" s="22">
        <f>'Consumo por Cliente'!V35/'Consumo por Cliente'!U35-1</f>
        <v>8.8274069444456149E-3</v>
      </c>
      <c r="W35" s="22">
        <f>'Consumo por Cliente'!W35/'Consumo por Cliente'!V35-1</f>
        <v>-2.0007921738701695E-3</v>
      </c>
      <c r="X35" s="22">
        <f>'Consumo por Cliente'!X35/'Consumo por Cliente'!W35-1</f>
        <v>-6.762904664088687E-3</v>
      </c>
      <c r="Y35" s="22">
        <f>'Consumo por Cliente'!Y35/'Consumo por Cliente'!X35-1</f>
        <v>-5.3475935828876109E-3</v>
      </c>
      <c r="Z35" s="22">
        <f>'Consumo por Cliente'!Z35/'Consumo por Cliente'!Y35-1</f>
        <v>-1.0752688172043112E-2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2.75" x14ac:dyDescent="0.2">
      <c r="B36" s="9" t="s">
        <v>20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AG36" s="2"/>
      <c r="AH36" s="2"/>
      <c r="AI36" s="2"/>
    </row>
    <row r="37" spans="1:35" ht="12.75" x14ac:dyDescent="0.2">
      <c r="B37" s="9" t="s">
        <v>30</v>
      </c>
      <c r="AG37" s="2"/>
      <c r="AH37" s="2"/>
      <c r="AI37" s="2"/>
    </row>
    <row r="38" spans="1:35" ht="12.75" x14ac:dyDescent="0.2">
      <c r="B38" s="9" t="s">
        <v>29</v>
      </c>
      <c r="AG38" s="2"/>
      <c r="AH38" s="2"/>
      <c r="AI38" s="2"/>
    </row>
    <row r="39" spans="1:35" ht="12.75" x14ac:dyDescent="0.2">
      <c r="B39" s="9" t="s">
        <v>38</v>
      </c>
      <c r="AG39" s="2"/>
      <c r="AH39" s="2"/>
      <c r="AI39" s="2"/>
    </row>
    <row r="40" spans="1:35" x14ac:dyDescent="0.2">
      <c r="AG40" s="2"/>
      <c r="AH40" s="2"/>
      <c r="AI40" s="2"/>
    </row>
    <row r="67" spans="1:8" x14ac:dyDescent="0.2">
      <c r="A67" s="1"/>
      <c r="B67" s="1"/>
      <c r="C67" s="1"/>
      <c r="D67" s="1"/>
      <c r="E67" s="1"/>
      <c r="F67" s="1"/>
      <c r="G67" s="1"/>
      <c r="H67" s="1"/>
    </row>
  </sheetData>
  <mergeCells count="3">
    <mergeCell ref="A4:A5"/>
    <mergeCell ref="B4:B5"/>
    <mergeCell ref="C4:Z4"/>
  </mergeCell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Consumo Total</vt:lpstr>
      <vt:lpstr>Variación ConsumoTotal</vt:lpstr>
      <vt:lpstr>Consumo por Cliente</vt:lpstr>
      <vt:lpstr>Variación Consumo Cliente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ltomic</dc:creator>
  <cp:lastModifiedBy>Campos G. María</cp:lastModifiedBy>
  <dcterms:created xsi:type="dcterms:W3CDTF">2007-03-30T15:09:11Z</dcterms:created>
  <dcterms:modified xsi:type="dcterms:W3CDTF">2017-06-13T16:37:07Z</dcterms:modified>
</cp:coreProperties>
</file>