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in\Documents\DIY\Ordinateur de bord Parapente\"/>
    </mc:Choice>
  </mc:AlternateContent>
  <bookViews>
    <workbookView xWindow="0" yWindow="0" windowWidth="2043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D15" i="1"/>
  <c r="D14" i="1"/>
  <c r="C15" i="1"/>
  <c r="C14" i="1"/>
  <c r="D13" i="1"/>
  <c r="D6" i="1"/>
  <c r="D7" i="1"/>
  <c r="D8" i="1"/>
  <c r="D9" i="1"/>
  <c r="D10" i="1"/>
  <c r="D11" i="1"/>
  <c r="D12" i="1"/>
  <c r="D5" i="1"/>
  <c r="C10" i="1"/>
  <c r="C9" i="1"/>
  <c r="C8" i="1"/>
  <c r="C6" i="1"/>
</calcChain>
</file>

<file path=xl/sharedStrings.xml><?xml version="1.0" encoding="utf-8"?>
<sst xmlns="http://schemas.openxmlformats.org/spreadsheetml/2006/main" count="18" uniqueCount="17">
  <si>
    <t>Energy Budget</t>
  </si>
  <si>
    <t>3.3V</t>
  </si>
  <si>
    <t>Nom composant</t>
  </si>
  <si>
    <t>Conso max</t>
  </si>
  <si>
    <t>Puissance absorbée</t>
  </si>
  <si>
    <t>ATMega</t>
  </si>
  <si>
    <t>BMP085</t>
  </si>
  <si>
    <t>MPU6050</t>
  </si>
  <si>
    <t>HMC5883</t>
  </si>
  <si>
    <t>TMP102</t>
  </si>
  <si>
    <t>DS3231</t>
  </si>
  <si>
    <t>MT3339</t>
  </si>
  <si>
    <t>4050D</t>
  </si>
  <si>
    <t>TOTAL</t>
  </si>
  <si>
    <t>Voltage</t>
  </si>
  <si>
    <t>µLCD32</t>
  </si>
  <si>
    <t>Soit sur VBAT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</si>
</sst>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9" formatCode="0.00&quot; mW&quot;"/>
    <numFmt numFmtId="172" formatCode="0.0&quot; V&quot;"/>
    <numFmt numFmtId="173" formatCode="0.00&quot; A&quot;"/>
    <numFmt numFmtId="174" formatCode="0.00&quot; W&quot;"/>
    <numFmt numFmtId="177" formatCode="0.0##&quot; mA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77" fontId="0" fillId="0" borderId="0" xfId="0" applyNumberFormat="1" applyAlignment="1">
      <alignment horizontal="center"/>
    </xf>
    <xf numFmtId="177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10" sqref="F10"/>
    </sheetView>
  </sheetViews>
  <sheetFormatPr defaultRowHeight="15" x14ac:dyDescent="0.25"/>
  <cols>
    <col min="1" max="1" width="15.5703125" bestFit="1" customWidth="1"/>
    <col min="2" max="2" width="15.5703125" customWidth="1"/>
    <col min="3" max="3" width="10.5703125" bestFit="1" customWidth="1"/>
    <col min="4" max="4" width="18.7109375" bestFit="1" customWidth="1"/>
  </cols>
  <sheetData>
    <row r="1" spans="1:4" x14ac:dyDescent="0.25">
      <c r="A1" t="s">
        <v>0</v>
      </c>
    </row>
    <row r="3" spans="1:4" x14ac:dyDescent="0.25">
      <c r="A3" t="s">
        <v>1</v>
      </c>
    </row>
    <row r="4" spans="1:4" x14ac:dyDescent="0.25">
      <c r="A4" t="s">
        <v>2</v>
      </c>
      <c r="B4" s="2" t="s">
        <v>14</v>
      </c>
      <c r="C4" s="2" t="s">
        <v>3</v>
      </c>
      <c r="D4" s="2" t="s">
        <v>4</v>
      </c>
    </row>
    <row r="5" spans="1:4" x14ac:dyDescent="0.25">
      <c r="A5" t="s">
        <v>5</v>
      </c>
      <c r="B5" s="1">
        <v>3.3</v>
      </c>
      <c r="C5" s="7">
        <v>5</v>
      </c>
      <c r="D5" s="3">
        <f>C5*B5</f>
        <v>16.5</v>
      </c>
    </row>
    <row r="6" spans="1:4" x14ac:dyDescent="0.25">
      <c r="A6" t="s">
        <v>6</v>
      </c>
      <c r="B6" s="1">
        <v>3.3</v>
      </c>
      <c r="C6" s="7">
        <f>12/1000</f>
        <v>1.2E-2</v>
      </c>
      <c r="D6" s="3">
        <f t="shared" ref="D6:D13" si="0">C6*B6</f>
        <v>3.9599999999999996E-2</v>
      </c>
    </row>
    <row r="7" spans="1:4" x14ac:dyDescent="0.25">
      <c r="A7" t="s">
        <v>7</v>
      </c>
      <c r="B7" s="1">
        <v>3.3</v>
      </c>
      <c r="C7" s="8">
        <v>4</v>
      </c>
      <c r="D7" s="3">
        <f t="shared" si="0"/>
        <v>13.2</v>
      </c>
    </row>
    <row r="8" spans="1:4" x14ac:dyDescent="0.25">
      <c r="A8" t="s">
        <v>8</v>
      </c>
      <c r="B8" s="1">
        <v>3.3</v>
      </c>
      <c r="C8" s="7">
        <f>740/1000</f>
        <v>0.74</v>
      </c>
      <c r="D8" s="3">
        <f t="shared" si="0"/>
        <v>2.4419999999999997</v>
      </c>
    </row>
    <row r="9" spans="1:4" x14ac:dyDescent="0.25">
      <c r="A9" t="s">
        <v>9</v>
      </c>
      <c r="B9" s="1">
        <v>3.3</v>
      </c>
      <c r="C9" s="7">
        <f>40/1000</f>
        <v>0.04</v>
      </c>
      <c r="D9" s="3">
        <f t="shared" si="0"/>
        <v>0.13200000000000001</v>
      </c>
    </row>
    <row r="10" spans="1:4" x14ac:dyDescent="0.25">
      <c r="A10" t="s">
        <v>10</v>
      </c>
      <c r="B10" s="1">
        <v>3.3</v>
      </c>
      <c r="C10" s="7">
        <f>200/1000</f>
        <v>0.2</v>
      </c>
      <c r="D10" s="3">
        <f t="shared" si="0"/>
        <v>0.66</v>
      </c>
    </row>
    <row r="11" spans="1:4" x14ac:dyDescent="0.25">
      <c r="A11" t="s">
        <v>11</v>
      </c>
      <c r="B11" s="1">
        <v>3.3</v>
      </c>
      <c r="C11" s="7">
        <v>25</v>
      </c>
      <c r="D11" s="3">
        <f t="shared" si="0"/>
        <v>82.5</v>
      </c>
    </row>
    <row r="12" spans="1:4" x14ac:dyDescent="0.25">
      <c r="A12" t="s">
        <v>12</v>
      </c>
      <c r="B12" s="1">
        <v>3.3</v>
      </c>
      <c r="C12" s="7">
        <v>20</v>
      </c>
      <c r="D12" s="3">
        <f t="shared" si="0"/>
        <v>66</v>
      </c>
    </row>
    <row r="13" spans="1:4" x14ac:dyDescent="0.25">
      <c r="A13" t="s">
        <v>15</v>
      </c>
      <c r="B13" s="1">
        <v>5</v>
      </c>
      <c r="C13" s="7">
        <v>170</v>
      </c>
      <c r="D13" s="3">
        <f t="shared" si="0"/>
        <v>850</v>
      </c>
    </row>
    <row r="14" spans="1:4" x14ac:dyDescent="0.25">
      <c r="A14" s="6" t="s">
        <v>13</v>
      </c>
      <c r="B14" s="1">
        <v>3.3</v>
      </c>
      <c r="C14" s="4">
        <f>SUMIF(B5:B13,3.3,C5:C13)/1000</f>
        <v>5.4991999999999999E-2</v>
      </c>
      <c r="D14" s="5">
        <f>C14*B14</f>
        <v>0.18147359999999998</v>
      </c>
    </row>
    <row r="15" spans="1:4" x14ac:dyDescent="0.25">
      <c r="A15" s="6" t="s">
        <v>13</v>
      </c>
      <c r="B15" s="1">
        <v>5</v>
      </c>
      <c r="C15" s="4">
        <f>SUMIF(B5:B13,5,C5:C13)/1000</f>
        <v>0.17</v>
      </c>
      <c r="D15" s="5">
        <f>C15*B15</f>
        <v>0.85000000000000009</v>
      </c>
    </row>
    <row r="16" spans="1:4" x14ac:dyDescent="0.25">
      <c r="A16" t="s">
        <v>16</v>
      </c>
      <c r="B16" s="1">
        <v>3.7</v>
      </c>
      <c r="C16" s="4">
        <f>(D15+D14)/B16</f>
        <v>0.27877664864864865</v>
      </c>
      <c r="D16" s="5">
        <f>C16*B16</f>
        <v>1.0314736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Bazile</dc:creator>
  <cp:lastModifiedBy>Romain Bazile</cp:lastModifiedBy>
  <dcterms:created xsi:type="dcterms:W3CDTF">2013-01-28T11:26:49Z</dcterms:created>
  <dcterms:modified xsi:type="dcterms:W3CDTF">2013-01-28T13:28:18Z</dcterms:modified>
</cp:coreProperties>
</file>