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C:\Users\13162\UCONN\R-Drive\7_ML for carbon gasification kinetics\dataset for 0.52nm\"/>
    </mc:Choice>
  </mc:AlternateContent>
  <xr:revisionPtr revIDLastSave="0" documentId="13_ncr:1_{9F457E79-98DB-42A8-8F89-940E573B94CE}" xr6:coauthVersionLast="47" xr6:coauthVersionMax="47" xr10:uidLastSave="{00000000-0000-0000-0000-000000000000}"/>
  <bookViews>
    <workbookView xWindow="-110" yWindow="-110" windowWidth="25820" windowHeight="13900" firstSheet="1" activeTab="1" xr2:uid="{00000000-000D-0000-FFFF-FFFF00000000}"/>
  </bookViews>
  <sheets>
    <sheet name="Overview" sheetId="11" r:id="rId1"/>
    <sheet name="Parameter summary" sheetId="12" r:id="rId2"/>
    <sheet name="V101" sheetId="1" r:id="rId3"/>
    <sheet name="V102-R1" sheetId="2" r:id="rId4"/>
    <sheet name="V102-R2" sheetId="3" r:id="rId5"/>
    <sheet name="V103" sheetId="4" r:id="rId6"/>
    <sheet name="V201" sheetId="5" r:id="rId7"/>
    <sheet name="V203" sheetId="6" r:id="rId8"/>
    <sheet name="V211" sheetId="7" r:id="rId9"/>
    <sheet name="V212-R1" sheetId="8" r:id="rId10"/>
    <sheet name="V212-R2" sheetId="9" r:id="rId11"/>
    <sheet name="V213" sheetId="10" r:id="rId12"/>
    <sheet name="V301" sheetId="13" r:id="rId13"/>
    <sheet name="V302" sheetId="1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2" l="1"/>
  <c r="M15" i="12"/>
  <c r="M16" i="12"/>
  <c r="L16" i="12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P3" i="14"/>
  <c r="O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3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3" i="14"/>
  <c r="G23" i="14"/>
  <c r="F23" i="14"/>
  <c r="H23" i="14" s="1"/>
  <c r="Q23" i="14" s="1"/>
  <c r="C23" i="14"/>
  <c r="G22" i="14"/>
  <c r="F22" i="14"/>
  <c r="H22" i="14" s="1"/>
  <c r="Q22" i="14" s="1"/>
  <c r="C22" i="14"/>
  <c r="G21" i="14"/>
  <c r="F21" i="14"/>
  <c r="H21" i="14" s="1"/>
  <c r="Q21" i="14" s="1"/>
  <c r="C21" i="14"/>
  <c r="G20" i="14"/>
  <c r="F20" i="14"/>
  <c r="H20" i="14" s="1"/>
  <c r="Q20" i="14" s="1"/>
  <c r="C20" i="14"/>
  <c r="G19" i="14"/>
  <c r="F19" i="14"/>
  <c r="H19" i="14" s="1"/>
  <c r="Q19" i="14" s="1"/>
  <c r="C19" i="14"/>
  <c r="G18" i="14"/>
  <c r="F18" i="14"/>
  <c r="H18" i="14" s="1"/>
  <c r="Q18" i="14" s="1"/>
  <c r="C18" i="14"/>
  <c r="Q17" i="14"/>
  <c r="H17" i="14"/>
  <c r="G17" i="14"/>
  <c r="F17" i="14"/>
  <c r="C17" i="14"/>
  <c r="G16" i="14"/>
  <c r="F16" i="14"/>
  <c r="H16" i="14" s="1"/>
  <c r="Q16" i="14" s="1"/>
  <c r="C16" i="14"/>
  <c r="G15" i="14"/>
  <c r="F15" i="14"/>
  <c r="H15" i="14" s="1"/>
  <c r="Q15" i="14" s="1"/>
  <c r="C15" i="14"/>
  <c r="G14" i="14"/>
  <c r="H14" i="14" s="1"/>
  <c r="Q14" i="14" s="1"/>
  <c r="F14" i="14"/>
  <c r="C14" i="14"/>
  <c r="G13" i="14"/>
  <c r="F13" i="14"/>
  <c r="H13" i="14" s="1"/>
  <c r="Q13" i="14" s="1"/>
  <c r="C13" i="14"/>
  <c r="G12" i="14"/>
  <c r="F12" i="14"/>
  <c r="H12" i="14" s="1"/>
  <c r="Q12" i="14" s="1"/>
  <c r="C12" i="14"/>
  <c r="G11" i="14"/>
  <c r="F11" i="14"/>
  <c r="H11" i="14" s="1"/>
  <c r="Q11" i="14" s="1"/>
  <c r="C11" i="14"/>
  <c r="G10" i="14"/>
  <c r="F10" i="14"/>
  <c r="H10" i="14" s="1"/>
  <c r="Q10" i="14" s="1"/>
  <c r="C10" i="14"/>
  <c r="G9" i="14"/>
  <c r="F9" i="14"/>
  <c r="H9" i="14" s="1"/>
  <c r="Q9" i="14" s="1"/>
  <c r="C9" i="14"/>
  <c r="G8" i="14"/>
  <c r="F8" i="14"/>
  <c r="H8" i="14" s="1"/>
  <c r="Q8" i="14" s="1"/>
  <c r="C8" i="14"/>
  <c r="G7" i="14"/>
  <c r="F7" i="14"/>
  <c r="H7" i="14" s="1"/>
  <c r="Q7" i="14" s="1"/>
  <c r="C7" i="14"/>
  <c r="G6" i="14"/>
  <c r="F6" i="14"/>
  <c r="H6" i="14" s="1"/>
  <c r="Q6" i="14" s="1"/>
  <c r="C6" i="14"/>
  <c r="G5" i="14"/>
  <c r="F5" i="14"/>
  <c r="H5" i="14" s="1"/>
  <c r="Q5" i="14" s="1"/>
  <c r="C5" i="14"/>
  <c r="G4" i="14"/>
  <c r="F4" i="14"/>
  <c r="H4" i="14" s="1"/>
  <c r="Q4" i="14" s="1"/>
  <c r="C4" i="14"/>
  <c r="G3" i="14"/>
  <c r="F3" i="14"/>
  <c r="H3" i="14" s="1"/>
  <c r="Q3" i="14" s="1"/>
  <c r="C3" i="14"/>
  <c r="P4" i="13" l="1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3" i="13"/>
  <c r="G22" i="13"/>
  <c r="H22" i="13" s="1"/>
  <c r="Q22" i="13" s="1"/>
  <c r="F22" i="13"/>
  <c r="C22" i="13"/>
  <c r="G21" i="13"/>
  <c r="F21" i="13"/>
  <c r="H21" i="13" s="1"/>
  <c r="Q21" i="13" s="1"/>
  <c r="C21" i="13"/>
  <c r="G20" i="13"/>
  <c r="H20" i="13" s="1"/>
  <c r="Q20" i="13" s="1"/>
  <c r="F20" i="13"/>
  <c r="C20" i="13"/>
  <c r="Q19" i="13"/>
  <c r="H19" i="13"/>
  <c r="G19" i="13"/>
  <c r="F19" i="13"/>
  <c r="C19" i="13"/>
  <c r="G18" i="13"/>
  <c r="F18" i="13"/>
  <c r="H18" i="13" s="1"/>
  <c r="Q18" i="13" s="1"/>
  <c r="C18" i="13"/>
  <c r="G17" i="13"/>
  <c r="F17" i="13"/>
  <c r="H17" i="13" s="1"/>
  <c r="Q17" i="13" s="1"/>
  <c r="C17" i="13"/>
  <c r="H16" i="13"/>
  <c r="Q16" i="13" s="1"/>
  <c r="G16" i="13"/>
  <c r="F16" i="13"/>
  <c r="C16" i="13"/>
  <c r="G15" i="13"/>
  <c r="F15" i="13"/>
  <c r="H15" i="13" s="1"/>
  <c r="Q15" i="13" s="1"/>
  <c r="C15" i="13"/>
  <c r="G14" i="13"/>
  <c r="F14" i="13"/>
  <c r="H14" i="13" s="1"/>
  <c r="Q14" i="13" s="1"/>
  <c r="C14" i="13"/>
  <c r="G13" i="13"/>
  <c r="H13" i="13" s="1"/>
  <c r="Q13" i="13" s="1"/>
  <c r="F13" i="13"/>
  <c r="C13" i="13"/>
  <c r="G12" i="13"/>
  <c r="F12" i="13"/>
  <c r="H12" i="13" s="1"/>
  <c r="Q12" i="13" s="1"/>
  <c r="C12" i="13"/>
  <c r="G11" i="13"/>
  <c r="F11" i="13"/>
  <c r="H11" i="13" s="1"/>
  <c r="Q11" i="13" s="1"/>
  <c r="C11" i="13"/>
  <c r="G10" i="13"/>
  <c r="F10" i="13"/>
  <c r="H10" i="13" s="1"/>
  <c r="Q10" i="13" s="1"/>
  <c r="C10" i="13"/>
  <c r="G9" i="13"/>
  <c r="F9" i="13"/>
  <c r="H9" i="13" s="1"/>
  <c r="Q9" i="13" s="1"/>
  <c r="C9" i="13"/>
  <c r="G8" i="13"/>
  <c r="F8" i="13"/>
  <c r="H8" i="13" s="1"/>
  <c r="Q8" i="13" s="1"/>
  <c r="C8" i="13"/>
  <c r="G7" i="13"/>
  <c r="F7" i="13"/>
  <c r="H7" i="13" s="1"/>
  <c r="Q7" i="13" s="1"/>
  <c r="C7" i="13"/>
  <c r="Q6" i="13"/>
  <c r="H6" i="13"/>
  <c r="G6" i="13"/>
  <c r="F6" i="13"/>
  <c r="C6" i="13"/>
  <c r="G5" i="13"/>
  <c r="F5" i="13"/>
  <c r="H5" i="13" s="1"/>
  <c r="Q5" i="13" s="1"/>
  <c r="C5" i="13"/>
  <c r="G4" i="13"/>
  <c r="F4" i="13"/>
  <c r="H4" i="13" s="1"/>
  <c r="Q4" i="13" s="1"/>
  <c r="C4" i="13"/>
  <c r="Q3" i="13"/>
  <c r="H3" i="13"/>
  <c r="G3" i="13"/>
  <c r="F3" i="13"/>
  <c r="C3" i="13"/>
  <c r="Q8" i="12" l="1"/>
  <c r="P8" i="12"/>
  <c r="Q7" i="12"/>
  <c r="P7" i="12"/>
  <c r="P12" i="11"/>
  <c r="O12" i="11"/>
  <c r="N12" i="11"/>
  <c r="M12" i="11"/>
  <c r="P9" i="11"/>
  <c r="O9" i="11"/>
  <c r="N9" i="11"/>
  <c r="M9" i="11"/>
  <c r="P6" i="11"/>
  <c r="O6" i="11"/>
  <c r="N6" i="11"/>
  <c r="M6" i="11"/>
  <c r="P3" i="11"/>
  <c r="O3" i="11"/>
  <c r="N3" i="11"/>
  <c r="M3" i="1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3" i="6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3" i="10"/>
  <c r="M4" i="10"/>
  <c r="N4" i="10"/>
  <c r="O4" i="10"/>
  <c r="P4" i="10"/>
  <c r="M5" i="10"/>
  <c r="N5" i="10"/>
  <c r="O5" i="10"/>
  <c r="P5" i="10"/>
  <c r="M6" i="10"/>
  <c r="N6" i="10"/>
  <c r="O6" i="10"/>
  <c r="P6" i="10"/>
  <c r="M7" i="10"/>
  <c r="N7" i="10"/>
  <c r="O7" i="10"/>
  <c r="P7" i="10"/>
  <c r="M8" i="10"/>
  <c r="N8" i="10"/>
  <c r="O8" i="10"/>
  <c r="P8" i="10"/>
  <c r="M9" i="10"/>
  <c r="N9" i="10"/>
  <c r="O9" i="10"/>
  <c r="P9" i="10"/>
  <c r="M10" i="10"/>
  <c r="N10" i="10"/>
  <c r="O10" i="10"/>
  <c r="P10" i="10"/>
  <c r="M11" i="10"/>
  <c r="N11" i="10"/>
  <c r="O11" i="10"/>
  <c r="P11" i="10"/>
  <c r="M12" i="10"/>
  <c r="N12" i="10"/>
  <c r="O12" i="10"/>
  <c r="P12" i="10"/>
  <c r="M13" i="10"/>
  <c r="N13" i="10"/>
  <c r="O13" i="10"/>
  <c r="P13" i="10"/>
  <c r="M14" i="10"/>
  <c r="N14" i="10"/>
  <c r="O14" i="10"/>
  <c r="P14" i="10"/>
  <c r="M15" i="10"/>
  <c r="N15" i="10"/>
  <c r="O15" i="10"/>
  <c r="P15" i="10"/>
  <c r="M16" i="10"/>
  <c r="N16" i="10"/>
  <c r="O16" i="10"/>
  <c r="P16" i="10"/>
  <c r="M17" i="10"/>
  <c r="N17" i="10"/>
  <c r="O17" i="10"/>
  <c r="P17" i="10"/>
  <c r="M18" i="10"/>
  <c r="N18" i="10"/>
  <c r="O18" i="10"/>
  <c r="P18" i="10"/>
  <c r="M19" i="10"/>
  <c r="N19" i="10"/>
  <c r="O19" i="10"/>
  <c r="P19" i="10"/>
  <c r="M20" i="10"/>
  <c r="N20" i="10"/>
  <c r="O20" i="10"/>
  <c r="P20" i="10"/>
  <c r="M21" i="10"/>
  <c r="N21" i="10"/>
  <c r="O21" i="10"/>
  <c r="P21" i="10"/>
  <c r="P3" i="10"/>
  <c r="O3" i="10"/>
  <c r="N3" i="10"/>
  <c r="M3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3" i="10"/>
  <c r="G21" i="10"/>
  <c r="F21" i="10"/>
  <c r="H21" i="10" s="1"/>
  <c r="C21" i="10"/>
  <c r="G20" i="10"/>
  <c r="F20" i="10"/>
  <c r="H20" i="10" s="1"/>
  <c r="C20" i="10"/>
  <c r="G19" i="10"/>
  <c r="F19" i="10"/>
  <c r="H19" i="10" s="1"/>
  <c r="C19" i="10"/>
  <c r="G18" i="10"/>
  <c r="F18" i="10"/>
  <c r="H18" i="10" s="1"/>
  <c r="C18" i="10"/>
  <c r="G17" i="10"/>
  <c r="F17" i="10"/>
  <c r="H17" i="10" s="1"/>
  <c r="C17" i="10"/>
  <c r="G16" i="10"/>
  <c r="F16" i="10"/>
  <c r="H16" i="10" s="1"/>
  <c r="C16" i="10"/>
  <c r="H15" i="10"/>
  <c r="G15" i="10"/>
  <c r="F15" i="10"/>
  <c r="C15" i="10"/>
  <c r="G14" i="10"/>
  <c r="F14" i="10"/>
  <c r="H14" i="10" s="1"/>
  <c r="C14" i="10"/>
  <c r="G13" i="10"/>
  <c r="F13" i="10"/>
  <c r="H13" i="10" s="1"/>
  <c r="C13" i="10"/>
  <c r="G12" i="10"/>
  <c r="H12" i="10" s="1"/>
  <c r="F12" i="10"/>
  <c r="C12" i="10"/>
  <c r="G11" i="10"/>
  <c r="F11" i="10"/>
  <c r="H11" i="10" s="1"/>
  <c r="C11" i="10"/>
  <c r="G10" i="10"/>
  <c r="F10" i="10"/>
  <c r="H10" i="10" s="1"/>
  <c r="C10" i="10"/>
  <c r="G9" i="10"/>
  <c r="F9" i="10"/>
  <c r="H9" i="10" s="1"/>
  <c r="C9" i="10"/>
  <c r="G8" i="10"/>
  <c r="F8" i="10"/>
  <c r="H8" i="10" s="1"/>
  <c r="C8" i="10"/>
  <c r="G7" i="10"/>
  <c r="F7" i="10"/>
  <c r="H7" i="10" s="1"/>
  <c r="C7" i="10"/>
  <c r="G6" i="10"/>
  <c r="F6" i="10"/>
  <c r="H6" i="10" s="1"/>
  <c r="C6" i="10"/>
  <c r="G5" i="10"/>
  <c r="F5" i="10"/>
  <c r="H5" i="10" s="1"/>
  <c r="C5" i="10"/>
  <c r="G4" i="10"/>
  <c r="F4" i="10"/>
  <c r="H4" i="10" s="1"/>
  <c r="C4" i="10"/>
  <c r="G3" i="10"/>
  <c r="F3" i="10"/>
  <c r="H3" i="10" s="1"/>
  <c r="C3" i="10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3" i="9"/>
  <c r="M4" i="9"/>
  <c r="N4" i="9"/>
  <c r="O4" i="9"/>
  <c r="P4" i="9"/>
  <c r="M5" i="9"/>
  <c r="N5" i="9"/>
  <c r="O5" i="9"/>
  <c r="P5" i="9"/>
  <c r="M6" i="9"/>
  <c r="N6" i="9"/>
  <c r="O6" i="9"/>
  <c r="P6" i="9"/>
  <c r="M7" i="9"/>
  <c r="N7" i="9"/>
  <c r="O7" i="9"/>
  <c r="P7" i="9"/>
  <c r="M8" i="9"/>
  <c r="N8" i="9"/>
  <c r="O8" i="9"/>
  <c r="P8" i="9"/>
  <c r="M9" i="9"/>
  <c r="N9" i="9"/>
  <c r="O9" i="9"/>
  <c r="P9" i="9"/>
  <c r="M10" i="9"/>
  <c r="N10" i="9"/>
  <c r="O10" i="9"/>
  <c r="P10" i="9"/>
  <c r="M11" i="9"/>
  <c r="N11" i="9"/>
  <c r="O11" i="9"/>
  <c r="P11" i="9"/>
  <c r="M12" i="9"/>
  <c r="N12" i="9"/>
  <c r="O12" i="9"/>
  <c r="P12" i="9"/>
  <c r="M13" i="9"/>
  <c r="N13" i="9"/>
  <c r="O13" i="9"/>
  <c r="P13" i="9"/>
  <c r="M14" i="9"/>
  <c r="N14" i="9"/>
  <c r="O14" i="9"/>
  <c r="P14" i="9"/>
  <c r="M15" i="9"/>
  <c r="N15" i="9"/>
  <c r="O15" i="9"/>
  <c r="P15" i="9"/>
  <c r="M16" i="9"/>
  <c r="N16" i="9"/>
  <c r="O16" i="9"/>
  <c r="P16" i="9"/>
  <c r="M17" i="9"/>
  <c r="N17" i="9"/>
  <c r="O17" i="9"/>
  <c r="P17" i="9"/>
  <c r="M18" i="9"/>
  <c r="N18" i="9"/>
  <c r="O18" i="9"/>
  <c r="P18" i="9"/>
  <c r="M19" i="9"/>
  <c r="N19" i="9"/>
  <c r="O19" i="9"/>
  <c r="P19" i="9"/>
  <c r="M20" i="9"/>
  <c r="N20" i="9"/>
  <c r="O20" i="9"/>
  <c r="P20" i="9"/>
  <c r="M21" i="9"/>
  <c r="N21" i="9"/>
  <c r="O21" i="9"/>
  <c r="P21" i="9"/>
  <c r="P3" i="9"/>
  <c r="O3" i="9"/>
  <c r="N3" i="9"/>
  <c r="M3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3" i="9"/>
  <c r="G21" i="9"/>
  <c r="F21" i="9"/>
  <c r="H21" i="9" s="1"/>
  <c r="C21" i="9"/>
  <c r="G20" i="9"/>
  <c r="F20" i="9"/>
  <c r="H20" i="9" s="1"/>
  <c r="C20" i="9"/>
  <c r="G19" i="9"/>
  <c r="F19" i="9"/>
  <c r="H19" i="9" s="1"/>
  <c r="C19" i="9"/>
  <c r="G18" i="9"/>
  <c r="F18" i="9"/>
  <c r="H18" i="9" s="1"/>
  <c r="C18" i="9"/>
  <c r="G17" i="9"/>
  <c r="F17" i="9"/>
  <c r="H17" i="9" s="1"/>
  <c r="C17" i="9"/>
  <c r="G16" i="9"/>
  <c r="F16" i="9"/>
  <c r="H16" i="9" s="1"/>
  <c r="C16" i="9"/>
  <c r="H15" i="9"/>
  <c r="G15" i="9"/>
  <c r="F15" i="9"/>
  <c r="C15" i="9"/>
  <c r="G14" i="9"/>
  <c r="F14" i="9"/>
  <c r="H14" i="9" s="1"/>
  <c r="C14" i="9"/>
  <c r="G13" i="9"/>
  <c r="F13" i="9"/>
  <c r="H13" i="9" s="1"/>
  <c r="C13" i="9"/>
  <c r="G12" i="9"/>
  <c r="H12" i="9" s="1"/>
  <c r="F12" i="9"/>
  <c r="C12" i="9"/>
  <c r="G11" i="9"/>
  <c r="F11" i="9"/>
  <c r="H11" i="9" s="1"/>
  <c r="C11" i="9"/>
  <c r="G10" i="9"/>
  <c r="F10" i="9"/>
  <c r="H10" i="9" s="1"/>
  <c r="C10" i="9"/>
  <c r="G9" i="9"/>
  <c r="F9" i="9"/>
  <c r="H9" i="9" s="1"/>
  <c r="C9" i="9"/>
  <c r="H8" i="9"/>
  <c r="G8" i="9"/>
  <c r="F8" i="9"/>
  <c r="C8" i="9"/>
  <c r="G7" i="9"/>
  <c r="F7" i="9"/>
  <c r="H7" i="9" s="1"/>
  <c r="C7" i="9"/>
  <c r="G6" i="9"/>
  <c r="F6" i="9"/>
  <c r="H6" i="9" s="1"/>
  <c r="C6" i="9"/>
  <c r="G5" i="9"/>
  <c r="F5" i="9"/>
  <c r="H5" i="9" s="1"/>
  <c r="C5" i="9"/>
  <c r="G4" i="9"/>
  <c r="F4" i="9"/>
  <c r="H4" i="9" s="1"/>
  <c r="C4" i="9"/>
  <c r="G3" i="9"/>
  <c r="F3" i="9"/>
  <c r="H3" i="9" s="1"/>
  <c r="C3" i="9"/>
  <c r="Q4" i="8" l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3" i="8"/>
  <c r="M4" i="8"/>
  <c r="N4" i="8"/>
  <c r="O4" i="8"/>
  <c r="P4" i="8"/>
  <c r="M5" i="8"/>
  <c r="N5" i="8"/>
  <c r="O5" i="8"/>
  <c r="P5" i="8"/>
  <c r="M6" i="8"/>
  <c r="N6" i="8"/>
  <c r="O6" i="8"/>
  <c r="P6" i="8"/>
  <c r="M7" i="8"/>
  <c r="N7" i="8"/>
  <c r="O7" i="8"/>
  <c r="P7" i="8"/>
  <c r="M8" i="8"/>
  <c r="N8" i="8"/>
  <c r="O8" i="8"/>
  <c r="P8" i="8"/>
  <c r="M9" i="8"/>
  <c r="N9" i="8"/>
  <c r="O9" i="8"/>
  <c r="P9" i="8"/>
  <c r="M10" i="8"/>
  <c r="N10" i="8"/>
  <c r="O10" i="8"/>
  <c r="P10" i="8"/>
  <c r="M11" i="8"/>
  <c r="N11" i="8"/>
  <c r="O11" i="8"/>
  <c r="P11" i="8"/>
  <c r="M12" i="8"/>
  <c r="N12" i="8"/>
  <c r="O12" i="8"/>
  <c r="P12" i="8"/>
  <c r="M13" i="8"/>
  <c r="N13" i="8"/>
  <c r="O13" i="8"/>
  <c r="P13" i="8"/>
  <c r="M14" i="8"/>
  <c r="N14" i="8"/>
  <c r="O14" i="8"/>
  <c r="P14" i="8"/>
  <c r="M15" i="8"/>
  <c r="N15" i="8"/>
  <c r="O15" i="8"/>
  <c r="P15" i="8"/>
  <c r="M16" i="8"/>
  <c r="N16" i="8"/>
  <c r="O16" i="8"/>
  <c r="P16" i="8"/>
  <c r="M17" i="8"/>
  <c r="N17" i="8"/>
  <c r="O17" i="8"/>
  <c r="P17" i="8"/>
  <c r="M18" i="8"/>
  <c r="N18" i="8"/>
  <c r="O18" i="8"/>
  <c r="P18" i="8"/>
  <c r="M19" i="8"/>
  <c r="N19" i="8"/>
  <c r="O19" i="8"/>
  <c r="P19" i="8"/>
  <c r="M20" i="8"/>
  <c r="N20" i="8"/>
  <c r="O20" i="8"/>
  <c r="P20" i="8"/>
  <c r="M21" i="8"/>
  <c r="N21" i="8"/>
  <c r="O21" i="8"/>
  <c r="P21" i="8"/>
  <c r="P3" i="8"/>
  <c r="O3" i="8"/>
  <c r="N3" i="8"/>
  <c r="M3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3" i="8"/>
  <c r="G21" i="8"/>
  <c r="F21" i="8"/>
  <c r="H21" i="8" s="1"/>
  <c r="C21" i="8"/>
  <c r="G20" i="8"/>
  <c r="F20" i="8"/>
  <c r="H20" i="8" s="1"/>
  <c r="C20" i="8"/>
  <c r="G19" i="8"/>
  <c r="F19" i="8"/>
  <c r="H19" i="8" s="1"/>
  <c r="C19" i="8"/>
  <c r="G18" i="8"/>
  <c r="F18" i="8"/>
  <c r="H18" i="8" s="1"/>
  <c r="C18" i="8"/>
  <c r="G17" i="8"/>
  <c r="F17" i="8"/>
  <c r="H17" i="8" s="1"/>
  <c r="C17" i="8"/>
  <c r="G16" i="8"/>
  <c r="F16" i="8"/>
  <c r="H16" i="8" s="1"/>
  <c r="C16" i="8"/>
  <c r="H15" i="8"/>
  <c r="G15" i="8"/>
  <c r="F15" i="8"/>
  <c r="C15" i="8"/>
  <c r="G14" i="8"/>
  <c r="F14" i="8"/>
  <c r="H14" i="8" s="1"/>
  <c r="C14" i="8"/>
  <c r="G13" i="8"/>
  <c r="F13" i="8"/>
  <c r="H13" i="8" s="1"/>
  <c r="C13" i="8"/>
  <c r="G12" i="8"/>
  <c r="H12" i="8" s="1"/>
  <c r="F12" i="8"/>
  <c r="C12" i="8"/>
  <c r="G11" i="8"/>
  <c r="F11" i="8"/>
  <c r="H11" i="8" s="1"/>
  <c r="C11" i="8"/>
  <c r="G10" i="8"/>
  <c r="F10" i="8"/>
  <c r="H10" i="8" s="1"/>
  <c r="C10" i="8"/>
  <c r="G9" i="8"/>
  <c r="F9" i="8"/>
  <c r="H9" i="8" s="1"/>
  <c r="C9" i="8"/>
  <c r="G8" i="8"/>
  <c r="F8" i="8"/>
  <c r="H8" i="8" s="1"/>
  <c r="C8" i="8"/>
  <c r="G7" i="8"/>
  <c r="F7" i="8"/>
  <c r="H7" i="8" s="1"/>
  <c r="C7" i="8"/>
  <c r="G6" i="8"/>
  <c r="F6" i="8"/>
  <c r="H6" i="8" s="1"/>
  <c r="C6" i="8"/>
  <c r="G5" i="8"/>
  <c r="F5" i="8"/>
  <c r="H5" i="8" s="1"/>
  <c r="C5" i="8"/>
  <c r="G4" i="8"/>
  <c r="F4" i="8"/>
  <c r="H4" i="8" s="1"/>
  <c r="C4" i="8"/>
  <c r="G3" i="8"/>
  <c r="F3" i="8"/>
  <c r="H3" i="8" s="1"/>
  <c r="C3" i="8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3" i="7"/>
  <c r="P14" i="7"/>
  <c r="M4" i="7"/>
  <c r="N4" i="7"/>
  <c r="O4" i="7"/>
  <c r="P4" i="7"/>
  <c r="M5" i="7"/>
  <c r="N5" i="7"/>
  <c r="O5" i="7"/>
  <c r="P5" i="7"/>
  <c r="M6" i="7"/>
  <c r="N6" i="7"/>
  <c r="O6" i="7"/>
  <c r="P6" i="7"/>
  <c r="M7" i="7"/>
  <c r="N7" i="7"/>
  <c r="O7" i="7"/>
  <c r="P7" i="7"/>
  <c r="M8" i="7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M14" i="7"/>
  <c r="N14" i="7"/>
  <c r="O14" i="7"/>
  <c r="M15" i="7"/>
  <c r="N15" i="7"/>
  <c r="O15" i="7"/>
  <c r="P15" i="7"/>
  <c r="M16" i="7"/>
  <c r="N16" i="7"/>
  <c r="O16" i="7"/>
  <c r="P16" i="7"/>
  <c r="M17" i="7"/>
  <c r="N17" i="7"/>
  <c r="O17" i="7"/>
  <c r="P17" i="7"/>
  <c r="M18" i="7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P3" i="7"/>
  <c r="O3" i="7"/>
  <c r="N3" i="7"/>
  <c r="M3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G21" i="7"/>
  <c r="F21" i="7"/>
  <c r="H21" i="7" s="1"/>
  <c r="C21" i="7"/>
  <c r="G20" i="7"/>
  <c r="F20" i="7"/>
  <c r="H20" i="7" s="1"/>
  <c r="C20" i="7"/>
  <c r="G19" i="7"/>
  <c r="F19" i="7"/>
  <c r="H19" i="7" s="1"/>
  <c r="C19" i="7"/>
  <c r="G18" i="7"/>
  <c r="F18" i="7"/>
  <c r="H18" i="7" s="1"/>
  <c r="C18" i="7"/>
  <c r="G17" i="7"/>
  <c r="F17" i="7"/>
  <c r="H17" i="7" s="1"/>
  <c r="C17" i="7"/>
  <c r="G16" i="7"/>
  <c r="F16" i="7"/>
  <c r="H16" i="7" s="1"/>
  <c r="C16" i="7"/>
  <c r="H15" i="7"/>
  <c r="G15" i="7"/>
  <c r="F15" i="7"/>
  <c r="C15" i="7"/>
  <c r="G14" i="7"/>
  <c r="F14" i="7"/>
  <c r="H14" i="7" s="1"/>
  <c r="C14" i="7"/>
  <c r="G13" i="7"/>
  <c r="F13" i="7"/>
  <c r="H13" i="7" s="1"/>
  <c r="C13" i="7"/>
  <c r="H12" i="7"/>
  <c r="G12" i="7"/>
  <c r="F12" i="7"/>
  <c r="C12" i="7"/>
  <c r="G11" i="7"/>
  <c r="F11" i="7"/>
  <c r="H11" i="7" s="1"/>
  <c r="C11" i="7"/>
  <c r="G10" i="7"/>
  <c r="F10" i="7"/>
  <c r="H10" i="7" s="1"/>
  <c r="C10" i="7"/>
  <c r="G9" i="7"/>
  <c r="F9" i="7"/>
  <c r="H9" i="7" s="1"/>
  <c r="C9" i="7"/>
  <c r="G8" i="7"/>
  <c r="F8" i="7"/>
  <c r="H8" i="7" s="1"/>
  <c r="C8" i="7"/>
  <c r="G7" i="7"/>
  <c r="F7" i="7"/>
  <c r="H7" i="7" s="1"/>
  <c r="C7" i="7"/>
  <c r="G6" i="7"/>
  <c r="F6" i="7"/>
  <c r="H6" i="7" s="1"/>
  <c r="C6" i="7"/>
  <c r="G5" i="7"/>
  <c r="F5" i="7"/>
  <c r="H5" i="7" s="1"/>
  <c r="C5" i="7"/>
  <c r="G4" i="7"/>
  <c r="F4" i="7"/>
  <c r="H4" i="7" s="1"/>
  <c r="C4" i="7"/>
  <c r="G3" i="7"/>
  <c r="F3" i="7"/>
  <c r="H3" i="7" s="1"/>
  <c r="Q19" i="6" l="1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Q7" i="6" s="1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Q11" i="6" s="1"/>
  <c r="M12" i="6"/>
  <c r="N12" i="6"/>
  <c r="O12" i="6"/>
  <c r="P12" i="6"/>
  <c r="Q12" i="6" s="1"/>
  <c r="M13" i="6"/>
  <c r="N13" i="6"/>
  <c r="O13" i="6"/>
  <c r="P13" i="6"/>
  <c r="M14" i="6"/>
  <c r="N14" i="6"/>
  <c r="O14" i="6"/>
  <c r="P14" i="6"/>
  <c r="M15" i="6"/>
  <c r="N15" i="6"/>
  <c r="O15" i="6"/>
  <c r="P15" i="6"/>
  <c r="Q15" i="6" s="1"/>
  <c r="M16" i="6"/>
  <c r="N16" i="6"/>
  <c r="O16" i="6"/>
  <c r="P16" i="6"/>
  <c r="Q16" i="6" s="1"/>
  <c r="M17" i="6"/>
  <c r="N17" i="6"/>
  <c r="O17" i="6"/>
  <c r="P17" i="6"/>
  <c r="Q17" i="6" s="1"/>
  <c r="M18" i="6"/>
  <c r="N18" i="6"/>
  <c r="O18" i="6"/>
  <c r="P18" i="6"/>
  <c r="M19" i="6"/>
  <c r="N19" i="6"/>
  <c r="O19" i="6"/>
  <c r="P19" i="6"/>
  <c r="M20" i="6"/>
  <c r="N20" i="6"/>
  <c r="O20" i="6"/>
  <c r="P20" i="6"/>
  <c r="M21" i="6"/>
  <c r="N21" i="6"/>
  <c r="O21" i="6"/>
  <c r="P21" i="6"/>
  <c r="P3" i="6"/>
  <c r="O3" i="6"/>
  <c r="N3" i="6"/>
  <c r="M3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3" i="6"/>
  <c r="H21" i="6"/>
  <c r="C21" i="6"/>
  <c r="H20" i="6"/>
  <c r="C20" i="6"/>
  <c r="H19" i="6"/>
  <c r="C19" i="6"/>
  <c r="H18" i="6"/>
  <c r="C18" i="6"/>
  <c r="H17" i="6"/>
  <c r="C17" i="6"/>
  <c r="H16" i="6"/>
  <c r="C16" i="6"/>
  <c r="H15" i="6"/>
  <c r="C15" i="6"/>
  <c r="H14" i="6"/>
  <c r="C14" i="6"/>
  <c r="H13" i="6"/>
  <c r="C13" i="6"/>
  <c r="C12" i="6"/>
  <c r="H11" i="6"/>
  <c r="C11" i="6"/>
  <c r="H10" i="6"/>
  <c r="C10" i="6"/>
  <c r="C9" i="6"/>
  <c r="H8" i="6"/>
  <c r="C8" i="6"/>
  <c r="H7" i="6"/>
  <c r="C7" i="6"/>
  <c r="H6" i="6"/>
  <c r="C6" i="6"/>
  <c r="H5" i="6"/>
  <c r="C5" i="6"/>
  <c r="H3" i="6"/>
  <c r="Q5" i="6" l="1"/>
  <c r="Q4" i="6"/>
  <c r="Q13" i="6"/>
  <c r="Q20" i="6"/>
  <c r="Q21" i="6"/>
  <c r="Q9" i="6"/>
  <c r="Q8" i="6"/>
  <c r="Q18" i="6"/>
  <c r="Q14" i="6"/>
  <c r="Q10" i="6"/>
  <c r="Q6" i="6"/>
  <c r="Q3" i="6"/>
  <c r="H4" i="6"/>
  <c r="H9" i="6"/>
  <c r="H12" i="6"/>
  <c r="M4" i="5"/>
  <c r="N4" i="5"/>
  <c r="O4" i="5"/>
  <c r="P4" i="5"/>
  <c r="M5" i="5"/>
  <c r="N5" i="5"/>
  <c r="O5" i="5"/>
  <c r="Q5" i="5" s="1"/>
  <c r="P5" i="5"/>
  <c r="M6" i="5"/>
  <c r="N6" i="5"/>
  <c r="O6" i="5"/>
  <c r="Q6" i="5" s="1"/>
  <c r="P6" i="5"/>
  <c r="M7" i="5"/>
  <c r="N7" i="5"/>
  <c r="O7" i="5"/>
  <c r="Q7" i="5" s="1"/>
  <c r="P7" i="5"/>
  <c r="M8" i="5"/>
  <c r="N8" i="5"/>
  <c r="O8" i="5"/>
  <c r="P8" i="5"/>
  <c r="M9" i="5"/>
  <c r="N9" i="5"/>
  <c r="O9" i="5"/>
  <c r="P9" i="5"/>
  <c r="M10" i="5"/>
  <c r="N10" i="5"/>
  <c r="O10" i="5"/>
  <c r="Q10" i="5" s="1"/>
  <c r="P10" i="5"/>
  <c r="M11" i="5"/>
  <c r="N11" i="5"/>
  <c r="O11" i="5"/>
  <c r="Q11" i="5" s="1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Q14" i="5" s="1"/>
  <c r="M15" i="5"/>
  <c r="N15" i="5"/>
  <c r="O15" i="5"/>
  <c r="Q15" i="5" s="1"/>
  <c r="P15" i="5"/>
  <c r="M16" i="5"/>
  <c r="N16" i="5"/>
  <c r="O16" i="5"/>
  <c r="P16" i="5"/>
  <c r="M17" i="5"/>
  <c r="N17" i="5"/>
  <c r="O17" i="5"/>
  <c r="P17" i="5"/>
  <c r="M18" i="5"/>
  <c r="N18" i="5"/>
  <c r="O18" i="5"/>
  <c r="P18" i="5"/>
  <c r="M19" i="5"/>
  <c r="N19" i="5"/>
  <c r="O19" i="5"/>
  <c r="P19" i="5"/>
  <c r="Q19" i="5" s="1"/>
  <c r="M20" i="5"/>
  <c r="N20" i="5"/>
  <c r="O20" i="5"/>
  <c r="P20" i="5"/>
  <c r="M21" i="5"/>
  <c r="N21" i="5"/>
  <c r="O21" i="5"/>
  <c r="Q21" i="5" s="1"/>
  <c r="P21" i="5"/>
  <c r="M22" i="5"/>
  <c r="N22" i="5"/>
  <c r="O22" i="5"/>
  <c r="Q22" i="5" s="1"/>
  <c r="P22" i="5"/>
  <c r="M23" i="5"/>
  <c r="N23" i="5"/>
  <c r="O23" i="5"/>
  <c r="Q23" i="5" s="1"/>
  <c r="P23" i="5"/>
  <c r="M24" i="5"/>
  <c r="N24" i="5"/>
  <c r="O24" i="5"/>
  <c r="P24" i="5"/>
  <c r="M25" i="5"/>
  <c r="N25" i="5"/>
  <c r="O25" i="5"/>
  <c r="P25" i="5"/>
  <c r="M26" i="5"/>
  <c r="N26" i="5"/>
  <c r="O26" i="5"/>
  <c r="Q26" i="5" s="1"/>
  <c r="P26" i="5"/>
  <c r="M27" i="5"/>
  <c r="N27" i="5"/>
  <c r="O27" i="5"/>
  <c r="Q27" i="5" s="1"/>
  <c r="P27" i="5"/>
  <c r="M28" i="5"/>
  <c r="N28" i="5"/>
  <c r="O28" i="5"/>
  <c r="P28" i="5"/>
  <c r="M29" i="5"/>
  <c r="N29" i="5"/>
  <c r="O29" i="5"/>
  <c r="P29" i="5"/>
  <c r="M30" i="5"/>
  <c r="N30" i="5"/>
  <c r="O30" i="5"/>
  <c r="P30" i="5"/>
  <c r="Q30" i="5" s="1"/>
  <c r="M31" i="5"/>
  <c r="N31" i="5"/>
  <c r="O31" i="5"/>
  <c r="Q31" i="5" s="1"/>
  <c r="P31" i="5"/>
  <c r="M32" i="5"/>
  <c r="N32" i="5"/>
  <c r="O32" i="5"/>
  <c r="P32" i="5"/>
  <c r="M33" i="5"/>
  <c r="N33" i="5"/>
  <c r="O33" i="5"/>
  <c r="P33" i="5"/>
  <c r="M34" i="5"/>
  <c r="N34" i="5"/>
  <c r="O34" i="5"/>
  <c r="P34" i="5"/>
  <c r="P3" i="5"/>
  <c r="O3" i="5"/>
  <c r="N3" i="5"/>
  <c r="M3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Q4" i="5"/>
  <c r="Q8" i="5"/>
  <c r="Q9" i="5"/>
  <c r="Q12" i="5"/>
  <c r="Q13" i="5"/>
  <c r="Q16" i="5"/>
  <c r="Q17" i="5"/>
  <c r="Q18" i="5"/>
  <c r="Q20" i="5"/>
  <c r="Q24" i="5"/>
  <c r="Q25" i="5"/>
  <c r="Q28" i="5"/>
  <c r="Q29" i="5"/>
  <c r="Q32" i="5"/>
  <c r="Q33" i="5"/>
  <c r="Q34" i="5"/>
  <c r="Q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" i="5"/>
  <c r="G34" i="5"/>
  <c r="F34" i="5"/>
  <c r="H34" i="5" s="1"/>
  <c r="C34" i="5"/>
  <c r="G33" i="5"/>
  <c r="F33" i="5"/>
  <c r="H33" i="5" s="1"/>
  <c r="C33" i="5"/>
  <c r="G32" i="5"/>
  <c r="F32" i="5"/>
  <c r="H32" i="5" s="1"/>
  <c r="C32" i="5"/>
  <c r="G31" i="5"/>
  <c r="F31" i="5"/>
  <c r="H31" i="5" s="1"/>
  <c r="C31" i="5"/>
  <c r="G30" i="5"/>
  <c r="F30" i="5"/>
  <c r="H30" i="5" s="1"/>
  <c r="C30" i="5"/>
  <c r="G29" i="5"/>
  <c r="F29" i="5"/>
  <c r="H29" i="5" s="1"/>
  <c r="C29" i="5"/>
  <c r="H28" i="5"/>
  <c r="G28" i="5"/>
  <c r="F28" i="5"/>
  <c r="C28" i="5"/>
  <c r="G27" i="5"/>
  <c r="F27" i="5"/>
  <c r="H27" i="5" s="1"/>
  <c r="C27" i="5"/>
  <c r="G26" i="5"/>
  <c r="F26" i="5"/>
  <c r="H26" i="5" s="1"/>
  <c r="C26" i="5"/>
  <c r="G25" i="5"/>
  <c r="H25" i="5" s="1"/>
  <c r="F25" i="5"/>
  <c r="C25" i="5"/>
  <c r="G24" i="5"/>
  <c r="F24" i="5"/>
  <c r="H24" i="5" s="1"/>
  <c r="C24" i="5"/>
  <c r="G23" i="5"/>
  <c r="F23" i="5"/>
  <c r="H23" i="5" s="1"/>
  <c r="C23" i="5"/>
  <c r="G22" i="5"/>
  <c r="F22" i="5"/>
  <c r="H22" i="5" s="1"/>
  <c r="C22" i="5"/>
  <c r="G21" i="5"/>
  <c r="F21" i="5"/>
  <c r="H21" i="5" s="1"/>
  <c r="C21" i="5"/>
  <c r="G20" i="5"/>
  <c r="F20" i="5"/>
  <c r="H20" i="5" s="1"/>
  <c r="C20" i="5"/>
  <c r="G19" i="5"/>
  <c r="F19" i="5"/>
  <c r="H19" i="5" s="1"/>
  <c r="C19" i="5"/>
  <c r="G18" i="5"/>
  <c r="F18" i="5"/>
  <c r="H18" i="5" s="1"/>
  <c r="C18" i="5"/>
  <c r="G17" i="5"/>
  <c r="F17" i="5"/>
  <c r="H17" i="5" s="1"/>
  <c r="C17" i="5"/>
  <c r="G16" i="5"/>
  <c r="F16" i="5"/>
  <c r="H16" i="5" s="1"/>
  <c r="C16" i="5"/>
  <c r="G15" i="5"/>
  <c r="F15" i="5"/>
  <c r="H15" i="5" s="1"/>
  <c r="C15" i="5"/>
  <c r="G14" i="5"/>
  <c r="F14" i="5"/>
  <c r="H14" i="5" s="1"/>
  <c r="C14" i="5"/>
  <c r="G13" i="5"/>
  <c r="F13" i="5"/>
  <c r="H13" i="5" s="1"/>
  <c r="C13" i="5"/>
  <c r="H12" i="5"/>
  <c r="G12" i="5"/>
  <c r="F12" i="5"/>
  <c r="C12" i="5"/>
  <c r="H11" i="5"/>
  <c r="G11" i="5"/>
  <c r="F11" i="5"/>
  <c r="C11" i="5"/>
  <c r="G10" i="5"/>
  <c r="F10" i="5"/>
  <c r="H10" i="5" s="1"/>
  <c r="C10" i="5"/>
  <c r="G9" i="5"/>
  <c r="H9" i="5" s="1"/>
  <c r="F9" i="5"/>
  <c r="C9" i="5"/>
  <c r="G8" i="5"/>
  <c r="F8" i="5"/>
  <c r="H8" i="5" s="1"/>
  <c r="C8" i="5"/>
  <c r="G7" i="5"/>
  <c r="F7" i="5"/>
  <c r="H7" i="5" s="1"/>
  <c r="C7" i="5"/>
  <c r="G6" i="5"/>
  <c r="F6" i="5"/>
  <c r="H6" i="5" s="1"/>
  <c r="C6" i="5"/>
  <c r="G5" i="5"/>
  <c r="F5" i="5"/>
  <c r="H5" i="5" s="1"/>
  <c r="C5" i="5"/>
  <c r="G4" i="5"/>
  <c r="F4" i="5"/>
  <c r="H4" i="5" s="1"/>
  <c r="C4" i="5"/>
  <c r="G3" i="5"/>
  <c r="F3" i="5"/>
  <c r="H3" i="5" s="1"/>
  <c r="C3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3" i="4"/>
  <c r="M4" i="4"/>
  <c r="N4" i="4"/>
  <c r="O4" i="4"/>
  <c r="P4" i="4"/>
  <c r="M5" i="4"/>
  <c r="N5" i="4"/>
  <c r="O5" i="4"/>
  <c r="P5" i="4"/>
  <c r="M6" i="4"/>
  <c r="N6" i="4"/>
  <c r="O6" i="4"/>
  <c r="P6" i="4"/>
  <c r="M7" i="4"/>
  <c r="N7" i="4"/>
  <c r="O7" i="4"/>
  <c r="P7" i="4"/>
  <c r="M8" i="4"/>
  <c r="N8" i="4"/>
  <c r="O8" i="4"/>
  <c r="P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M14" i="4"/>
  <c r="N14" i="4"/>
  <c r="O14" i="4"/>
  <c r="P14" i="4"/>
  <c r="M15" i="4"/>
  <c r="N15" i="4"/>
  <c r="O15" i="4"/>
  <c r="P15" i="4"/>
  <c r="M16" i="4"/>
  <c r="N16" i="4"/>
  <c r="O16" i="4"/>
  <c r="P16" i="4"/>
  <c r="M17" i="4"/>
  <c r="N17" i="4"/>
  <c r="O17" i="4"/>
  <c r="P17" i="4"/>
  <c r="M18" i="4"/>
  <c r="N18" i="4"/>
  <c r="O18" i="4"/>
  <c r="P18" i="4"/>
  <c r="M19" i="4"/>
  <c r="N19" i="4"/>
  <c r="O19" i="4"/>
  <c r="P19" i="4"/>
  <c r="M20" i="4"/>
  <c r="N20" i="4"/>
  <c r="O20" i="4"/>
  <c r="P20" i="4"/>
  <c r="M21" i="4"/>
  <c r="N21" i="4"/>
  <c r="O21" i="4"/>
  <c r="P21" i="4"/>
  <c r="M22" i="4"/>
  <c r="N22" i="4"/>
  <c r="O22" i="4"/>
  <c r="P22" i="4"/>
  <c r="M23" i="4"/>
  <c r="N23" i="4"/>
  <c r="O23" i="4"/>
  <c r="P23" i="4"/>
  <c r="M24" i="4"/>
  <c r="N24" i="4"/>
  <c r="O24" i="4"/>
  <c r="P24" i="4"/>
  <c r="M25" i="4"/>
  <c r="N25" i="4"/>
  <c r="O25" i="4"/>
  <c r="P25" i="4"/>
  <c r="M26" i="4"/>
  <c r="N26" i="4"/>
  <c r="O26" i="4"/>
  <c r="P26" i="4"/>
  <c r="M27" i="4"/>
  <c r="N27" i="4"/>
  <c r="O27" i="4"/>
  <c r="P27" i="4"/>
  <c r="M28" i="4"/>
  <c r="N28" i="4"/>
  <c r="O28" i="4"/>
  <c r="P28" i="4"/>
  <c r="M29" i="4"/>
  <c r="N29" i="4"/>
  <c r="O29" i="4"/>
  <c r="P29" i="4"/>
  <c r="M30" i="4"/>
  <c r="N30" i="4"/>
  <c r="O30" i="4"/>
  <c r="P30" i="4"/>
  <c r="M31" i="4"/>
  <c r="N31" i="4"/>
  <c r="O31" i="4"/>
  <c r="P31" i="4"/>
  <c r="M32" i="4"/>
  <c r="N32" i="4"/>
  <c r="O32" i="4"/>
  <c r="P32" i="4"/>
  <c r="M33" i="4"/>
  <c r="N33" i="4"/>
  <c r="O33" i="4"/>
  <c r="P33" i="4"/>
  <c r="M34" i="4"/>
  <c r="N34" i="4"/>
  <c r="O34" i="4"/>
  <c r="P34" i="4"/>
  <c r="M35" i="4"/>
  <c r="N35" i="4"/>
  <c r="O35" i="4"/>
  <c r="P35" i="4"/>
  <c r="M36" i="4"/>
  <c r="N36" i="4"/>
  <c r="O36" i="4"/>
  <c r="P36" i="4"/>
  <c r="M37" i="4"/>
  <c r="N37" i="4"/>
  <c r="O37" i="4"/>
  <c r="P37" i="4"/>
  <c r="M38" i="4"/>
  <c r="N38" i="4"/>
  <c r="O38" i="4"/>
  <c r="P38" i="4"/>
  <c r="M39" i="4"/>
  <c r="N39" i="4"/>
  <c r="O39" i="4"/>
  <c r="P39" i="4"/>
  <c r="M40" i="4"/>
  <c r="N40" i="4"/>
  <c r="O40" i="4"/>
  <c r="P40" i="4"/>
  <c r="M41" i="4"/>
  <c r="N41" i="4"/>
  <c r="O41" i="4"/>
  <c r="P41" i="4"/>
  <c r="M42" i="4"/>
  <c r="N42" i="4"/>
  <c r="O42" i="4"/>
  <c r="P42" i="4"/>
  <c r="M43" i="4"/>
  <c r="N43" i="4"/>
  <c r="O43" i="4"/>
  <c r="P43" i="4"/>
  <c r="M44" i="4"/>
  <c r="N44" i="4"/>
  <c r="O44" i="4"/>
  <c r="P44" i="4"/>
  <c r="M45" i="4"/>
  <c r="N45" i="4"/>
  <c r="O45" i="4"/>
  <c r="P45" i="4"/>
  <c r="M46" i="4"/>
  <c r="N46" i="4"/>
  <c r="O46" i="4"/>
  <c r="P46" i="4"/>
  <c r="M47" i="4"/>
  <c r="N47" i="4"/>
  <c r="O47" i="4"/>
  <c r="P47" i="4"/>
  <c r="M48" i="4"/>
  <c r="N48" i="4"/>
  <c r="O48" i="4"/>
  <c r="P48" i="4"/>
  <c r="M49" i="4"/>
  <c r="N49" i="4"/>
  <c r="O49" i="4"/>
  <c r="P49" i="4"/>
  <c r="M50" i="4"/>
  <c r="N50" i="4"/>
  <c r="O50" i="4"/>
  <c r="P50" i="4"/>
  <c r="P3" i="4"/>
  <c r="O3" i="4"/>
  <c r="N3" i="4"/>
  <c r="M3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3" i="4"/>
  <c r="G50" i="4"/>
  <c r="F50" i="4"/>
  <c r="H50" i="4" s="1"/>
  <c r="C50" i="4"/>
  <c r="G49" i="4"/>
  <c r="F49" i="4"/>
  <c r="H49" i="4" s="1"/>
  <c r="C49" i="4"/>
  <c r="G48" i="4"/>
  <c r="F48" i="4"/>
  <c r="C48" i="4"/>
  <c r="G47" i="4"/>
  <c r="F47" i="4"/>
  <c r="H47" i="4" s="1"/>
  <c r="C47" i="4"/>
  <c r="G46" i="4"/>
  <c r="F46" i="4"/>
  <c r="H46" i="4" s="1"/>
  <c r="C46" i="4"/>
  <c r="G45" i="4"/>
  <c r="F45" i="4"/>
  <c r="H45" i="4" s="1"/>
  <c r="C45" i="4"/>
  <c r="G44" i="4"/>
  <c r="F44" i="4"/>
  <c r="H44" i="4" s="1"/>
  <c r="C44" i="4"/>
  <c r="G43" i="4"/>
  <c r="H43" i="4" s="1"/>
  <c r="F43" i="4"/>
  <c r="C43" i="4"/>
  <c r="G42" i="4"/>
  <c r="F42" i="4"/>
  <c r="H42" i="4" s="1"/>
  <c r="C42" i="4"/>
  <c r="G41" i="4"/>
  <c r="F41" i="4"/>
  <c r="C41" i="4"/>
  <c r="G40" i="4"/>
  <c r="F40" i="4"/>
  <c r="H40" i="4" s="1"/>
  <c r="C40" i="4"/>
  <c r="G39" i="4"/>
  <c r="F39" i="4"/>
  <c r="C39" i="4"/>
  <c r="G38" i="4"/>
  <c r="F38" i="4"/>
  <c r="H38" i="4" s="1"/>
  <c r="C38" i="4"/>
  <c r="G37" i="4"/>
  <c r="F37" i="4"/>
  <c r="H37" i="4" s="1"/>
  <c r="C37" i="4"/>
  <c r="G36" i="4"/>
  <c r="F36" i="4"/>
  <c r="H36" i="4" s="1"/>
  <c r="C36" i="4"/>
  <c r="G35" i="4"/>
  <c r="H35" i="4" s="1"/>
  <c r="F35" i="4"/>
  <c r="C35" i="4"/>
  <c r="G34" i="4"/>
  <c r="F34" i="4"/>
  <c r="H34" i="4" s="1"/>
  <c r="C34" i="4"/>
  <c r="G33" i="4"/>
  <c r="F33" i="4"/>
  <c r="C33" i="4"/>
  <c r="G32" i="4"/>
  <c r="F32" i="4"/>
  <c r="H32" i="4" s="1"/>
  <c r="C32" i="4"/>
  <c r="G31" i="4"/>
  <c r="F31" i="4"/>
  <c r="H31" i="4" s="1"/>
  <c r="C31" i="4"/>
  <c r="G30" i="4"/>
  <c r="H30" i="4" s="1"/>
  <c r="F30" i="4"/>
  <c r="C30" i="4"/>
  <c r="G29" i="4"/>
  <c r="F29" i="4"/>
  <c r="H29" i="4" s="1"/>
  <c r="C29" i="4"/>
  <c r="G28" i="4"/>
  <c r="F28" i="4"/>
  <c r="H28" i="4" s="1"/>
  <c r="C28" i="4"/>
  <c r="G27" i="4"/>
  <c r="F27" i="4"/>
  <c r="C27" i="4"/>
  <c r="G26" i="4"/>
  <c r="F26" i="4"/>
  <c r="H26" i="4" s="1"/>
  <c r="C26" i="4"/>
  <c r="G25" i="4"/>
  <c r="H25" i="4" s="1"/>
  <c r="F25" i="4"/>
  <c r="C25" i="4"/>
  <c r="G24" i="4"/>
  <c r="F24" i="4"/>
  <c r="H24" i="4" s="1"/>
  <c r="C24" i="4"/>
  <c r="G23" i="4"/>
  <c r="F23" i="4"/>
  <c r="H23" i="4" s="1"/>
  <c r="C23" i="4"/>
  <c r="G22" i="4"/>
  <c r="F22" i="4"/>
  <c r="H22" i="4" s="1"/>
  <c r="C22" i="4"/>
  <c r="G21" i="4"/>
  <c r="F21" i="4"/>
  <c r="H21" i="4" s="1"/>
  <c r="C21" i="4"/>
  <c r="G20" i="4"/>
  <c r="F20" i="4"/>
  <c r="H20" i="4" s="1"/>
  <c r="C20" i="4"/>
  <c r="G19" i="4"/>
  <c r="H19" i="4" s="1"/>
  <c r="F19" i="4"/>
  <c r="C19" i="4"/>
  <c r="G18" i="4"/>
  <c r="F18" i="4"/>
  <c r="H18" i="4" s="1"/>
  <c r="C18" i="4"/>
  <c r="G17" i="4"/>
  <c r="H17" i="4" s="1"/>
  <c r="F17" i="4"/>
  <c r="C17" i="4"/>
  <c r="G16" i="4"/>
  <c r="F16" i="4"/>
  <c r="H16" i="4" s="1"/>
  <c r="C16" i="4"/>
  <c r="G15" i="4"/>
  <c r="F15" i="4"/>
  <c r="H15" i="4" s="1"/>
  <c r="C15" i="4"/>
  <c r="G14" i="4"/>
  <c r="F14" i="4"/>
  <c r="H14" i="4" s="1"/>
  <c r="C14" i="4"/>
  <c r="G13" i="4"/>
  <c r="F13" i="4"/>
  <c r="H13" i="4" s="1"/>
  <c r="C13" i="4"/>
  <c r="H12" i="4"/>
  <c r="G12" i="4"/>
  <c r="F12" i="4"/>
  <c r="C12" i="4"/>
  <c r="G11" i="4"/>
  <c r="F11" i="4"/>
  <c r="C11" i="4"/>
  <c r="G10" i="4"/>
  <c r="F10" i="4"/>
  <c r="H10" i="4" s="1"/>
  <c r="C10" i="4"/>
  <c r="G9" i="4"/>
  <c r="H9" i="4" s="1"/>
  <c r="F9" i="4"/>
  <c r="C9" i="4"/>
  <c r="G8" i="4"/>
  <c r="F8" i="4"/>
  <c r="H8" i="4" s="1"/>
  <c r="C8" i="4"/>
  <c r="G7" i="4"/>
  <c r="F7" i="4"/>
  <c r="C7" i="4"/>
  <c r="G6" i="4"/>
  <c r="F6" i="4"/>
  <c r="H6" i="4" s="1"/>
  <c r="C6" i="4"/>
  <c r="G5" i="4"/>
  <c r="F5" i="4"/>
  <c r="H5" i="4" s="1"/>
  <c r="G4" i="4"/>
  <c r="H4" i="4" s="1"/>
  <c r="F4" i="4"/>
  <c r="G3" i="4"/>
  <c r="F3" i="4"/>
  <c r="H3" i="4" s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P3" i="3"/>
  <c r="O3" i="3"/>
  <c r="N3" i="3"/>
  <c r="M3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3" i="3"/>
  <c r="G65" i="3"/>
  <c r="H65" i="3" s="1"/>
  <c r="F65" i="3"/>
  <c r="G64" i="3"/>
  <c r="H64" i="3" s="1"/>
  <c r="F64" i="3"/>
  <c r="G63" i="3"/>
  <c r="H63" i="3"/>
  <c r="F63" i="3"/>
  <c r="G62" i="3"/>
  <c r="H62" i="3" s="1"/>
  <c r="F62" i="3"/>
  <c r="G61" i="3"/>
  <c r="H61" i="3" s="1"/>
  <c r="F61" i="3"/>
  <c r="C65" i="3"/>
  <c r="C64" i="3"/>
  <c r="C63" i="3"/>
  <c r="C62" i="3"/>
  <c r="C61" i="3"/>
  <c r="G60" i="3"/>
  <c r="F60" i="3"/>
  <c r="H60" i="3" s="1"/>
  <c r="C60" i="3"/>
  <c r="G59" i="3"/>
  <c r="F59" i="3"/>
  <c r="C59" i="3"/>
  <c r="G58" i="3"/>
  <c r="F58" i="3"/>
  <c r="C58" i="3"/>
  <c r="G57" i="3"/>
  <c r="F57" i="3"/>
  <c r="H57" i="3" s="1"/>
  <c r="C57" i="3"/>
  <c r="G56" i="3"/>
  <c r="F56" i="3"/>
  <c r="C56" i="3"/>
  <c r="G55" i="3"/>
  <c r="F55" i="3"/>
  <c r="C55" i="3"/>
  <c r="G54" i="3"/>
  <c r="F54" i="3"/>
  <c r="H54" i="3" s="1"/>
  <c r="C54" i="3"/>
  <c r="G53" i="3"/>
  <c r="F53" i="3"/>
  <c r="H53" i="3" s="1"/>
  <c r="C53" i="3"/>
  <c r="G52" i="3"/>
  <c r="F52" i="3"/>
  <c r="H52" i="3" s="1"/>
  <c r="C52" i="3"/>
  <c r="G51" i="3"/>
  <c r="F51" i="3"/>
  <c r="C51" i="3"/>
  <c r="G50" i="3"/>
  <c r="F50" i="3"/>
  <c r="H50" i="3" s="1"/>
  <c r="C50" i="3"/>
  <c r="G49" i="3"/>
  <c r="F49" i="3"/>
  <c r="H49" i="3" s="1"/>
  <c r="C49" i="3"/>
  <c r="G48" i="3"/>
  <c r="F48" i="3"/>
  <c r="H48" i="3" s="1"/>
  <c r="C48" i="3"/>
  <c r="G47" i="3"/>
  <c r="F47" i="3"/>
  <c r="C47" i="3"/>
  <c r="G46" i="3"/>
  <c r="F46" i="3"/>
  <c r="H46" i="3" s="1"/>
  <c r="C46" i="3"/>
  <c r="G45" i="3"/>
  <c r="F45" i="3"/>
  <c r="H45" i="3" s="1"/>
  <c r="C45" i="3"/>
  <c r="G44" i="3"/>
  <c r="F44" i="3"/>
  <c r="H44" i="3" s="1"/>
  <c r="C44" i="3"/>
  <c r="G43" i="3"/>
  <c r="F43" i="3"/>
  <c r="C43" i="3"/>
  <c r="G42" i="3"/>
  <c r="F42" i="3"/>
  <c r="C42" i="3"/>
  <c r="G41" i="3"/>
  <c r="F41" i="3"/>
  <c r="H41" i="3" s="1"/>
  <c r="C41" i="3"/>
  <c r="G40" i="3"/>
  <c r="F40" i="3"/>
  <c r="C40" i="3"/>
  <c r="G39" i="3"/>
  <c r="F39" i="3"/>
  <c r="C39" i="3"/>
  <c r="H38" i="3"/>
  <c r="G38" i="3"/>
  <c r="F38" i="3"/>
  <c r="C38" i="3"/>
  <c r="G37" i="3"/>
  <c r="F37" i="3"/>
  <c r="C37" i="3"/>
  <c r="G36" i="3"/>
  <c r="F36" i="3"/>
  <c r="H36" i="3" s="1"/>
  <c r="C36" i="3"/>
  <c r="G35" i="3"/>
  <c r="H35" i="3" s="1"/>
  <c r="F35" i="3"/>
  <c r="C35" i="3"/>
  <c r="G34" i="3"/>
  <c r="F34" i="3"/>
  <c r="H34" i="3" s="1"/>
  <c r="C34" i="3"/>
  <c r="G33" i="3"/>
  <c r="F33" i="3"/>
  <c r="C33" i="3"/>
  <c r="G32" i="3"/>
  <c r="F32" i="3"/>
  <c r="H32" i="3" s="1"/>
  <c r="C32" i="3"/>
  <c r="G31" i="3"/>
  <c r="F31" i="3"/>
  <c r="C31" i="3"/>
  <c r="G30" i="3"/>
  <c r="F30" i="3"/>
  <c r="H30" i="3" s="1"/>
  <c r="C30" i="3"/>
  <c r="G29" i="3"/>
  <c r="F29" i="3"/>
  <c r="H29" i="3" s="1"/>
  <c r="C29" i="3"/>
  <c r="G28" i="3"/>
  <c r="F28" i="3"/>
  <c r="H28" i="3" s="1"/>
  <c r="C28" i="3"/>
  <c r="G27" i="3"/>
  <c r="F27" i="3"/>
  <c r="C27" i="3"/>
  <c r="G26" i="3"/>
  <c r="F26" i="3"/>
  <c r="C26" i="3"/>
  <c r="G25" i="3"/>
  <c r="F25" i="3"/>
  <c r="H25" i="3" s="1"/>
  <c r="C25" i="3"/>
  <c r="G24" i="3"/>
  <c r="F24" i="3"/>
  <c r="H24" i="3" s="1"/>
  <c r="C24" i="3"/>
  <c r="G23" i="3"/>
  <c r="F23" i="3"/>
  <c r="C23" i="3"/>
  <c r="G22" i="3"/>
  <c r="F22" i="3"/>
  <c r="H22" i="3" s="1"/>
  <c r="C22" i="3"/>
  <c r="G21" i="3"/>
  <c r="F21" i="3"/>
  <c r="C21" i="3"/>
  <c r="G20" i="3"/>
  <c r="F20" i="3"/>
  <c r="C20" i="3"/>
  <c r="G19" i="3"/>
  <c r="F19" i="3"/>
  <c r="H19" i="3" s="1"/>
  <c r="C19" i="3"/>
  <c r="G18" i="3"/>
  <c r="F18" i="3"/>
  <c r="H18" i="3" s="1"/>
  <c r="C18" i="3"/>
  <c r="G17" i="3"/>
  <c r="F17" i="3"/>
  <c r="C17" i="3"/>
  <c r="G16" i="3"/>
  <c r="F16" i="3"/>
  <c r="C16" i="3"/>
  <c r="G15" i="3"/>
  <c r="F15" i="3"/>
  <c r="C15" i="3"/>
  <c r="G14" i="3"/>
  <c r="F14" i="3"/>
  <c r="H14" i="3" s="1"/>
  <c r="C14" i="3"/>
  <c r="G13" i="3"/>
  <c r="F13" i="3"/>
  <c r="C13" i="3"/>
  <c r="G12" i="3"/>
  <c r="F12" i="3"/>
  <c r="H12" i="3" s="1"/>
  <c r="C12" i="3"/>
  <c r="G11" i="3"/>
  <c r="F11" i="3"/>
  <c r="H11" i="3" s="1"/>
  <c r="C11" i="3"/>
  <c r="G10" i="3"/>
  <c r="F10" i="3"/>
  <c r="H10" i="3" s="1"/>
  <c r="C10" i="3"/>
  <c r="G9" i="3"/>
  <c r="F9" i="3"/>
  <c r="H9" i="3" s="1"/>
  <c r="C9" i="3"/>
  <c r="G8" i="3"/>
  <c r="F8" i="3"/>
  <c r="H8" i="3" s="1"/>
  <c r="C8" i="3"/>
  <c r="G7" i="3"/>
  <c r="F7" i="3"/>
  <c r="C7" i="3"/>
  <c r="H6" i="3"/>
  <c r="G6" i="3"/>
  <c r="F6" i="3"/>
  <c r="C6" i="3"/>
  <c r="G5" i="3"/>
  <c r="F5" i="3"/>
  <c r="G4" i="3"/>
  <c r="F4" i="3"/>
  <c r="H4" i="3" s="1"/>
  <c r="G3" i="3"/>
  <c r="F3" i="3"/>
  <c r="H3" i="3" s="1"/>
  <c r="H41" i="4" l="1"/>
  <c r="H27" i="4"/>
  <c r="H7" i="4"/>
  <c r="H48" i="4"/>
  <c r="H33" i="4"/>
  <c r="H39" i="4"/>
  <c r="H11" i="4"/>
  <c r="H5" i="3"/>
  <c r="H15" i="3"/>
  <c r="H20" i="3"/>
  <c r="H40" i="3"/>
  <c r="H56" i="3"/>
  <c r="H51" i="3"/>
  <c r="H16" i="3"/>
  <c r="H21" i="3"/>
  <c r="H31" i="3"/>
  <c r="H26" i="3"/>
  <c r="H47" i="3"/>
  <c r="H7" i="3"/>
  <c r="H17" i="3"/>
  <c r="H37" i="3"/>
  <c r="H42" i="3"/>
  <c r="H58" i="3"/>
  <c r="H27" i="3"/>
  <c r="H13" i="3"/>
  <c r="H23" i="3"/>
  <c r="H33" i="3"/>
  <c r="H43" i="3"/>
  <c r="H59" i="3"/>
  <c r="H39" i="3"/>
  <c r="H55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P3" i="2"/>
  <c r="O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N3" i="2"/>
  <c r="M3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3" i="2"/>
  <c r="H57" i="2"/>
  <c r="H58" i="2"/>
  <c r="H59" i="2"/>
  <c r="H60" i="2"/>
  <c r="H61" i="2"/>
  <c r="G57" i="2"/>
  <c r="G58" i="2"/>
  <c r="G59" i="2"/>
  <c r="G60" i="2"/>
  <c r="G61" i="2"/>
  <c r="F57" i="2"/>
  <c r="F58" i="2"/>
  <c r="F59" i="2"/>
  <c r="F60" i="2"/>
  <c r="F61" i="2"/>
  <c r="G56" i="2"/>
  <c r="H56" i="2"/>
  <c r="F56" i="2"/>
  <c r="C61" i="2"/>
  <c r="C60" i="2"/>
  <c r="C59" i="2"/>
  <c r="C58" i="2"/>
  <c r="C57" i="2"/>
  <c r="C56" i="2"/>
  <c r="H55" i="2"/>
  <c r="G55" i="2"/>
  <c r="F55" i="2"/>
  <c r="C55" i="2"/>
  <c r="G54" i="2"/>
  <c r="F54" i="2"/>
  <c r="H54" i="2" s="1"/>
  <c r="C54" i="2"/>
  <c r="G53" i="2"/>
  <c r="F53" i="2"/>
  <c r="H53" i="2" s="1"/>
  <c r="C53" i="2"/>
  <c r="G52" i="2"/>
  <c r="F52" i="2"/>
  <c r="H52" i="2" s="1"/>
  <c r="C52" i="2"/>
  <c r="H51" i="2"/>
  <c r="G51" i="2"/>
  <c r="F51" i="2"/>
  <c r="C51" i="2"/>
  <c r="G50" i="2"/>
  <c r="F50" i="2"/>
  <c r="H50" i="2" s="1"/>
  <c r="C50" i="2"/>
  <c r="H49" i="2"/>
  <c r="G49" i="2"/>
  <c r="F49" i="2"/>
  <c r="C49" i="2"/>
  <c r="G48" i="2"/>
  <c r="H48" i="2" s="1"/>
  <c r="F48" i="2"/>
  <c r="C48" i="2"/>
  <c r="G47" i="2"/>
  <c r="F47" i="2"/>
  <c r="H47" i="2" s="1"/>
  <c r="C47" i="2"/>
  <c r="G46" i="2"/>
  <c r="H46" i="2" s="1"/>
  <c r="F46" i="2"/>
  <c r="C46" i="2"/>
  <c r="G45" i="2"/>
  <c r="F45" i="2"/>
  <c r="H45" i="2" s="1"/>
  <c r="C45" i="2"/>
  <c r="G44" i="2"/>
  <c r="F44" i="2"/>
  <c r="H44" i="2" s="1"/>
  <c r="C44" i="2"/>
  <c r="G43" i="2"/>
  <c r="F43" i="2"/>
  <c r="H43" i="2" s="1"/>
  <c r="C43" i="2"/>
  <c r="G42" i="2"/>
  <c r="F42" i="2"/>
  <c r="H42" i="2" s="1"/>
  <c r="C42" i="2"/>
  <c r="G41" i="2"/>
  <c r="F41" i="2"/>
  <c r="H41" i="2" s="1"/>
  <c r="C41" i="2"/>
  <c r="G40" i="2"/>
  <c r="F40" i="2"/>
  <c r="H40" i="2" s="1"/>
  <c r="C40" i="2"/>
  <c r="H39" i="2"/>
  <c r="G39" i="2"/>
  <c r="F39" i="2"/>
  <c r="C39" i="2"/>
  <c r="G38" i="2"/>
  <c r="F38" i="2"/>
  <c r="H38" i="2" s="1"/>
  <c r="C38" i="2"/>
  <c r="G37" i="2"/>
  <c r="F37" i="2"/>
  <c r="H37" i="2" s="1"/>
  <c r="C37" i="2"/>
  <c r="G36" i="2"/>
  <c r="F36" i="2"/>
  <c r="H36" i="2" s="1"/>
  <c r="C36" i="2"/>
  <c r="H35" i="2"/>
  <c r="G35" i="2"/>
  <c r="F35" i="2"/>
  <c r="C35" i="2"/>
  <c r="G34" i="2"/>
  <c r="F34" i="2"/>
  <c r="H34" i="2" s="1"/>
  <c r="C34" i="2"/>
  <c r="H33" i="2"/>
  <c r="G33" i="2"/>
  <c r="F33" i="2"/>
  <c r="C33" i="2"/>
  <c r="G32" i="2"/>
  <c r="H32" i="2" s="1"/>
  <c r="F32" i="2"/>
  <c r="C32" i="2"/>
  <c r="G31" i="2"/>
  <c r="F31" i="2"/>
  <c r="H31" i="2" s="1"/>
  <c r="C31" i="2"/>
  <c r="G30" i="2"/>
  <c r="H30" i="2" s="1"/>
  <c r="F30" i="2"/>
  <c r="C30" i="2"/>
  <c r="G29" i="2"/>
  <c r="F29" i="2"/>
  <c r="H29" i="2" s="1"/>
  <c r="C29" i="2"/>
  <c r="G28" i="2"/>
  <c r="F28" i="2"/>
  <c r="H28" i="2" s="1"/>
  <c r="C28" i="2"/>
  <c r="G27" i="2"/>
  <c r="F27" i="2"/>
  <c r="H27" i="2" s="1"/>
  <c r="C27" i="2"/>
  <c r="G26" i="2"/>
  <c r="F26" i="2"/>
  <c r="H26" i="2" s="1"/>
  <c r="C26" i="2"/>
  <c r="G25" i="2"/>
  <c r="F25" i="2"/>
  <c r="H25" i="2" s="1"/>
  <c r="C25" i="2"/>
  <c r="G24" i="2"/>
  <c r="F24" i="2"/>
  <c r="H24" i="2" s="1"/>
  <c r="C24" i="2"/>
  <c r="H23" i="2"/>
  <c r="G23" i="2"/>
  <c r="F23" i="2"/>
  <c r="C23" i="2"/>
  <c r="G22" i="2"/>
  <c r="F22" i="2"/>
  <c r="H22" i="2" s="1"/>
  <c r="C22" i="2"/>
  <c r="G21" i="2"/>
  <c r="F21" i="2"/>
  <c r="H21" i="2" s="1"/>
  <c r="C21" i="2"/>
  <c r="G20" i="2"/>
  <c r="F20" i="2"/>
  <c r="H20" i="2" s="1"/>
  <c r="C20" i="2"/>
  <c r="H19" i="2"/>
  <c r="G19" i="2"/>
  <c r="F19" i="2"/>
  <c r="C19" i="2"/>
  <c r="G18" i="2"/>
  <c r="F18" i="2"/>
  <c r="H18" i="2" s="1"/>
  <c r="C18" i="2"/>
  <c r="H17" i="2"/>
  <c r="G17" i="2"/>
  <c r="F17" i="2"/>
  <c r="C17" i="2"/>
  <c r="G16" i="2"/>
  <c r="H16" i="2" s="1"/>
  <c r="F16" i="2"/>
  <c r="C16" i="2"/>
  <c r="G15" i="2"/>
  <c r="F15" i="2"/>
  <c r="H15" i="2" s="1"/>
  <c r="C15" i="2"/>
  <c r="G14" i="2"/>
  <c r="H14" i="2" s="1"/>
  <c r="F14" i="2"/>
  <c r="C14" i="2"/>
  <c r="G13" i="2"/>
  <c r="F13" i="2"/>
  <c r="H13" i="2" s="1"/>
  <c r="C13" i="2"/>
  <c r="G12" i="2"/>
  <c r="F12" i="2"/>
  <c r="H12" i="2" s="1"/>
  <c r="C12" i="2"/>
  <c r="G11" i="2"/>
  <c r="F11" i="2"/>
  <c r="H11" i="2" s="1"/>
  <c r="C11" i="2"/>
  <c r="G10" i="2"/>
  <c r="F10" i="2"/>
  <c r="H10" i="2" s="1"/>
  <c r="C10" i="2"/>
  <c r="G9" i="2"/>
  <c r="F9" i="2"/>
  <c r="H9" i="2" s="1"/>
  <c r="C9" i="2"/>
  <c r="G8" i="2"/>
  <c r="F8" i="2"/>
  <c r="H8" i="2" s="1"/>
  <c r="C8" i="2"/>
  <c r="H7" i="2"/>
  <c r="G7" i="2"/>
  <c r="F7" i="2"/>
  <c r="C7" i="2"/>
  <c r="G6" i="2"/>
  <c r="F6" i="2"/>
  <c r="H6" i="2" s="1"/>
  <c r="C6" i="2"/>
  <c r="G5" i="2"/>
  <c r="F5" i="2"/>
  <c r="H5" i="2" s="1"/>
  <c r="H4" i="2"/>
  <c r="G4" i="2"/>
  <c r="F4" i="2"/>
  <c r="G3" i="2"/>
  <c r="F3" i="2"/>
  <c r="H3" i="2" s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4" i="1"/>
  <c r="J25" i="1"/>
  <c r="J26" i="1"/>
  <c r="J27" i="1"/>
  <c r="J28" i="1"/>
  <c r="J29" i="1"/>
  <c r="H24" i="1"/>
  <c r="H25" i="1"/>
  <c r="H26" i="1"/>
  <c r="H27" i="1"/>
  <c r="H28" i="1"/>
  <c r="H29" i="1"/>
  <c r="G24" i="1"/>
  <c r="G25" i="1"/>
  <c r="G26" i="1"/>
  <c r="G27" i="1"/>
  <c r="G28" i="1"/>
  <c r="G29" i="1"/>
  <c r="F24" i="1"/>
  <c r="F25" i="1"/>
  <c r="F26" i="1"/>
  <c r="F27" i="1"/>
  <c r="F28" i="1"/>
  <c r="F29" i="1"/>
  <c r="C29" i="1"/>
  <c r="C28" i="1"/>
  <c r="C27" i="1"/>
  <c r="C26" i="1"/>
  <c r="C25" i="1"/>
  <c r="C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H23" i="1"/>
  <c r="G23" i="1"/>
  <c r="F23" i="1"/>
  <c r="C23" i="1"/>
  <c r="H22" i="1"/>
  <c r="G22" i="1"/>
  <c r="F22" i="1"/>
  <c r="C22" i="1"/>
  <c r="H21" i="1"/>
  <c r="G21" i="1"/>
  <c r="F21" i="1"/>
  <c r="C21" i="1"/>
  <c r="H20" i="1"/>
  <c r="G20" i="1"/>
  <c r="F20" i="1"/>
  <c r="C20" i="1"/>
  <c r="G19" i="1"/>
  <c r="H19" i="1" s="1"/>
  <c r="F19" i="1"/>
  <c r="C19" i="1"/>
  <c r="H18" i="1"/>
  <c r="G18" i="1"/>
  <c r="F18" i="1"/>
  <c r="C18" i="1"/>
  <c r="G17" i="1"/>
  <c r="H17" i="1" s="1"/>
  <c r="F17" i="1"/>
  <c r="C17" i="1"/>
  <c r="G16" i="1"/>
  <c r="F16" i="1"/>
  <c r="H16" i="1" s="1"/>
  <c r="C16" i="1"/>
  <c r="G15" i="1"/>
  <c r="F15" i="1"/>
  <c r="H15" i="1" s="1"/>
  <c r="C15" i="1"/>
  <c r="G14" i="1"/>
  <c r="F14" i="1"/>
  <c r="H14" i="1" s="1"/>
  <c r="C14" i="1"/>
  <c r="G13" i="1"/>
  <c r="F13" i="1"/>
  <c r="H13" i="1" s="1"/>
  <c r="C13" i="1"/>
  <c r="G12" i="1"/>
  <c r="F12" i="1"/>
  <c r="H12" i="1" s="1"/>
  <c r="C12" i="1"/>
  <c r="G11" i="1"/>
  <c r="F11" i="1"/>
  <c r="H11" i="1" s="1"/>
  <c r="C11" i="1"/>
  <c r="H10" i="1"/>
  <c r="G10" i="1"/>
  <c r="F10" i="1"/>
  <c r="C10" i="1"/>
  <c r="G9" i="1"/>
  <c r="F9" i="1"/>
  <c r="H9" i="1" s="1"/>
  <c r="C9" i="1"/>
  <c r="G8" i="1"/>
  <c r="H8" i="1" s="1"/>
  <c r="F8" i="1"/>
  <c r="C8" i="1"/>
  <c r="G7" i="1"/>
  <c r="F7" i="1"/>
  <c r="H7" i="1" s="1"/>
  <c r="C7" i="1"/>
  <c r="G6" i="1"/>
  <c r="H6" i="1" s="1"/>
  <c r="F6" i="1"/>
  <c r="C6" i="1"/>
  <c r="H5" i="1"/>
  <c r="G5" i="1"/>
  <c r="F5" i="1"/>
  <c r="C5" i="1"/>
  <c r="G4" i="1"/>
  <c r="F4" i="1"/>
  <c r="H4" i="1" s="1"/>
  <c r="C4" i="1"/>
  <c r="G3" i="1"/>
  <c r="F3" i="1"/>
  <c r="H3" i="1" s="1"/>
  <c r="C3" i="1"/>
</calcChain>
</file>

<file path=xl/sharedStrings.xml><?xml version="1.0" encoding="utf-8"?>
<sst xmlns="http://schemas.openxmlformats.org/spreadsheetml/2006/main" count="321" uniqueCount="91">
  <si>
    <t>Name</t>
  </si>
  <si>
    <t>Mag</t>
  </si>
  <si>
    <t>Image Size (px)</t>
  </si>
  <si>
    <t>Pixel Resolution (nm/px)</t>
  </si>
  <si>
    <t>Labelled frames#</t>
  </si>
  <si>
    <t>Video size (px)</t>
  </si>
  <si>
    <t>Status</t>
  </si>
  <si>
    <t>101_Cat_14nm</t>
  </si>
  <si>
    <t>28.5k</t>
  </si>
  <si>
    <t>479 x 479</t>
  </si>
  <si>
    <t>Segmented completed</t>
  </si>
  <si>
    <t>Type</t>
  </si>
  <si>
    <t>Video</t>
  </si>
  <si>
    <t>n</t>
  </si>
  <si>
    <t>k</t>
  </si>
  <si>
    <t>Average n</t>
  </si>
  <si>
    <t>n StandDev</t>
  </si>
  <si>
    <t>Average k</t>
  </si>
  <si>
    <t>k StandDev</t>
  </si>
  <si>
    <t>102a_Cat_24nm</t>
  </si>
  <si>
    <t>957 x 957</t>
  </si>
  <si>
    <t>Catalytic</t>
  </si>
  <si>
    <t>103_Cat_37nm</t>
  </si>
  <si>
    <t>957 x 479</t>
  </si>
  <si>
    <t>201_nonCat_14nm</t>
  </si>
  <si>
    <t>segmented completed</t>
  </si>
  <si>
    <t>202a_nonCat_25nm</t>
  </si>
  <si>
    <t>479 x 957</t>
  </si>
  <si>
    <t>overlap</t>
  </si>
  <si>
    <t>Non-Catalytic</t>
  </si>
  <si>
    <t>203_nonCat_34nm</t>
  </si>
  <si>
    <t>211_nonCat_aC_14nm (curved)</t>
  </si>
  <si>
    <t>Cooperative</t>
  </si>
  <si>
    <t>212a_nonCat_aC_24nm</t>
  </si>
  <si>
    <t>213_nonCat_aC_37nm</t>
  </si>
  <si>
    <t>301_Coopearative_14nm</t>
  </si>
  <si>
    <t>302_Coopearative_24nm</t>
  </si>
  <si>
    <t>303_Coopearative_35nm</t>
  </si>
  <si>
    <t>Video#</t>
  </si>
  <si>
    <t>Diameter (nm)</t>
  </si>
  <si>
    <t>T_end (s)</t>
  </si>
  <si>
    <t>T_end (frame#)</t>
  </si>
  <si>
    <t xml:space="preserve">k </t>
  </si>
  <si>
    <t>R-square</t>
  </si>
  <si>
    <t>Comments</t>
  </si>
  <si>
    <t>9.22±1.17</t>
  </si>
  <si>
    <t>1.98±0.14</t>
  </si>
  <si>
    <t>Average k=5.08
standard dev=1.68
Average n=2.95
standard dev=0.95</t>
  </si>
  <si>
    <t>102-R1</t>
  </si>
  <si>
    <t>5.80±0.36</t>
  </si>
  <si>
    <t>2.39±0.10</t>
  </si>
  <si>
    <t>102-R2</t>
  </si>
  <si>
    <t>5.80±0.57</t>
  </si>
  <si>
    <t>3.16±0.19</t>
  </si>
  <si>
    <t>4.67±0.30</t>
  </si>
  <si>
    <t>1.63±0.09</t>
  </si>
  <si>
    <t>5.56±0.50</t>
  </si>
  <si>
    <t>2.24±0.15</t>
  </si>
  <si>
    <t>3.88±0.75</t>
  </si>
  <si>
    <t>2.52±0.38</t>
  </si>
  <si>
    <t>Standard dev</t>
  </si>
  <si>
    <t>4.22±0.92</t>
  </si>
  <si>
    <t>3.66±0.50</t>
  </si>
  <si>
    <t>average</t>
  </si>
  <si>
    <t>212-R1</t>
  </si>
  <si>
    <t>4.31±1.06</t>
  </si>
  <si>
    <t>4.58±0.61</t>
  </si>
  <si>
    <t>212-R2</t>
  </si>
  <si>
    <t>3.41±0.72</t>
  </si>
  <si>
    <t>3.98±0.53</t>
  </si>
  <si>
    <t>3.96±0.99</t>
  </si>
  <si>
    <t>3.38±0.56</t>
  </si>
  <si>
    <t>9.90±3.59</t>
  </si>
  <si>
    <t>3.36±0.48</t>
  </si>
  <si>
    <t>6.58±0.74</t>
  </si>
  <si>
    <t>2.62±0.16</t>
  </si>
  <si>
    <t>pixel</t>
  </si>
  <si>
    <t>nm(pixel resolution:0.52nm/pixel)</t>
  </si>
  <si>
    <t>Length</t>
  </si>
  <si>
    <t>Frame</t>
  </si>
  <si>
    <t>Time</t>
  </si>
  <si>
    <t>A1</t>
  </si>
  <si>
    <t>A2</t>
  </si>
  <si>
    <t>V1</t>
  </si>
  <si>
    <t>V2</t>
  </si>
  <si>
    <t>V=V1-V2</t>
  </si>
  <si>
    <t>Pixel</t>
  </si>
  <si>
    <t>nm</t>
  </si>
  <si>
    <t>Pixel (0.52nm/px)</t>
  </si>
  <si>
    <t>Pixel (0.52nm/pixel)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</si>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</sst>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000000"/>
      <name val="Apto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ptos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trike/>
      <sz val="14"/>
      <color rgb="FF000000"/>
      <name val="Arial"/>
      <family val="2"/>
    </font>
    <font>
      <sz val="14"/>
      <color theme="1"/>
      <name val="Arial"/>
      <family val="2"/>
    </font>
    <font>
      <sz val="15"/>
      <color theme="1"/>
      <name val="Arial"/>
      <family val="2"/>
    </font>
    <font>
      <sz val="15"/>
      <color rgb="FFFF0000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4E5A2"/>
        <bgColor indexed="64"/>
      </patternFill>
    </fill>
    <fill>
      <patternFill patternType="solid">
        <fgColor rgb="FFFBE3D6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2CF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/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3" borderId="5" xfId="0" applyFont="1" applyFill="1" applyBorder="1" applyAlignment="1">
      <alignment horizontal="center" vertical="center" wrapText="1" readingOrder="1"/>
    </xf>
    <xf numFmtId="0" fontId="6" fillId="4" borderId="5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6" fillId="5" borderId="5" xfId="0" applyFont="1" applyFill="1" applyBorder="1" applyAlignment="1">
      <alignment horizontal="center" vertical="center" wrapText="1" readingOrder="1"/>
    </xf>
    <xf numFmtId="0" fontId="6" fillId="6" borderId="6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0" fontId="6" fillId="6" borderId="5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0" fontId="8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 readingOrder="1"/>
    </xf>
    <xf numFmtId="0" fontId="0" fillId="12" borderId="0" xfId="0" applyFill="1"/>
    <xf numFmtId="0" fontId="2" fillId="12" borderId="0" xfId="0" applyFont="1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/>
    <xf numFmtId="0" fontId="11" fillId="0" borderId="0" xfId="0" applyFont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2" fontId="10" fillId="11" borderId="3" xfId="0" applyNumberFormat="1" applyFont="1" applyFill="1" applyBorder="1" applyAlignment="1">
      <alignment horizontal="center" vertical="center"/>
    </xf>
    <xf numFmtId="2" fontId="10" fillId="11" borderId="9" xfId="0" applyNumberFormat="1" applyFont="1" applyFill="1" applyBorder="1" applyAlignment="1">
      <alignment horizontal="center" vertical="center"/>
    </xf>
    <xf numFmtId="2" fontId="10" fillId="11" borderId="10" xfId="0" applyNumberFormat="1" applyFont="1" applyFill="1" applyBorder="1" applyAlignment="1">
      <alignment horizontal="center" vertical="center"/>
    </xf>
    <xf numFmtId="2" fontId="9" fillId="11" borderId="3" xfId="0" applyNumberFormat="1" applyFont="1" applyFill="1" applyBorder="1" applyAlignment="1">
      <alignment horizontal="center" vertical="center"/>
    </xf>
    <xf numFmtId="2" fontId="9" fillId="11" borderId="9" xfId="0" applyNumberFormat="1" applyFont="1" applyFill="1" applyBorder="1" applyAlignment="1">
      <alignment horizontal="center" vertical="center"/>
    </xf>
    <xf numFmtId="2" fontId="9" fillId="11" borderId="10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2" fontId="10" fillId="10" borderId="2" xfId="0" applyNumberFormat="1" applyFont="1" applyFill="1" applyBorder="1" applyAlignment="1">
      <alignment horizontal="center" vertical="center"/>
    </xf>
    <xf numFmtId="2" fontId="9" fillId="10" borderId="2" xfId="0" applyNumberFormat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2" fontId="10" fillId="9" borderId="2" xfId="0" applyNumberFormat="1" applyFont="1" applyFill="1" applyBorder="1" applyAlignment="1">
      <alignment horizontal="center" vertical="center"/>
    </xf>
    <xf numFmtId="2" fontId="9" fillId="9" borderId="2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vertical="center" wrapText="1" readingOrder="1"/>
    </xf>
    <xf numFmtId="0" fontId="6" fillId="4" borderId="8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 readingOrder="1"/>
    </xf>
    <xf numFmtId="0" fontId="6" fillId="5" borderId="7" xfId="0" applyFont="1" applyFill="1" applyBorder="1" applyAlignment="1">
      <alignment horizontal="center" vertical="center" wrapText="1" readingOrder="1"/>
    </xf>
    <xf numFmtId="0" fontId="6" fillId="5" borderId="8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0" fontId="5" fillId="6" borderId="8" xfId="0" applyFont="1" applyFill="1" applyBorder="1" applyAlignment="1">
      <alignment horizontal="center" vertical="center" wrapText="1" readingOrder="1"/>
    </xf>
    <xf numFmtId="0" fontId="8" fillId="7" borderId="3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F56F-FAE3-4E95-84BF-E95B1F0445D2}">
  <dimension ref="A1:P14"/>
  <sheetViews>
    <sheetView workbookViewId="0">
      <selection activeCell="I15" sqref="I15"/>
    </sheetView>
  </sheetViews>
  <sheetFormatPr defaultRowHeight="14.45"/>
  <cols>
    <col min="1" max="1" width="33.85546875" customWidth="1"/>
    <col min="3" max="3" width="15.42578125" customWidth="1"/>
    <col min="4" max="4" width="16.5703125" customWidth="1"/>
    <col min="5" max="5" width="16.85546875" customWidth="1"/>
    <col min="6" max="6" width="14.5703125" customWidth="1"/>
    <col min="7" max="7" width="28.85546875" customWidth="1"/>
    <col min="9" max="9" width="19.85546875" customWidth="1"/>
    <col min="13" max="13" width="13.42578125" bestFit="1" customWidth="1"/>
    <col min="14" max="14" width="15.42578125" bestFit="1" customWidth="1"/>
    <col min="15" max="15" width="13.28515625" bestFit="1" customWidth="1"/>
    <col min="16" max="16" width="15.28515625" bestFit="1" customWidth="1"/>
  </cols>
  <sheetData>
    <row r="1" spans="1:16" ht="57.6" customHeight="1" thickBo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16" ht="19.5" thickBot="1">
      <c r="A2" s="16" t="s">
        <v>7</v>
      </c>
      <c r="B2" s="51" t="s">
        <v>8</v>
      </c>
      <c r="C2" s="51">
        <v>4096</v>
      </c>
      <c r="D2" s="51">
        <v>0.52</v>
      </c>
      <c r="E2" s="16">
        <v>33</v>
      </c>
      <c r="F2" s="16" t="s">
        <v>9</v>
      </c>
      <c r="G2" s="16" t="s">
        <v>10</v>
      </c>
      <c r="I2" s="25" t="s">
        <v>11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16</v>
      </c>
      <c r="O2" s="25" t="s">
        <v>17</v>
      </c>
      <c r="P2" s="25" t="s">
        <v>18</v>
      </c>
    </row>
    <row r="3" spans="1:16" ht="19.5" thickBot="1">
      <c r="A3" s="17" t="s">
        <v>19</v>
      </c>
      <c r="B3" s="52"/>
      <c r="C3" s="52"/>
      <c r="D3" s="52"/>
      <c r="E3" s="17">
        <v>70</v>
      </c>
      <c r="F3" s="17" t="s">
        <v>20</v>
      </c>
      <c r="G3" s="16" t="s">
        <v>10</v>
      </c>
      <c r="I3" s="48" t="s">
        <v>21</v>
      </c>
      <c r="J3" s="26">
        <v>101</v>
      </c>
      <c r="K3" s="26">
        <v>1.76</v>
      </c>
      <c r="L3" s="26">
        <v>11.81</v>
      </c>
      <c r="M3" s="49">
        <f>AVERAGE(K3:K5)</f>
        <v>1.86</v>
      </c>
      <c r="N3" s="50">
        <f>STDEV(K3:K5)</f>
        <v>0.11789826122551593</v>
      </c>
      <c r="O3" s="50">
        <f>AVERAGE(L3:L5)</f>
        <v>9.1266666666666669</v>
      </c>
      <c r="P3" s="50">
        <f>STDEV(L3:L5)</f>
        <v>2.4373004191796568</v>
      </c>
    </row>
    <row r="4" spans="1:16" ht="19.5" thickBot="1">
      <c r="A4" s="17" t="s">
        <v>22</v>
      </c>
      <c r="B4" s="53"/>
      <c r="C4" s="53"/>
      <c r="D4" s="53"/>
      <c r="E4" s="17">
        <v>48</v>
      </c>
      <c r="F4" s="17" t="s">
        <v>23</v>
      </c>
      <c r="G4" s="16" t="s">
        <v>10</v>
      </c>
      <c r="I4" s="48"/>
      <c r="J4" s="26">
        <v>102</v>
      </c>
      <c r="K4" s="26">
        <v>1.99</v>
      </c>
      <c r="L4" s="26">
        <v>8.52</v>
      </c>
      <c r="M4" s="49"/>
      <c r="N4" s="50"/>
      <c r="O4" s="50"/>
      <c r="P4" s="50"/>
    </row>
    <row r="5" spans="1:16" ht="19.5" thickBot="1">
      <c r="A5" s="18" t="s">
        <v>24</v>
      </c>
      <c r="B5" s="54" t="s">
        <v>8</v>
      </c>
      <c r="C5" s="54">
        <v>4096</v>
      </c>
      <c r="D5" s="54">
        <v>0.52</v>
      </c>
      <c r="E5" s="18">
        <v>33</v>
      </c>
      <c r="F5" s="18" t="s">
        <v>9</v>
      </c>
      <c r="G5" s="18" t="s">
        <v>25</v>
      </c>
      <c r="I5" s="48"/>
      <c r="J5" s="26">
        <v>103</v>
      </c>
      <c r="K5" s="26">
        <v>1.83</v>
      </c>
      <c r="L5" s="26">
        <v>7.05</v>
      </c>
      <c r="M5" s="49"/>
      <c r="N5" s="50"/>
      <c r="O5" s="50"/>
      <c r="P5" s="50"/>
    </row>
    <row r="6" spans="1:16" ht="19.5" thickBot="1">
      <c r="A6" s="23" t="s">
        <v>26</v>
      </c>
      <c r="B6" s="55"/>
      <c r="C6" s="55"/>
      <c r="D6" s="55"/>
      <c r="E6" s="19">
        <v>35</v>
      </c>
      <c r="F6" s="19" t="s">
        <v>27</v>
      </c>
      <c r="G6" s="19" t="s">
        <v>28</v>
      </c>
      <c r="I6" s="45" t="s">
        <v>29</v>
      </c>
      <c r="J6" s="27">
        <v>201</v>
      </c>
      <c r="K6" s="27">
        <v>3.47</v>
      </c>
      <c r="L6" s="27">
        <v>8.48</v>
      </c>
      <c r="M6" s="46">
        <f>AVERAGE(K6:K8)</f>
        <v>2.98</v>
      </c>
      <c r="N6" s="47">
        <f>STDEV(K6:K8)</f>
        <v>0.52848841046895345</v>
      </c>
      <c r="O6" s="47">
        <f>AVERAGE(L6:L8)</f>
        <v>6.166666666666667</v>
      </c>
      <c r="P6" s="47">
        <f>STDEV(L6:L8)</f>
        <v>2.0143816255450053</v>
      </c>
    </row>
    <row r="7" spans="1:16" ht="19.5" thickBot="1">
      <c r="A7" s="18" t="s">
        <v>30</v>
      </c>
      <c r="B7" s="56"/>
      <c r="C7" s="56"/>
      <c r="D7" s="56"/>
      <c r="E7" s="18">
        <v>20</v>
      </c>
      <c r="F7" s="18" t="s">
        <v>27</v>
      </c>
      <c r="G7" s="19" t="s">
        <v>10</v>
      </c>
      <c r="I7" s="45"/>
      <c r="J7" s="27">
        <v>202</v>
      </c>
      <c r="K7" s="27">
        <v>3.05</v>
      </c>
      <c r="L7" s="27">
        <v>4.8</v>
      </c>
      <c r="M7" s="46"/>
      <c r="N7" s="47"/>
      <c r="O7" s="47"/>
      <c r="P7" s="47"/>
    </row>
    <row r="8" spans="1:16" ht="18" customHeight="1">
      <c r="A8" s="57" t="s">
        <v>31</v>
      </c>
      <c r="B8" s="62" t="s">
        <v>8</v>
      </c>
      <c r="C8" s="62">
        <v>4096</v>
      </c>
      <c r="D8" s="62">
        <v>0.52</v>
      </c>
      <c r="E8" s="57">
        <v>29</v>
      </c>
      <c r="F8" s="57" t="s">
        <v>9</v>
      </c>
      <c r="G8" s="57" t="s">
        <v>10</v>
      </c>
      <c r="I8" s="45"/>
      <c r="J8" s="27">
        <v>203</v>
      </c>
      <c r="K8" s="27">
        <v>2.42</v>
      </c>
      <c r="L8" s="27">
        <v>5.22</v>
      </c>
      <c r="M8" s="46"/>
      <c r="N8" s="47"/>
      <c r="O8" s="47"/>
      <c r="P8" s="47"/>
    </row>
    <row r="9" spans="1:16" ht="19.5" thickBot="1">
      <c r="A9" s="58"/>
      <c r="B9" s="63"/>
      <c r="C9" s="63"/>
      <c r="D9" s="63"/>
      <c r="E9" s="58"/>
      <c r="F9" s="58"/>
      <c r="G9" s="58"/>
      <c r="I9" s="36" t="s">
        <v>32</v>
      </c>
      <c r="J9" s="28">
        <v>301</v>
      </c>
      <c r="K9" s="28">
        <v>2.59</v>
      </c>
      <c r="L9" s="28">
        <v>8.08</v>
      </c>
      <c r="M9" s="39">
        <f>AVERAGE(K9:K11)</f>
        <v>2.1199999999999997</v>
      </c>
      <c r="N9" s="42">
        <f>STDEV(K9:K11)</f>
        <v>0.47000000000000225</v>
      </c>
      <c r="O9" s="42">
        <f>AVERAGE(L9:L11)</f>
        <v>9.1066666666666674</v>
      </c>
      <c r="P9" s="42">
        <f>STDEV(L9:L11)</f>
        <v>3.553045641887163</v>
      </c>
    </row>
    <row r="10" spans="1:16" ht="19.5" thickBot="1">
      <c r="A10" s="22" t="s">
        <v>33</v>
      </c>
      <c r="B10" s="63"/>
      <c r="C10" s="63"/>
      <c r="D10" s="63"/>
      <c r="E10" s="22">
        <v>20</v>
      </c>
      <c r="F10" s="22" t="s">
        <v>20</v>
      </c>
      <c r="G10" s="22" t="s">
        <v>10</v>
      </c>
      <c r="I10" s="37"/>
      <c r="J10" s="28">
        <v>302</v>
      </c>
      <c r="K10" s="28">
        <v>2.12</v>
      </c>
      <c r="L10" s="28">
        <v>13.06</v>
      </c>
      <c r="M10" s="40"/>
      <c r="N10" s="43"/>
      <c r="O10" s="43"/>
      <c r="P10" s="43"/>
    </row>
    <row r="11" spans="1:16" ht="18.95">
      <c r="A11" s="21" t="s">
        <v>34</v>
      </c>
      <c r="B11" s="63"/>
      <c r="C11" s="63"/>
      <c r="D11" s="63"/>
      <c r="E11" s="21">
        <v>28</v>
      </c>
      <c r="F11" s="21" t="s">
        <v>23</v>
      </c>
      <c r="G11" s="20" t="s">
        <v>10</v>
      </c>
      <c r="I11" s="38"/>
      <c r="J11" s="28">
        <v>303</v>
      </c>
      <c r="K11" s="28">
        <v>1.65</v>
      </c>
      <c r="L11" s="28">
        <v>6.18</v>
      </c>
      <c r="M11" s="41"/>
      <c r="N11" s="44"/>
      <c r="O11" s="44"/>
      <c r="P11" s="44"/>
    </row>
    <row r="12" spans="1:16" ht="17.45">
      <c r="A12" s="24" t="s">
        <v>35</v>
      </c>
      <c r="B12" s="59" t="s">
        <v>8</v>
      </c>
      <c r="C12" s="59">
        <v>4096</v>
      </c>
      <c r="D12" s="59">
        <v>0.52</v>
      </c>
      <c r="E12" s="24">
        <v>21</v>
      </c>
      <c r="F12" s="24" t="s">
        <v>9</v>
      </c>
      <c r="G12" s="24" t="s">
        <v>10</v>
      </c>
      <c r="M12">
        <f>AVERAGE(K3:K11)</f>
        <v>2.3199999999999998</v>
      </c>
      <c r="N12">
        <f>STDEV(K3:K11)</f>
        <v>0.62147003145767254</v>
      </c>
      <c r="O12">
        <f>AVERAGE(L3:L11)</f>
        <v>8.1333333333333329</v>
      </c>
      <c r="P12">
        <f>STDEV(L3:L11)</f>
        <v>2.7984415305666177</v>
      </c>
    </row>
    <row r="13" spans="1:16" ht="17.45">
      <c r="A13" s="24" t="s">
        <v>36</v>
      </c>
      <c r="B13" s="60"/>
      <c r="C13" s="60"/>
      <c r="D13" s="60"/>
      <c r="E13" s="24">
        <v>31</v>
      </c>
      <c r="F13" s="24" t="s">
        <v>20</v>
      </c>
      <c r="G13" s="24" t="s">
        <v>10</v>
      </c>
    </row>
    <row r="14" spans="1:16" ht="17.45">
      <c r="A14" s="24" t="s">
        <v>37</v>
      </c>
      <c r="B14" s="61"/>
      <c r="C14" s="61"/>
      <c r="D14" s="61"/>
      <c r="E14" s="24">
        <v>22</v>
      </c>
      <c r="F14" s="24" t="s">
        <v>20</v>
      </c>
      <c r="G14" s="24" t="s">
        <v>28</v>
      </c>
    </row>
  </sheetData>
  <mergeCells count="31">
    <mergeCell ref="G8:G9"/>
    <mergeCell ref="B12:B14"/>
    <mergeCell ref="C12:C14"/>
    <mergeCell ref="D12:D14"/>
    <mergeCell ref="A8:A9"/>
    <mergeCell ref="B8:B11"/>
    <mergeCell ref="C8:C11"/>
    <mergeCell ref="D8:D11"/>
    <mergeCell ref="E8:E9"/>
    <mergeCell ref="F8:F9"/>
    <mergeCell ref="B2:B4"/>
    <mergeCell ref="C2:C4"/>
    <mergeCell ref="D2:D4"/>
    <mergeCell ref="B5:B7"/>
    <mergeCell ref="C5:C7"/>
    <mergeCell ref="D5:D7"/>
    <mergeCell ref="I3:I5"/>
    <mergeCell ref="M3:M5"/>
    <mergeCell ref="N3:N5"/>
    <mergeCell ref="O3:O5"/>
    <mergeCell ref="P3:P5"/>
    <mergeCell ref="I6:I8"/>
    <mergeCell ref="M6:M8"/>
    <mergeCell ref="N6:N8"/>
    <mergeCell ref="O6:O8"/>
    <mergeCell ref="P6:P8"/>
    <mergeCell ref="I9:I11"/>
    <mergeCell ref="M9:M11"/>
    <mergeCell ref="N9:N11"/>
    <mergeCell ref="O9:O11"/>
    <mergeCell ref="P9:P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F68-0C72-4BBF-A0A2-FE3FC75E0CAE}">
  <dimension ref="A1:Q21"/>
  <sheetViews>
    <sheetView workbookViewId="0">
      <selection activeCell="A20" sqref="A20:Q20"/>
    </sheetView>
  </sheetViews>
  <sheetFormatPr defaultRowHeight="14.45"/>
  <sheetData>
    <row r="1" spans="1:17">
      <c r="A1" s="65" t="s">
        <v>76</v>
      </c>
      <c r="B1" s="65"/>
      <c r="C1" s="65"/>
      <c r="D1" s="65"/>
      <c r="E1" s="65"/>
      <c r="F1" s="65"/>
      <c r="G1" s="65"/>
      <c r="H1" s="65"/>
      <c r="I1" s="1"/>
      <c r="J1" s="65" t="s">
        <v>87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2">
        <v>283.24</v>
      </c>
      <c r="B3">
        <v>1</v>
      </c>
      <c r="C3">
        <f>B3/2-44</f>
        <v>-43.5</v>
      </c>
      <c r="D3">
        <v>11145</v>
      </c>
      <c r="E3">
        <v>3636</v>
      </c>
      <c r="F3">
        <f>D3*D3*3.1415926/4/A3</f>
        <v>344425.60812245356</v>
      </c>
      <c r="G3">
        <f>E3*E3*3.1415926/4/A3</f>
        <v>36659.204563205763</v>
      </c>
      <c r="H3">
        <f>F3-G3</f>
        <v>307766.40355924779</v>
      </c>
      <c r="J3">
        <f>A3*0.52</f>
        <v>147.28480000000002</v>
      </c>
      <c r="K3">
        <v>1</v>
      </c>
      <c r="L3">
        <f>K3/2-44</f>
        <v>-43.5</v>
      </c>
      <c r="M3">
        <f>D3*0.52*0.52</f>
        <v>3013.6080000000002</v>
      </c>
      <c r="N3">
        <f>E3*0.52*0.52</f>
        <v>983.17439999999999</v>
      </c>
      <c r="O3">
        <f>F3*0.52*0.52*0.52</f>
        <v>48428.995906881959</v>
      </c>
      <c r="P3">
        <f>G3*0.52*0.52*0.52</f>
        <v>5154.5774352232374</v>
      </c>
      <c r="Q3">
        <f>O3-P3</f>
        <v>43274.418471658719</v>
      </c>
    </row>
    <row r="4" spans="1:17">
      <c r="A4" s="2">
        <v>283.24</v>
      </c>
      <c r="B4">
        <v>88</v>
      </c>
      <c r="C4">
        <f t="shared" ref="C4:C21" si="0">B4/2-44</f>
        <v>0</v>
      </c>
      <c r="D4">
        <v>11191</v>
      </c>
      <c r="E4">
        <v>3676</v>
      </c>
      <c r="F4">
        <f t="shared" ref="F4:F21" si="1">D4*D4*3.1415926/4/A4</f>
        <v>347274.64795300859</v>
      </c>
      <c r="G4">
        <f t="shared" ref="G4:G21" si="2">E4*E4*3.1415926/4/A4</f>
        <v>37470.22437295015</v>
      </c>
      <c r="H4">
        <f t="shared" ref="H4:H21" si="3">F4-G4</f>
        <v>309804.42358005844</v>
      </c>
      <c r="J4">
        <f t="shared" ref="J4:J21" si="4">A4*0.52</f>
        <v>147.28480000000002</v>
      </c>
      <c r="K4">
        <v>88</v>
      </c>
      <c r="L4">
        <f t="shared" ref="L4:L21" si="5">K4/2-44</f>
        <v>0</v>
      </c>
      <c r="M4">
        <f t="shared" ref="M4:M21" si="6">D4*0.52*0.52</f>
        <v>3026.0464000000006</v>
      </c>
      <c r="N4">
        <f t="shared" ref="N4:N21" si="7">E4*0.52*0.52</f>
        <v>993.99040000000002</v>
      </c>
      <c r="O4">
        <f t="shared" ref="O4:O21" si="8">F4*0.52*0.52*0.52</f>
        <v>48829.593699376645</v>
      </c>
      <c r="P4">
        <f t="shared" ref="P4:P21" si="9">G4*0.52*0.52*0.52</f>
        <v>5268.613308631775</v>
      </c>
      <c r="Q4">
        <f t="shared" ref="Q4:Q21" si="10">O4-P4</f>
        <v>43560.980390744866</v>
      </c>
    </row>
    <row r="5" spans="1:17">
      <c r="A5" s="2">
        <v>283.24</v>
      </c>
      <c r="B5">
        <v>200</v>
      </c>
      <c r="C5">
        <f t="shared" si="0"/>
        <v>56</v>
      </c>
      <c r="D5">
        <v>11309</v>
      </c>
      <c r="E5">
        <v>3676</v>
      </c>
      <c r="F5">
        <f t="shared" si="1"/>
        <v>354636.71576917154</v>
      </c>
      <c r="G5">
        <f t="shared" si="2"/>
        <v>37470.22437295015</v>
      </c>
      <c r="H5">
        <f t="shared" si="3"/>
        <v>317166.49139622139</v>
      </c>
      <c r="J5">
        <f t="shared" si="4"/>
        <v>147.28480000000002</v>
      </c>
      <c r="K5">
        <v>200</v>
      </c>
      <c r="L5">
        <f t="shared" si="5"/>
        <v>56</v>
      </c>
      <c r="M5">
        <f t="shared" si="6"/>
        <v>3057.9536000000003</v>
      </c>
      <c r="N5">
        <f t="shared" si="7"/>
        <v>993.99040000000002</v>
      </c>
      <c r="O5">
        <f t="shared" si="8"/>
        <v>49864.759330871675</v>
      </c>
      <c r="P5">
        <f t="shared" si="9"/>
        <v>5268.613308631775</v>
      </c>
      <c r="Q5">
        <f t="shared" si="10"/>
        <v>44596.146022239904</v>
      </c>
    </row>
    <row r="6" spans="1:17">
      <c r="A6" s="2">
        <v>283.24</v>
      </c>
      <c r="B6">
        <v>300</v>
      </c>
      <c r="C6">
        <f t="shared" si="0"/>
        <v>106</v>
      </c>
      <c r="D6">
        <v>11223</v>
      </c>
      <c r="E6">
        <v>3409</v>
      </c>
      <c r="F6">
        <f t="shared" si="1"/>
        <v>349263.50988031831</v>
      </c>
      <c r="G6">
        <f t="shared" si="2"/>
        <v>32224.730257132291</v>
      </c>
      <c r="H6">
        <f t="shared" si="3"/>
        <v>317038.77962318604</v>
      </c>
      <c r="J6">
        <f t="shared" si="4"/>
        <v>147.28480000000002</v>
      </c>
      <c r="K6">
        <v>300</v>
      </c>
      <c r="L6">
        <f t="shared" si="5"/>
        <v>106</v>
      </c>
      <c r="M6">
        <f t="shared" si="6"/>
        <v>3034.6992</v>
      </c>
      <c r="N6">
        <f t="shared" si="7"/>
        <v>921.79360000000008</v>
      </c>
      <c r="O6">
        <f t="shared" si="8"/>
        <v>49109.2435972518</v>
      </c>
      <c r="P6">
        <f t="shared" si="9"/>
        <v>4531.0548719948583</v>
      </c>
      <c r="Q6">
        <f t="shared" si="10"/>
        <v>44578.188725256943</v>
      </c>
    </row>
    <row r="7" spans="1:17">
      <c r="A7" s="2">
        <v>283.24</v>
      </c>
      <c r="B7">
        <v>400</v>
      </c>
      <c r="C7">
        <f t="shared" si="0"/>
        <v>156</v>
      </c>
      <c r="D7">
        <v>10897</v>
      </c>
      <c r="E7">
        <v>3045</v>
      </c>
      <c r="F7">
        <f t="shared" si="1"/>
        <v>329267.7454846538</v>
      </c>
      <c r="G7">
        <f t="shared" si="2"/>
        <v>25710.462087818636</v>
      </c>
      <c r="H7">
        <f t="shared" si="3"/>
        <v>303557.28339683515</v>
      </c>
      <c r="J7">
        <f t="shared" si="4"/>
        <v>147.28480000000002</v>
      </c>
      <c r="K7">
        <v>400</v>
      </c>
      <c r="L7">
        <f t="shared" si="5"/>
        <v>156</v>
      </c>
      <c r="M7">
        <f t="shared" si="6"/>
        <v>2946.5488000000005</v>
      </c>
      <c r="N7">
        <f t="shared" si="7"/>
        <v>823.36800000000005</v>
      </c>
      <c r="O7">
        <f t="shared" si="8"/>
        <v>46297.679157106213</v>
      </c>
      <c r="P7">
        <f t="shared" si="9"/>
        <v>3615.0966532440034</v>
      </c>
      <c r="Q7">
        <f t="shared" si="10"/>
        <v>42682.582503862213</v>
      </c>
    </row>
    <row r="8" spans="1:17">
      <c r="A8" s="2">
        <v>283.24</v>
      </c>
      <c r="B8">
        <v>500</v>
      </c>
      <c r="C8">
        <f t="shared" si="0"/>
        <v>206</v>
      </c>
      <c r="D8">
        <v>10436</v>
      </c>
      <c r="E8">
        <v>3248</v>
      </c>
      <c r="F8">
        <f t="shared" si="1"/>
        <v>301997.55654117494</v>
      </c>
      <c r="G8">
        <f t="shared" si="2"/>
        <v>29252.792419918089</v>
      </c>
      <c r="H8">
        <f t="shared" si="3"/>
        <v>272744.76412125683</v>
      </c>
      <c r="J8">
        <f t="shared" si="4"/>
        <v>147.28480000000002</v>
      </c>
      <c r="K8">
        <v>500</v>
      </c>
      <c r="L8">
        <f t="shared" si="5"/>
        <v>206</v>
      </c>
      <c r="M8">
        <f t="shared" si="6"/>
        <v>2821.8944000000001</v>
      </c>
      <c r="N8">
        <f t="shared" si="7"/>
        <v>878.25920000000008</v>
      </c>
      <c r="O8">
        <f t="shared" si="8"/>
        <v>42463.272430141522</v>
      </c>
      <c r="P8">
        <f t="shared" si="9"/>
        <v>4113.176636579843</v>
      </c>
      <c r="Q8">
        <f t="shared" si="10"/>
        <v>38350.095793561675</v>
      </c>
    </row>
    <row r="9" spans="1:17">
      <c r="A9" s="2">
        <v>283.24</v>
      </c>
      <c r="B9">
        <v>600</v>
      </c>
      <c r="C9">
        <f t="shared" si="0"/>
        <v>256</v>
      </c>
      <c r="D9">
        <v>10360</v>
      </c>
      <c r="E9">
        <v>3155</v>
      </c>
      <c r="F9">
        <f t="shared" si="1"/>
        <v>297614.98827933904</v>
      </c>
      <c r="G9">
        <f t="shared" si="2"/>
        <v>27601.584592761435</v>
      </c>
      <c r="H9">
        <f t="shared" si="3"/>
        <v>270013.40368657763</v>
      </c>
      <c r="J9">
        <f t="shared" si="4"/>
        <v>147.28480000000002</v>
      </c>
      <c r="K9">
        <v>600</v>
      </c>
      <c r="L9">
        <f t="shared" si="5"/>
        <v>256</v>
      </c>
      <c r="M9">
        <f t="shared" si="6"/>
        <v>2801.3440000000001</v>
      </c>
      <c r="N9">
        <f t="shared" si="7"/>
        <v>853.11200000000008</v>
      </c>
      <c r="O9">
        <f t="shared" si="8"/>
        <v>41847.048271981315</v>
      </c>
      <c r="P9">
        <f t="shared" si="9"/>
        <v>3881.0036064190003</v>
      </c>
      <c r="Q9">
        <f t="shared" si="10"/>
        <v>37966.044665562316</v>
      </c>
    </row>
    <row r="10" spans="1:17">
      <c r="A10" s="2">
        <v>283.24</v>
      </c>
      <c r="B10">
        <v>700</v>
      </c>
      <c r="C10">
        <f t="shared" si="0"/>
        <v>306</v>
      </c>
      <c r="D10">
        <v>10297</v>
      </c>
      <c r="E10">
        <v>2899</v>
      </c>
      <c r="F10">
        <f t="shared" si="1"/>
        <v>294006.3521974769</v>
      </c>
      <c r="G10">
        <f t="shared" si="2"/>
        <v>23304.066931323789</v>
      </c>
      <c r="H10">
        <f t="shared" si="3"/>
        <v>270702.28526615311</v>
      </c>
      <c r="J10">
        <f t="shared" si="4"/>
        <v>147.28480000000002</v>
      </c>
      <c r="K10">
        <v>700</v>
      </c>
      <c r="L10">
        <f t="shared" si="5"/>
        <v>306</v>
      </c>
      <c r="M10">
        <f t="shared" si="6"/>
        <v>2784.3088000000002</v>
      </c>
      <c r="N10">
        <f t="shared" si="7"/>
        <v>783.88960000000009</v>
      </c>
      <c r="O10">
        <f t="shared" si="8"/>
        <v>41339.645169782838</v>
      </c>
      <c r="P10">
        <f t="shared" si="9"/>
        <v>3276.7382430795756</v>
      </c>
      <c r="Q10">
        <f t="shared" si="10"/>
        <v>38062.906926703261</v>
      </c>
    </row>
    <row r="11" spans="1:17">
      <c r="A11" s="2">
        <v>283.24</v>
      </c>
      <c r="B11">
        <v>800</v>
      </c>
      <c r="C11">
        <f t="shared" si="0"/>
        <v>356</v>
      </c>
      <c r="D11">
        <v>10211</v>
      </c>
      <c r="E11">
        <v>3622</v>
      </c>
      <c r="F11">
        <f t="shared" si="1"/>
        <v>289115.80957504641</v>
      </c>
      <c r="G11">
        <f t="shared" si="2"/>
        <v>36377.443947410677</v>
      </c>
      <c r="H11">
        <f t="shared" si="3"/>
        <v>252738.36562763574</v>
      </c>
      <c r="J11">
        <f t="shared" si="4"/>
        <v>147.28480000000002</v>
      </c>
      <c r="K11">
        <v>800</v>
      </c>
      <c r="L11">
        <f t="shared" si="5"/>
        <v>356</v>
      </c>
      <c r="M11">
        <f t="shared" si="6"/>
        <v>2761.0544000000004</v>
      </c>
      <c r="N11">
        <f t="shared" si="7"/>
        <v>979.38880000000006</v>
      </c>
      <c r="O11">
        <f t="shared" si="8"/>
        <v>40651.995752728129</v>
      </c>
      <c r="P11">
        <f t="shared" si="9"/>
        <v>5114.9596385575205</v>
      </c>
      <c r="Q11">
        <f t="shared" si="10"/>
        <v>35537.036114170609</v>
      </c>
    </row>
    <row r="12" spans="1:17">
      <c r="A12" s="2">
        <v>283.24</v>
      </c>
      <c r="B12">
        <v>900</v>
      </c>
      <c r="C12">
        <f t="shared" si="0"/>
        <v>406</v>
      </c>
      <c r="D12">
        <v>10034</v>
      </c>
      <c r="E12">
        <v>3722</v>
      </c>
      <c r="F12">
        <f t="shared" si="1"/>
        <v>279179.47204583179</v>
      </c>
      <c r="G12">
        <f t="shared" si="2"/>
        <v>38413.866773847622</v>
      </c>
      <c r="H12">
        <f t="shared" si="3"/>
        <v>240765.60527198418</v>
      </c>
      <c r="J12">
        <f t="shared" si="4"/>
        <v>147.28480000000002</v>
      </c>
      <c r="K12">
        <v>900</v>
      </c>
      <c r="L12">
        <f t="shared" si="5"/>
        <v>406</v>
      </c>
      <c r="M12">
        <f t="shared" si="6"/>
        <v>2713.1936000000001</v>
      </c>
      <c r="N12">
        <f t="shared" si="7"/>
        <v>1006.4288</v>
      </c>
      <c r="O12">
        <f t="shared" si="8"/>
        <v>39254.86720542032</v>
      </c>
      <c r="P12">
        <f t="shared" si="9"/>
        <v>5401.2969793371667</v>
      </c>
      <c r="Q12">
        <f t="shared" si="10"/>
        <v>33853.570226083153</v>
      </c>
    </row>
    <row r="13" spans="1:17">
      <c r="A13" s="2">
        <v>283.24</v>
      </c>
      <c r="B13">
        <v>1000</v>
      </c>
      <c r="C13">
        <f t="shared" si="0"/>
        <v>456</v>
      </c>
      <c r="D13">
        <v>9788</v>
      </c>
      <c r="E13">
        <v>2989</v>
      </c>
      <c r="F13">
        <f t="shared" si="1"/>
        <v>265658.19015129784</v>
      </c>
      <c r="G13">
        <f t="shared" si="2"/>
        <v>24773.485755105739</v>
      </c>
      <c r="H13">
        <f t="shared" si="3"/>
        <v>240884.7043961921</v>
      </c>
      <c r="J13">
        <f t="shared" si="4"/>
        <v>147.28480000000002</v>
      </c>
      <c r="K13">
        <v>1000</v>
      </c>
      <c r="L13">
        <f t="shared" si="5"/>
        <v>456</v>
      </c>
      <c r="M13">
        <f t="shared" si="6"/>
        <v>2646.6752000000001</v>
      </c>
      <c r="N13">
        <f t="shared" si="7"/>
        <v>808.22559999999999</v>
      </c>
      <c r="O13">
        <f t="shared" si="8"/>
        <v>37353.66680079369</v>
      </c>
      <c r="P13">
        <f t="shared" si="9"/>
        <v>3483.3502850539085</v>
      </c>
      <c r="Q13">
        <f t="shared" si="10"/>
        <v>33870.316515739782</v>
      </c>
    </row>
    <row r="14" spans="1:17">
      <c r="A14" s="2">
        <v>283.24</v>
      </c>
      <c r="B14">
        <v>1100</v>
      </c>
      <c r="C14">
        <f t="shared" si="0"/>
        <v>506</v>
      </c>
      <c r="D14">
        <v>9664</v>
      </c>
      <c r="E14">
        <v>2689</v>
      </c>
      <c r="F14">
        <f t="shared" si="1"/>
        <v>258969.80561199828</v>
      </c>
      <c r="G14">
        <f t="shared" si="2"/>
        <v>20050.116143786716</v>
      </c>
      <c r="H14">
        <f t="shared" si="3"/>
        <v>238919.68946821155</v>
      </c>
      <c r="J14">
        <f t="shared" si="4"/>
        <v>147.28480000000002</v>
      </c>
      <c r="K14">
        <v>1100</v>
      </c>
      <c r="L14">
        <f t="shared" si="5"/>
        <v>506</v>
      </c>
      <c r="M14">
        <f t="shared" si="6"/>
        <v>2613.1455999999998</v>
      </c>
      <c r="N14">
        <f t="shared" si="7"/>
        <v>727.10559999999998</v>
      </c>
      <c r="O14">
        <f t="shared" si="8"/>
        <v>36413.226427491856</v>
      </c>
      <c r="P14">
        <f t="shared" si="9"/>
        <v>2819.2067307455627</v>
      </c>
      <c r="Q14">
        <f t="shared" si="10"/>
        <v>33594.019696746291</v>
      </c>
    </row>
    <row r="15" spans="1:17">
      <c r="A15" s="2">
        <v>283.24</v>
      </c>
      <c r="B15">
        <v>1200</v>
      </c>
      <c r="C15">
        <f t="shared" si="0"/>
        <v>556</v>
      </c>
      <c r="D15">
        <v>9032</v>
      </c>
      <c r="E15">
        <v>3189</v>
      </c>
      <c r="F15">
        <f t="shared" si="1"/>
        <v>226205.49262853267</v>
      </c>
      <c r="G15">
        <f t="shared" si="2"/>
        <v>28199.689519192732</v>
      </c>
      <c r="H15">
        <f t="shared" si="3"/>
        <v>198005.80310933993</v>
      </c>
      <c r="J15">
        <f t="shared" si="4"/>
        <v>147.28480000000002</v>
      </c>
      <c r="K15">
        <v>1200</v>
      </c>
      <c r="L15">
        <f t="shared" si="5"/>
        <v>556</v>
      </c>
      <c r="M15">
        <f t="shared" si="6"/>
        <v>2442.2528000000002</v>
      </c>
      <c r="N15">
        <f t="shared" si="7"/>
        <v>862.30560000000003</v>
      </c>
      <c r="O15">
        <f t="shared" si="8"/>
        <v>31806.301907512723</v>
      </c>
      <c r="P15">
        <f t="shared" si="9"/>
        <v>3965.1019439146521</v>
      </c>
      <c r="Q15">
        <f t="shared" si="10"/>
        <v>27841.199963598072</v>
      </c>
    </row>
    <row r="16" spans="1:17">
      <c r="A16" s="2">
        <v>283.24</v>
      </c>
      <c r="B16">
        <v>1300</v>
      </c>
      <c r="C16">
        <f t="shared" si="0"/>
        <v>606</v>
      </c>
      <c r="D16">
        <v>8232</v>
      </c>
      <c r="E16">
        <v>3274</v>
      </c>
      <c r="F16">
        <f t="shared" si="1"/>
        <v>187908.32086861177</v>
      </c>
      <c r="G16">
        <f t="shared" si="2"/>
        <v>29722.999788551755</v>
      </c>
      <c r="H16">
        <f t="shared" si="3"/>
        <v>158185.32108006001</v>
      </c>
      <c r="J16">
        <f t="shared" si="4"/>
        <v>147.28480000000002</v>
      </c>
      <c r="K16">
        <v>1300</v>
      </c>
      <c r="L16">
        <f t="shared" si="5"/>
        <v>606</v>
      </c>
      <c r="M16">
        <f t="shared" si="6"/>
        <v>2225.9328</v>
      </c>
      <c r="N16">
        <f t="shared" si="7"/>
        <v>885.28960000000006</v>
      </c>
      <c r="O16">
        <f t="shared" si="8"/>
        <v>26421.413180693766</v>
      </c>
      <c r="P16">
        <f t="shared" si="9"/>
        <v>4179.291554268686</v>
      </c>
      <c r="Q16">
        <f t="shared" si="10"/>
        <v>22242.12162642508</v>
      </c>
    </row>
    <row r="17" spans="1:17">
      <c r="A17" s="2">
        <v>283.24</v>
      </c>
      <c r="B17">
        <v>1400</v>
      </c>
      <c r="C17">
        <f t="shared" si="0"/>
        <v>656</v>
      </c>
      <c r="D17">
        <v>7764</v>
      </c>
      <c r="E17">
        <v>2733</v>
      </c>
      <c r="F17">
        <f t="shared" si="1"/>
        <v>167149.98489253776</v>
      </c>
      <c r="G17">
        <f t="shared" si="2"/>
        <v>20711.642996806066</v>
      </c>
      <c r="H17">
        <f t="shared" si="3"/>
        <v>146438.34189573169</v>
      </c>
      <c r="J17">
        <f t="shared" si="4"/>
        <v>147.28480000000002</v>
      </c>
      <c r="K17">
        <v>1400</v>
      </c>
      <c r="L17">
        <f t="shared" si="5"/>
        <v>656</v>
      </c>
      <c r="M17">
        <f t="shared" si="6"/>
        <v>2099.3856000000001</v>
      </c>
      <c r="N17">
        <f t="shared" si="7"/>
        <v>739.00320000000011</v>
      </c>
      <c r="O17">
        <f t="shared" si="8"/>
        <v>23502.625075769953</v>
      </c>
      <c r="P17">
        <f t="shared" si="9"/>
        <v>2912.2226984949075</v>
      </c>
      <c r="Q17">
        <f t="shared" si="10"/>
        <v>20590.402377275044</v>
      </c>
    </row>
    <row r="18" spans="1:17">
      <c r="A18" s="2">
        <v>283.24</v>
      </c>
      <c r="B18">
        <v>1500</v>
      </c>
      <c r="C18">
        <f t="shared" si="0"/>
        <v>706</v>
      </c>
      <c r="D18">
        <v>5056</v>
      </c>
      <c r="E18">
        <v>2788</v>
      </c>
      <c r="F18">
        <f t="shared" si="1"/>
        <v>70884.196167908478</v>
      </c>
      <c r="G18">
        <f t="shared" si="2"/>
        <v>21553.650041143905</v>
      </c>
      <c r="H18">
        <f t="shared" si="3"/>
        <v>49330.546126764573</v>
      </c>
      <c r="J18">
        <f t="shared" si="4"/>
        <v>147.28480000000002</v>
      </c>
      <c r="K18">
        <v>1500</v>
      </c>
      <c r="L18">
        <f t="shared" si="5"/>
        <v>706</v>
      </c>
      <c r="M18">
        <f t="shared" si="6"/>
        <v>1367.1424</v>
      </c>
      <c r="N18">
        <f t="shared" si="7"/>
        <v>753.87520000000006</v>
      </c>
      <c r="O18">
        <f t="shared" si="8"/>
        <v>9966.8850547772763</v>
      </c>
      <c r="P18">
        <f t="shared" si="9"/>
        <v>3030.6156249851624</v>
      </c>
      <c r="Q18">
        <f t="shared" si="10"/>
        <v>6936.2694297921134</v>
      </c>
    </row>
    <row r="19" spans="1:17">
      <c r="A19" s="2">
        <v>283.24</v>
      </c>
      <c r="B19">
        <v>1600</v>
      </c>
      <c r="C19">
        <f t="shared" si="0"/>
        <v>756</v>
      </c>
      <c r="D19">
        <v>1376</v>
      </c>
      <c r="E19">
        <v>661</v>
      </c>
      <c r="F19">
        <f t="shared" si="1"/>
        <v>5250.1553723146453</v>
      </c>
      <c r="G19">
        <f t="shared" si="2"/>
        <v>1211.5412551057407</v>
      </c>
      <c r="H19">
        <f t="shared" si="3"/>
        <v>4038.6141172089046</v>
      </c>
      <c r="J19">
        <f t="shared" si="4"/>
        <v>147.28480000000002</v>
      </c>
      <c r="K19">
        <v>1600</v>
      </c>
      <c r="L19">
        <f t="shared" si="5"/>
        <v>756</v>
      </c>
      <c r="M19">
        <f t="shared" si="6"/>
        <v>372.07040000000001</v>
      </c>
      <c r="N19">
        <f t="shared" si="7"/>
        <v>178.73440000000002</v>
      </c>
      <c r="O19">
        <f t="shared" si="8"/>
        <v>738.2138465904178</v>
      </c>
      <c r="P19">
        <f t="shared" si="9"/>
        <v>170.35239279790801</v>
      </c>
      <c r="Q19">
        <f t="shared" si="10"/>
        <v>567.86145379250979</v>
      </c>
    </row>
    <row r="20" spans="1:17">
      <c r="A20" s="30">
        <v>283.24</v>
      </c>
      <c r="B20" s="31">
        <v>1700</v>
      </c>
      <c r="C20" s="31">
        <f t="shared" si="0"/>
        <v>806</v>
      </c>
      <c r="D20" s="31">
        <v>0</v>
      </c>
      <c r="E20" s="31">
        <v>0</v>
      </c>
      <c r="F20" s="31">
        <f t="shared" si="1"/>
        <v>0</v>
      </c>
      <c r="G20" s="31">
        <f t="shared" si="2"/>
        <v>0</v>
      </c>
      <c r="H20" s="31">
        <f t="shared" si="3"/>
        <v>0</v>
      </c>
      <c r="I20" s="31"/>
      <c r="J20" s="31">
        <f t="shared" si="4"/>
        <v>147.28480000000002</v>
      </c>
      <c r="K20" s="31">
        <v>1700</v>
      </c>
      <c r="L20" s="31">
        <f t="shared" si="5"/>
        <v>806</v>
      </c>
      <c r="M20" s="31">
        <f t="shared" si="6"/>
        <v>0</v>
      </c>
      <c r="N20" s="31">
        <f t="shared" si="7"/>
        <v>0</v>
      </c>
      <c r="O20" s="31">
        <f t="shared" si="8"/>
        <v>0</v>
      </c>
      <c r="P20" s="31">
        <f t="shared" si="9"/>
        <v>0</v>
      </c>
      <c r="Q20" s="31">
        <f t="shared" si="10"/>
        <v>0</v>
      </c>
    </row>
    <row r="21" spans="1:17">
      <c r="A21" s="2">
        <v>283.24</v>
      </c>
      <c r="B21">
        <v>1798</v>
      </c>
      <c r="C21">
        <f t="shared" si="0"/>
        <v>855</v>
      </c>
      <c r="D21">
        <v>0</v>
      </c>
      <c r="E21">
        <v>0</v>
      </c>
      <c r="F21">
        <f t="shared" si="1"/>
        <v>0</v>
      </c>
      <c r="G21">
        <f t="shared" si="2"/>
        <v>0</v>
      </c>
      <c r="H21">
        <f t="shared" si="3"/>
        <v>0</v>
      </c>
      <c r="J21">
        <f t="shared" si="4"/>
        <v>147.28480000000002</v>
      </c>
      <c r="K21">
        <v>1798</v>
      </c>
      <c r="L21">
        <f t="shared" si="5"/>
        <v>855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FA97-373E-4FAA-B68D-CBE43789300D}">
  <dimension ref="A1:Q21"/>
  <sheetViews>
    <sheetView workbookViewId="0">
      <selection activeCell="A20" sqref="A20:Q20"/>
    </sheetView>
  </sheetViews>
  <sheetFormatPr defaultRowHeight="14.45"/>
  <sheetData>
    <row r="1" spans="1:17">
      <c r="A1" s="65" t="s">
        <v>76</v>
      </c>
      <c r="B1" s="65"/>
      <c r="C1" s="65"/>
      <c r="D1" s="65"/>
      <c r="E1" s="65"/>
      <c r="F1" s="65"/>
      <c r="G1" s="65"/>
      <c r="H1" s="65"/>
      <c r="I1" s="1"/>
      <c r="J1" s="65" t="s">
        <v>87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2">
        <v>109.49</v>
      </c>
      <c r="B3">
        <v>1</v>
      </c>
      <c r="C3">
        <f>B3/2-44</f>
        <v>-43.5</v>
      </c>
      <c r="D3">
        <v>5053</v>
      </c>
      <c r="E3">
        <v>1941</v>
      </c>
      <c r="F3">
        <f>D3*D3*3.1415926/4/A3</f>
        <v>183152.99071059778</v>
      </c>
      <c r="G3">
        <f>E3*E3*3.1415926/4/A3</f>
        <v>27025.048931958627</v>
      </c>
      <c r="H3">
        <f>F3-G3</f>
        <v>156127.94177863916</v>
      </c>
      <c r="J3">
        <f>A3*0.52</f>
        <v>56.934800000000003</v>
      </c>
      <c r="K3">
        <v>1</v>
      </c>
      <c r="L3">
        <f>K3/2-44</f>
        <v>-43.5</v>
      </c>
      <c r="M3">
        <f>D3*0.52*0.52</f>
        <v>1366.3312000000001</v>
      </c>
      <c r="N3">
        <f>E3*0.52*0.52</f>
        <v>524.84640000000002</v>
      </c>
      <c r="O3">
        <f>F3*0.52*0.52*0.52</f>
        <v>25752.775717835735</v>
      </c>
      <c r="P3">
        <f>G3*0.52*0.52*0.52</f>
        <v>3799.9380802248393</v>
      </c>
      <c r="Q3">
        <f>O3-P3</f>
        <v>21952.837637610897</v>
      </c>
    </row>
    <row r="4" spans="1:17">
      <c r="A4" s="2">
        <v>109.49</v>
      </c>
      <c r="B4">
        <v>88</v>
      </c>
      <c r="C4">
        <f t="shared" ref="C4:C21" si="0">B4/2-44</f>
        <v>0</v>
      </c>
      <c r="D4">
        <v>5053</v>
      </c>
      <c r="E4">
        <v>1941</v>
      </c>
      <c r="F4">
        <f t="shared" ref="F4:F21" si="1">D4*D4*3.1415926/4/A4</f>
        <v>183152.99071059778</v>
      </c>
      <c r="G4">
        <f t="shared" ref="G4:G21" si="2">E4*E4*3.1415926/4/A4</f>
        <v>27025.048931958627</v>
      </c>
      <c r="H4">
        <f t="shared" ref="H4:H21" si="3">F4-G4</f>
        <v>156127.94177863916</v>
      </c>
      <c r="J4">
        <f t="shared" ref="J4:J21" si="4">A4*0.52</f>
        <v>56.934800000000003</v>
      </c>
      <c r="K4">
        <v>88</v>
      </c>
      <c r="L4">
        <f t="shared" ref="L4:L21" si="5">K4/2-44</f>
        <v>0</v>
      </c>
      <c r="M4">
        <f t="shared" ref="M4:M21" si="6">D4*0.52*0.52</f>
        <v>1366.3312000000001</v>
      </c>
      <c r="N4">
        <f t="shared" ref="N4:N21" si="7">E4*0.52*0.52</f>
        <v>524.84640000000002</v>
      </c>
      <c r="O4">
        <f t="shared" ref="O4:O21" si="8">F4*0.52*0.52*0.52</f>
        <v>25752.775717835735</v>
      </c>
      <c r="P4">
        <f t="shared" ref="P4:P21" si="9">G4*0.52*0.52*0.52</f>
        <v>3799.9380802248393</v>
      </c>
      <c r="Q4">
        <f t="shared" ref="Q4:Q21" si="10">O4-P4</f>
        <v>21952.837637610897</v>
      </c>
    </row>
    <row r="5" spans="1:17">
      <c r="A5" s="2">
        <v>109.49</v>
      </c>
      <c r="B5">
        <v>200</v>
      </c>
      <c r="C5">
        <f t="shared" si="0"/>
        <v>56</v>
      </c>
      <c r="D5">
        <v>5053</v>
      </c>
      <c r="E5">
        <v>1941</v>
      </c>
      <c r="F5">
        <f t="shared" si="1"/>
        <v>183152.99071059778</v>
      </c>
      <c r="G5">
        <f t="shared" si="2"/>
        <v>27025.048931958627</v>
      </c>
      <c r="H5">
        <f t="shared" si="3"/>
        <v>156127.94177863916</v>
      </c>
      <c r="J5">
        <f t="shared" si="4"/>
        <v>56.934800000000003</v>
      </c>
      <c r="K5">
        <v>200</v>
      </c>
      <c r="L5">
        <f t="shared" si="5"/>
        <v>56</v>
      </c>
      <c r="M5">
        <f t="shared" si="6"/>
        <v>1366.3312000000001</v>
      </c>
      <c r="N5">
        <f t="shared" si="7"/>
        <v>524.84640000000002</v>
      </c>
      <c r="O5">
        <f t="shared" si="8"/>
        <v>25752.775717835735</v>
      </c>
      <c r="P5">
        <f t="shared" si="9"/>
        <v>3799.9380802248393</v>
      </c>
      <c r="Q5">
        <f t="shared" si="10"/>
        <v>21952.837637610897</v>
      </c>
    </row>
    <row r="6" spans="1:17">
      <c r="A6" s="2">
        <v>109.49</v>
      </c>
      <c r="B6">
        <v>300</v>
      </c>
      <c r="C6">
        <f t="shared" si="0"/>
        <v>106</v>
      </c>
      <c r="D6">
        <v>5063</v>
      </c>
      <c r="E6">
        <v>1924</v>
      </c>
      <c r="F6">
        <f t="shared" si="1"/>
        <v>183878.63576360719</v>
      </c>
      <c r="G6">
        <f t="shared" si="2"/>
        <v>26553.731136308343</v>
      </c>
      <c r="H6">
        <f t="shared" si="3"/>
        <v>157324.90462729885</v>
      </c>
      <c r="J6">
        <f t="shared" si="4"/>
        <v>56.934800000000003</v>
      </c>
      <c r="K6">
        <v>300</v>
      </c>
      <c r="L6">
        <f t="shared" si="5"/>
        <v>106</v>
      </c>
      <c r="M6">
        <f t="shared" si="6"/>
        <v>1369.0352000000003</v>
      </c>
      <c r="N6">
        <f t="shared" si="7"/>
        <v>520.24959999999999</v>
      </c>
      <c r="O6">
        <f t="shared" si="8"/>
        <v>25854.807217449281</v>
      </c>
      <c r="P6">
        <f t="shared" si="9"/>
        <v>3733.6670276140439</v>
      </c>
      <c r="Q6">
        <f t="shared" si="10"/>
        <v>22121.140189835238</v>
      </c>
    </row>
    <row r="7" spans="1:17">
      <c r="A7" s="2">
        <v>109.49</v>
      </c>
      <c r="B7">
        <v>400</v>
      </c>
      <c r="C7">
        <f t="shared" si="0"/>
        <v>156</v>
      </c>
      <c r="D7">
        <v>5086</v>
      </c>
      <c r="E7">
        <v>1427</v>
      </c>
      <c r="F7">
        <f t="shared" si="1"/>
        <v>185553.06387539869</v>
      </c>
      <c r="G7">
        <f t="shared" si="2"/>
        <v>14607.078540426981</v>
      </c>
      <c r="H7">
        <f t="shared" si="3"/>
        <v>170945.98533497172</v>
      </c>
      <c r="J7">
        <f t="shared" si="4"/>
        <v>56.934800000000003</v>
      </c>
      <c r="K7">
        <v>400</v>
      </c>
      <c r="L7">
        <f t="shared" si="5"/>
        <v>156</v>
      </c>
      <c r="M7">
        <f t="shared" si="6"/>
        <v>1375.2544000000003</v>
      </c>
      <c r="N7">
        <f t="shared" si="7"/>
        <v>385.86080000000004</v>
      </c>
      <c r="O7">
        <f t="shared" si="8"/>
        <v>26090.245205392061</v>
      </c>
      <c r="P7">
        <f t="shared" si="9"/>
        <v>2053.8720994123573</v>
      </c>
      <c r="Q7">
        <f t="shared" si="10"/>
        <v>24036.373105979703</v>
      </c>
    </row>
    <row r="8" spans="1:17">
      <c r="A8" s="2">
        <v>109.49</v>
      </c>
      <c r="B8">
        <v>500</v>
      </c>
      <c r="C8">
        <f t="shared" si="0"/>
        <v>206</v>
      </c>
      <c r="D8">
        <v>5066</v>
      </c>
      <c r="E8">
        <v>1709</v>
      </c>
      <c r="F8">
        <f t="shared" si="1"/>
        <v>184096.6090359065</v>
      </c>
      <c r="G8">
        <f t="shared" si="2"/>
        <v>20950.748507992968</v>
      </c>
      <c r="H8">
        <f t="shared" si="3"/>
        <v>163145.86052791352</v>
      </c>
      <c r="J8">
        <f t="shared" si="4"/>
        <v>56.934800000000003</v>
      </c>
      <c r="K8">
        <v>500</v>
      </c>
      <c r="L8">
        <f t="shared" si="5"/>
        <v>206</v>
      </c>
      <c r="M8">
        <f t="shared" si="6"/>
        <v>1369.8464000000001</v>
      </c>
      <c r="N8">
        <f t="shared" si="7"/>
        <v>462.11360000000008</v>
      </c>
      <c r="O8">
        <f t="shared" si="8"/>
        <v>25885.456003320745</v>
      </c>
      <c r="P8">
        <f t="shared" si="9"/>
        <v>2945.8428462118754</v>
      </c>
      <c r="Q8">
        <f t="shared" si="10"/>
        <v>22939.61315710887</v>
      </c>
    </row>
    <row r="9" spans="1:17">
      <c r="A9" s="2">
        <v>109.49</v>
      </c>
      <c r="B9">
        <v>600</v>
      </c>
      <c r="C9">
        <f t="shared" si="0"/>
        <v>256</v>
      </c>
      <c r="D9">
        <v>4806</v>
      </c>
      <c r="E9">
        <v>1518</v>
      </c>
      <c r="F9">
        <f t="shared" si="1"/>
        <v>165684.90806259387</v>
      </c>
      <c r="G9">
        <f t="shared" si="2"/>
        <v>16529.471244868026</v>
      </c>
      <c r="H9">
        <f t="shared" si="3"/>
        <v>149155.43681772583</v>
      </c>
      <c r="J9">
        <f t="shared" si="4"/>
        <v>56.934800000000003</v>
      </c>
      <c r="K9">
        <v>600</v>
      </c>
      <c r="L9">
        <f t="shared" si="5"/>
        <v>256</v>
      </c>
      <c r="M9">
        <f t="shared" si="6"/>
        <v>1299.5424</v>
      </c>
      <c r="N9">
        <f t="shared" si="7"/>
        <v>410.46720000000005</v>
      </c>
      <c r="O9">
        <f t="shared" si="8"/>
        <v>23296.623552865203</v>
      </c>
      <c r="P9">
        <f t="shared" si="9"/>
        <v>2324.1758927984033</v>
      </c>
      <c r="Q9">
        <f t="shared" si="10"/>
        <v>20972.447660066799</v>
      </c>
    </row>
    <row r="10" spans="1:17">
      <c r="A10" s="2">
        <v>109.49</v>
      </c>
      <c r="B10">
        <v>700</v>
      </c>
      <c r="C10">
        <f t="shared" si="0"/>
        <v>306</v>
      </c>
      <c r="D10">
        <v>4751</v>
      </c>
      <c r="E10">
        <v>1662</v>
      </c>
      <c r="F10">
        <f t="shared" si="1"/>
        <v>161914.40156359624</v>
      </c>
      <c r="G10">
        <f t="shared" si="2"/>
        <v>19814.24173393552</v>
      </c>
      <c r="H10">
        <f t="shared" si="3"/>
        <v>142100.15982966073</v>
      </c>
      <c r="J10">
        <f t="shared" si="4"/>
        <v>56.934800000000003</v>
      </c>
      <c r="K10">
        <v>700</v>
      </c>
      <c r="L10">
        <f t="shared" si="5"/>
        <v>306</v>
      </c>
      <c r="M10">
        <f t="shared" si="6"/>
        <v>1284.6704</v>
      </c>
      <c r="N10">
        <f t="shared" si="7"/>
        <v>449.40480000000002</v>
      </c>
      <c r="O10">
        <f t="shared" si="8"/>
        <v>22766.460175054141</v>
      </c>
      <c r="P10">
        <f t="shared" si="9"/>
        <v>2786.0409017252059</v>
      </c>
      <c r="Q10">
        <f t="shared" si="10"/>
        <v>19980.419273328935</v>
      </c>
    </row>
    <row r="11" spans="1:17">
      <c r="A11" s="2">
        <v>109.49</v>
      </c>
      <c r="B11">
        <v>800</v>
      </c>
      <c r="C11">
        <f t="shared" si="0"/>
        <v>356</v>
      </c>
      <c r="D11">
        <v>4484</v>
      </c>
      <c r="E11">
        <v>1341</v>
      </c>
      <c r="F11">
        <f t="shared" si="1"/>
        <v>144227.01859371999</v>
      </c>
      <c r="G11">
        <f t="shared" si="2"/>
        <v>12899.502882273724</v>
      </c>
      <c r="H11">
        <f t="shared" si="3"/>
        <v>131327.51571144626</v>
      </c>
      <c r="J11">
        <f t="shared" si="4"/>
        <v>56.934800000000003</v>
      </c>
      <c r="K11">
        <v>800</v>
      </c>
      <c r="L11">
        <f t="shared" si="5"/>
        <v>356</v>
      </c>
      <c r="M11">
        <f t="shared" si="6"/>
        <v>1212.4736000000003</v>
      </c>
      <c r="N11">
        <f t="shared" si="7"/>
        <v>362.60640000000006</v>
      </c>
      <c r="O11">
        <f t="shared" si="8"/>
        <v>20279.472630425782</v>
      </c>
      <c r="P11">
        <f t="shared" si="9"/>
        <v>1813.773301270744</v>
      </c>
      <c r="Q11">
        <f t="shared" si="10"/>
        <v>18465.699329155039</v>
      </c>
    </row>
    <row r="12" spans="1:17">
      <c r="A12" s="2">
        <v>109.49</v>
      </c>
      <c r="B12">
        <v>900</v>
      </c>
      <c r="C12">
        <f t="shared" si="0"/>
        <v>406</v>
      </c>
      <c r="D12">
        <v>4517</v>
      </c>
      <c r="E12">
        <v>1554</v>
      </c>
      <c r="F12">
        <f t="shared" si="1"/>
        <v>146357.70786843868</v>
      </c>
      <c r="G12">
        <f t="shared" si="2"/>
        <v>17322.774306378666</v>
      </c>
      <c r="H12">
        <f t="shared" si="3"/>
        <v>129034.93356206002</v>
      </c>
      <c r="J12">
        <f t="shared" si="4"/>
        <v>56.934800000000003</v>
      </c>
      <c r="K12">
        <v>900</v>
      </c>
      <c r="L12">
        <f t="shared" si="5"/>
        <v>406</v>
      </c>
      <c r="M12">
        <f t="shared" si="6"/>
        <v>1221.3968000000002</v>
      </c>
      <c r="N12">
        <f t="shared" si="7"/>
        <v>420.20160000000004</v>
      </c>
      <c r="O12">
        <f t="shared" si="8"/>
        <v>20579.064587965426</v>
      </c>
      <c r="P12">
        <f t="shared" si="9"/>
        <v>2435.7206496712915</v>
      </c>
      <c r="Q12">
        <f t="shared" si="10"/>
        <v>18143.343938294136</v>
      </c>
    </row>
    <row r="13" spans="1:17">
      <c r="A13" s="2">
        <v>109.49</v>
      </c>
      <c r="B13">
        <v>1000</v>
      </c>
      <c r="C13">
        <f t="shared" si="0"/>
        <v>456</v>
      </c>
      <c r="D13">
        <v>4260</v>
      </c>
      <c r="E13">
        <v>1321</v>
      </c>
      <c r="F13">
        <f t="shared" si="1"/>
        <v>130177.10719645632</v>
      </c>
      <c r="G13">
        <f t="shared" si="2"/>
        <v>12517.599534881268</v>
      </c>
      <c r="H13">
        <f t="shared" si="3"/>
        <v>117659.50766157504</v>
      </c>
      <c r="J13">
        <f t="shared" si="4"/>
        <v>56.934800000000003</v>
      </c>
      <c r="K13">
        <v>1000</v>
      </c>
      <c r="L13">
        <f t="shared" si="5"/>
        <v>456</v>
      </c>
      <c r="M13">
        <f t="shared" si="6"/>
        <v>1151.9040000000002</v>
      </c>
      <c r="N13">
        <f t="shared" si="7"/>
        <v>357.19840000000005</v>
      </c>
      <c r="O13">
        <f t="shared" si="8"/>
        <v>18303.94268867933</v>
      </c>
      <c r="P13">
        <f t="shared" si="9"/>
        <v>1760.0746354005855</v>
      </c>
      <c r="Q13">
        <f t="shared" si="10"/>
        <v>16543.868053278744</v>
      </c>
    </row>
    <row r="14" spans="1:17">
      <c r="A14" s="2">
        <v>109.49</v>
      </c>
      <c r="B14">
        <v>1100</v>
      </c>
      <c r="C14">
        <f t="shared" si="0"/>
        <v>506</v>
      </c>
      <c r="D14">
        <v>4103</v>
      </c>
      <c r="E14">
        <v>1366</v>
      </c>
      <c r="F14">
        <f t="shared" si="1"/>
        <v>120758.70640764774</v>
      </c>
      <c r="G14">
        <f t="shared" si="2"/>
        <v>13384.951962566445</v>
      </c>
      <c r="H14">
        <f t="shared" si="3"/>
        <v>107373.7544450813</v>
      </c>
      <c r="J14">
        <f t="shared" si="4"/>
        <v>56.934800000000003</v>
      </c>
      <c r="K14">
        <v>1100</v>
      </c>
      <c r="L14">
        <f t="shared" si="5"/>
        <v>506</v>
      </c>
      <c r="M14">
        <f t="shared" si="6"/>
        <v>1109.4512</v>
      </c>
      <c r="N14">
        <f t="shared" si="7"/>
        <v>369.36640000000006</v>
      </c>
      <c r="O14">
        <f t="shared" si="8"/>
        <v>16979.640190566533</v>
      </c>
      <c r="P14">
        <f t="shared" si="9"/>
        <v>1882.0313255525427</v>
      </c>
      <c r="Q14">
        <f t="shared" si="10"/>
        <v>15097.60886501399</v>
      </c>
    </row>
    <row r="15" spans="1:17">
      <c r="A15" s="2">
        <v>109.49</v>
      </c>
      <c r="B15">
        <v>1200</v>
      </c>
      <c r="C15">
        <f t="shared" si="0"/>
        <v>556</v>
      </c>
      <c r="D15">
        <v>3678</v>
      </c>
      <c r="E15">
        <v>1393</v>
      </c>
      <c r="F15">
        <f t="shared" si="1"/>
        <v>97037.336627861921</v>
      </c>
      <c r="G15">
        <f t="shared" si="2"/>
        <v>13919.308199555668</v>
      </c>
      <c r="H15">
        <f t="shared" si="3"/>
        <v>83118.02842830625</v>
      </c>
      <c r="J15">
        <f t="shared" si="4"/>
        <v>56.934800000000003</v>
      </c>
      <c r="K15">
        <v>1200</v>
      </c>
      <c r="L15">
        <f t="shared" si="5"/>
        <v>556</v>
      </c>
      <c r="M15">
        <f t="shared" si="6"/>
        <v>994.53120000000013</v>
      </c>
      <c r="N15">
        <f t="shared" si="7"/>
        <v>376.66720000000004</v>
      </c>
      <c r="O15">
        <f t="shared" si="8"/>
        <v>13644.22582857041</v>
      </c>
      <c r="P15">
        <f t="shared" si="9"/>
        <v>1957.1660873231235</v>
      </c>
      <c r="Q15">
        <f t="shared" si="10"/>
        <v>11687.059741247287</v>
      </c>
    </row>
    <row r="16" spans="1:17">
      <c r="A16" s="2">
        <v>109.49</v>
      </c>
      <c r="B16">
        <v>1300</v>
      </c>
      <c r="C16">
        <f t="shared" si="0"/>
        <v>606</v>
      </c>
      <c r="D16">
        <v>3820</v>
      </c>
      <c r="E16">
        <v>1561</v>
      </c>
      <c r="F16">
        <f t="shared" si="1"/>
        <v>104674.80102347248</v>
      </c>
      <c r="G16">
        <f t="shared" si="2"/>
        <v>17479.186824971686</v>
      </c>
      <c r="H16">
        <f t="shared" si="3"/>
        <v>87195.614198500785</v>
      </c>
      <c r="J16">
        <f t="shared" si="4"/>
        <v>56.934800000000003</v>
      </c>
      <c r="K16">
        <v>1300</v>
      </c>
      <c r="L16">
        <f t="shared" si="5"/>
        <v>606</v>
      </c>
      <c r="M16">
        <f t="shared" si="6"/>
        <v>1032.9280000000001</v>
      </c>
      <c r="N16">
        <f t="shared" si="7"/>
        <v>422.09440000000001</v>
      </c>
      <c r="O16">
        <f t="shared" si="8"/>
        <v>14718.114422308419</v>
      </c>
      <c r="P16">
        <f t="shared" si="9"/>
        <v>2457.7135010856191</v>
      </c>
      <c r="Q16">
        <f t="shared" si="10"/>
        <v>12260.400921222801</v>
      </c>
    </row>
    <row r="17" spans="1:17">
      <c r="A17" s="2">
        <v>109.49</v>
      </c>
      <c r="B17">
        <v>1400</v>
      </c>
      <c r="C17">
        <f t="shared" si="0"/>
        <v>656</v>
      </c>
      <c r="D17">
        <v>3310</v>
      </c>
      <c r="E17">
        <v>2035</v>
      </c>
      <c r="F17">
        <f t="shared" si="1"/>
        <v>78590.745010640239</v>
      </c>
      <c r="G17">
        <f t="shared" si="2"/>
        <v>29706.00469206092</v>
      </c>
      <c r="H17">
        <f t="shared" si="3"/>
        <v>48884.740318579323</v>
      </c>
      <c r="J17">
        <f t="shared" si="4"/>
        <v>56.934800000000003</v>
      </c>
      <c r="K17">
        <v>1400</v>
      </c>
      <c r="L17">
        <f t="shared" si="5"/>
        <v>656</v>
      </c>
      <c r="M17">
        <f t="shared" si="6"/>
        <v>895.024</v>
      </c>
      <c r="N17">
        <f t="shared" si="7"/>
        <v>550.26400000000001</v>
      </c>
      <c r="O17">
        <f t="shared" si="8"/>
        <v>11050.487474456104</v>
      </c>
      <c r="P17">
        <f t="shared" si="9"/>
        <v>4176.9019077413022</v>
      </c>
      <c r="Q17">
        <f t="shared" si="10"/>
        <v>6873.5855667148016</v>
      </c>
    </row>
    <row r="18" spans="1:17">
      <c r="A18" s="2">
        <v>109.49</v>
      </c>
      <c r="B18">
        <v>1500</v>
      </c>
      <c r="C18">
        <f t="shared" si="0"/>
        <v>706</v>
      </c>
      <c r="D18">
        <v>3339</v>
      </c>
      <c r="E18">
        <v>1836</v>
      </c>
      <c r="F18">
        <f t="shared" si="1"/>
        <v>79973.896501015159</v>
      </c>
      <c r="G18">
        <f t="shared" si="2"/>
        <v>24180.249175654397</v>
      </c>
      <c r="H18">
        <f t="shared" si="3"/>
        <v>55793.647325360762</v>
      </c>
      <c r="J18">
        <f t="shared" si="4"/>
        <v>56.934800000000003</v>
      </c>
      <c r="K18">
        <v>1500</v>
      </c>
      <c r="L18">
        <f t="shared" si="5"/>
        <v>706</v>
      </c>
      <c r="M18">
        <f t="shared" si="6"/>
        <v>902.86559999999997</v>
      </c>
      <c r="N18">
        <f t="shared" si="7"/>
        <v>496.45440000000002</v>
      </c>
      <c r="O18">
        <f t="shared" si="8"/>
        <v>11244.969639214742</v>
      </c>
      <c r="P18">
        <f t="shared" si="9"/>
        <v>3399.9364760904141</v>
      </c>
      <c r="Q18">
        <f t="shared" si="10"/>
        <v>7845.033163124328</v>
      </c>
    </row>
    <row r="19" spans="1:17">
      <c r="A19" s="2">
        <v>109.49</v>
      </c>
      <c r="B19">
        <v>1600</v>
      </c>
      <c r="C19">
        <f t="shared" si="0"/>
        <v>756</v>
      </c>
      <c r="D19">
        <v>1721</v>
      </c>
      <c r="E19">
        <v>0</v>
      </c>
      <c r="F19">
        <f t="shared" si="1"/>
        <v>21245.999104887662</v>
      </c>
      <c r="G19">
        <f t="shared" si="2"/>
        <v>0</v>
      </c>
      <c r="H19">
        <f t="shared" si="3"/>
        <v>21245.999104887662</v>
      </c>
      <c r="J19">
        <f t="shared" si="4"/>
        <v>56.934800000000003</v>
      </c>
      <c r="K19">
        <v>1600</v>
      </c>
      <c r="L19">
        <f t="shared" si="5"/>
        <v>756</v>
      </c>
      <c r="M19">
        <f t="shared" si="6"/>
        <v>465.35840000000007</v>
      </c>
      <c r="N19">
        <f t="shared" si="7"/>
        <v>0</v>
      </c>
      <c r="O19">
        <f t="shared" si="8"/>
        <v>2987.3574421400449</v>
      </c>
      <c r="P19">
        <f t="shared" si="9"/>
        <v>0</v>
      </c>
      <c r="Q19">
        <f t="shared" si="10"/>
        <v>2987.3574421400449</v>
      </c>
    </row>
    <row r="20" spans="1:17">
      <c r="A20" s="30">
        <v>109.49</v>
      </c>
      <c r="B20" s="31">
        <v>1700</v>
      </c>
      <c r="C20" s="31">
        <f t="shared" si="0"/>
        <v>806</v>
      </c>
      <c r="D20" s="31">
        <v>0</v>
      </c>
      <c r="E20" s="31">
        <v>0</v>
      </c>
      <c r="F20" s="31">
        <f t="shared" si="1"/>
        <v>0</v>
      </c>
      <c r="G20" s="31">
        <f t="shared" si="2"/>
        <v>0</v>
      </c>
      <c r="H20" s="31">
        <f t="shared" si="3"/>
        <v>0</v>
      </c>
      <c r="I20" s="31"/>
      <c r="J20" s="31">
        <f t="shared" si="4"/>
        <v>56.934800000000003</v>
      </c>
      <c r="K20" s="31">
        <v>1700</v>
      </c>
      <c r="L20" s="31">
        <f t="shared" si="5"/>
        <v>806</v>
      </c>
      <c r="M20" s="31">
        <f t="shared" si="6"/>
        <v>0</v>
      </c>
      <c r="N20" s="31">
        <f t="shared" si="7"/>
        <v>0</v>
      </c>
      <c r="O20" s="31">
        <f t="shared" si="8"/>
        <v>0</v>
      </c>
      <c r="P20" s="31">
        <f t="shared" si="9"/>
        <v>0</v>
      </c>
      <c r="Q20" s="31">
        <f t="shared" si="10"/>
        <v>0</v>
      </c>
    </row>
    <row r="21" spans="1:17">
      <c r="A21" s="2">
        <v>109.49</v>
      </c>
      <c r="B21">
        <v>1798</v>
      </c>
      <c r="C21">
        <f t="shared" si="0"/>
        <v>855</v>
      </c>
      <c r="D21">
        <v>0</v>
      </c>
      <c r="E21">
        <v>0</v>
      </c>
      <c r="F21">
        <f t="shared" si="1"/>
        <v>0</v>
      </c>
      <c r="G21">
        <f t="shared" si="2"/>
        <v>0</v>
      </c>
      <c r="H21">
        <f t="shared" si="3"/>
        <v>0</v>
      </c>
      <c r="J21">
        <f t="shared" si="4"/>
        <v>56.934800000000003</v>
      </c>
      <c r="K21">
        <v>1798</v>
      </c>
      <c r="L21">
        <f t="shared" si="5"/>
        <v>855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4CB0-DA96-4BD2-91F9-FF5694605CA3}">
  <dimension ref="A1:Q21"/>
  <sheetViews>
    <sheetView workbookViewId="0">
      <selection activeCell="J20" sqref="J20"/>
    </sheetView>
  </sheetViews>
  <sheetFormatPr defaultRowHeight="14.45"/>
  <sheetData>
    <row r="1" spans="1:17">
      <c r="A1" s="65" t="s">
        <v>76</v>
      </c>
      <c r="B1" s="65"/>
      <c r="C1" s="65"/>
      <c r="D1" s="65"/>
      <c r="E1" s="65"/>
      <c r="F1" s="65"/>
      <c r="G1" s="65"/>
      <c r="H1" s="65"/>
      <c r="I1" s="1"/>
      <c r="J1" s="65" t="s">
        <v>87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2">
        <v>60.97</v>
      </c>
      <c r="B3">
        <v>1</v>
      </c>
      <c r="C3">
        <f>B3/2-44</f>
        <v>-43.5</v>
      </c>
      <c r="D3">
        <v>4614</v>
      </c>
      <c r="E3">
        <v>845</v>
      </c>
      <c r="F3">
        <f>D3*D3*3.1415926/4/A3</f>
        <v>274238.77437686402</v>
      </c>
      <c r="G3">
        <f>E3*E3*3.1415926/4/A3</f>
        <v>9197.8663941897648</v>
      </c>
      <c r="H3">
        <f>F3-G3</f>
        <v>265040.90798267425</v>
      </c>
      <c r="J3">
        <f>A3*0.52</f>
        <v>31.7044</v>
      </c>
      <c r="K3">
        <v>1</v>
      </c>
      <c r="L3">
        <f>K3/2-44</f>
        <v>-43.5</v>
      </c>
      <c r="M3">
        <f>D3*0.52*0.52</f>
        <v>1247.6256000000001</v>
      </c>
      <c r="N3">
        <f>E3*0.52*0.52</f>
        <v>228.48800000000003</v>
      </c>
      <c r="O3">
        <f>F3*0.52*0.52*0.52</f>
        <v>38560.165587582102</v>
      </c>
      <c r="P3">
        <f>G3*0.52*0.52*0.52</f>
        <v>1293.2935979542347</v>
      </c>
      <c r="Q3">
        <f>O3-P3</f>
        <v>37266.871989627864</v>
      </c>
    </row>
    <row r="4" spans="1:17">
      <c r="A4" s="2">
        <v>60.97</v>
      </c>
      <c r="B4">
        <v>88</v>
      </c>
      <c r="C4">
        <f t="shared" ref="C4:C21" si="0">B4/2-44</f>
        <v>0</v>
      </c>
      <c r="D4">
        <v>4661</v>
      </c>
      <c r="E4">
        <v>823</v>
      </c>
      <c r="F4">
        <f t="shared" ref="F4:F21" si="1">D4*D4*3.1415926/4/A4</f>
        <v>279854.23589135887</v>
      </c>
      <c r="G4">
        <f t="shared" ref="G4:G21" si="2">E4*E4*3.1415926/4/A4</f>
        <v>8725.1589887050995</v>
      </c>
      <c r="H4">
        <f t="shared" ref="H4:H21" si="3">F4-G4</f>
        <v>271129.07690265379</v>
      </c>
      <c r="J4">
        <f t="shared" ref="J4:J21" si="4">A4*0.52</f>
        <v>31.7044</v>
      </c>
      <c r="K4">
        <v>88</v>
      </c>
      <c r="L4">
        <f t="shared" ref="L4:L21" si="5">K4/2-44</f>
        <v>0</v>
      </c>
      <c r="M4">
        <f t="shared" ref="M4:M21" si="6">D4*0.52*0.52</f>
        <v>1260.3344000000002</v>
      </c>
      <c r="N4">
        <f t="shared" ref="N4:N21" si="7">E4*0.52*0.52</f>
        <v>222.53920000000002</v>
      </c>
      <c r="O4">
        <f t="shared" ref="O4:O21" si="8">F4*0.52*0.52*0.52</f>
        <v>39349.744400212192</v>
      </c>
      <c r="P4">
        <f t="shared" ref="P4:P21" si="9">G4*0.52*0.52*0.52</f>
        <v>1226.8271550838467</v>
      </c>
      <c r="Q4">
        <f t="shared" ref="Q4:Q21" si="10">O4-P4</f>
        <v>38122.917245128345</v>
      </c>
    </row>
    <row r="5" spans="1:17">
      <c r="A5" s="2">
        <v>60.97</v>
      </c>
      <c r="B5">
        <v>200</v>
      </c>
      <c r="C5">
        <f t="shared" si="0"/>
        <v>56</v>
      </c>
      <c r="D5">
        <v>4721</v>
      </c>
      <c r="E5">
        <v>845</v>
      </c>
      <c r="F5">
        <f t="shared" si="1"/>
        <v>287105.6107740553</v>
      </c>
      <c r="G5">
        <f t="shared" si="2"/>
        <v>9197.8663941897648</v>
      </c>
      <c r="H5">
        <f t="shared" si="3"/>
        <v>277907.74437986553</v>
      </c>
      <c r="J5">
        <f t="shared" si="4"/>
        <v>31.7044</v>
      </c>
      <c r="K5">
        <v>200</v>
      </c>
      <c r="L5">
        <f t="shared" si="5"/>
        <v>56</v>
      </c>
      <c r="M5">
        <f t="shared" si="6"/>
        <v>1276.5584000000001</v>
      </c>
      <c r="N5">
        <f t="shared" si="7"/>
        <v>228.48800000000003</v>
      </c>
      <c r="O5">
        <f t="shared" si="8"/>
        <v>40369.345719718374</v>
      </c>
      <c r="P5">
        <f t="shared" si="9"/>
        <v>1293.2935979542347</v>
      </c>
      <c r="Q5">
        <f t="shared" si="10"/>
        <v>39076.052121764136</v>
      </c>
    </row>
    <row r="6" spans="1:17">
      <c r="A6" s="2">
        <v>60.97</v>
      </c>
      <c r="B6">
        <v>300</v>
      </c>
      <c r="C6">
        <f t="shared" si="0"/>
        <v>106</v>
      </c>
      <c r="D6">
        <v>4643</v>
      </c>
      <c r="E6">
        <v>888</v>
      </c>
      <c r="F6">
        <f t="shared" si="1"/>
        <v>277696.90935409797</v>
      </c>
      <c r="G6">
        <f t="shared" si="2"/>
        <v>10157.79889771363</v>
      </c>
      <c r="H6">
        <f t="shared" si="3"/>
        <v>267539.11045638431</v>
      </c>
      <c r="J6">
        <f t="shared" si="4"/>
        <v>31.7044</v>
      </c>
      <c r="K6">
        <v>300</v>
      </c>
      <c r="L6">
        <f t="shared" si="5"/>
        <v>106</v>
      </c>
      <c r="M6">
        <f t="shared" si="6"/>
        <v>1255.4672</v>
      </c>
      <c r="N6">
        <f t="shared" si="7"/>
        <v>240.11520000000002</v>
      </c>
      <c r="O6">
        <f t="shared" si="8"/>
        <v>39046.407030461014</v>
      </c>
      <c r="P6">
        <f t="shared" si="9"/>
        <v>1428.2677874097185</v>
      </c>
      <c r="Q6">
        <f t="shared" si="10"/>
        <v>37618.139243051293</v>
      </c>
    </row>
    <row r="7" spans="1:17">
      <c r="A7" s="2">
        <v>60.97</v>
      </c>
      <c r="B7">
        <v>400</v>
      </c>
      <c r="C7">
        <f t="shared" si="0"/>
        <v>156</v>
      </c>
      <c r="D7">
        <v>4890</v>
      </c>
      <c r="E7">
        <v>1281</v>
      </c>
      <c r="F7">
        <f t="shared" si="1"/>
        <v>308028.8519372642</v>
      </c>
      <c r="G7">
        <f t="shared" si="2"/>
        <v>21138.391563427096</v>
      </c>
      <c r="H7">
        <f t="shared" si="3"/>
        <v>286890.46037383709</v>
      </c>
      <c r="J7">
        <f t="shared" si="4"/>
        <v>31.7044</v>
      </c>
      <c r="K7">
        <v>400</v>
      </c>
      <c r="L7">
        <f t="shared" si="5"/>
        <v>156</v>
      </c>
      <c r="M7">
        <f t="shared" si="6"/>
        <v>1322.2560000000001</v>
      </c>
      <c r="N7">
        <f t="shared" si="7"/>
        <v>346.38240000000002</v>
      </c>
      <c r="O7">
        <f t="shared" si="8"/>
        <v>43311.320813194849</v>
      </c>
      <c r="P7">
        <f t="shared" si="9"/>
        <v>2972.2269609503574</v>
      </c>
      <c r="Q7">
        <f t="shared" si="10"/>
        <v>40339.093852244492</v>
      </c>
    </row>
    <row r="8" spans="1:17">
      <c r="A8" s="2">
        <v>60.97</v>
      </c>
      <c r="B8">
        <v>500</v>
      </c>
      <c r="C8">
        <f t="shared" si="0"/>
        <v>206</v>
      </c>
      <c r="D8">
        <v>4372</v>
      </c>
      <c r="E8">
        <v>905</v>
      </c>
      <c r="F8">
        <f t="shared" si="1"/>
        <v>246226.04284057079</v>
      </c>
      <c r="G8">
        <f t="shared" si="2"/>
        <v>10550.446445854519</v>
      </c>
      <c r="H8">
        <f t="shared" si="3"/>
        <v>235675.59639471627</v>
      </c>
      <c r="J8">
        <f t="shared" si="4"/>
        <v>31.7044</v>
      </c>
      <c r="K8">
        <v>500</v>
      </c>
      <c r="L8">
        <f t="shared" si="5"/>
        <v>206</v>
      </c>
      <c r="M8">
        <f t="shared" si="6"/>
        <v>1182.1888000000001</v>
      </c>
      <c r="N8">
        <f t="shared" si="7"/>
        <v>244.71200000000002</v>
      </c>
      <c r="O8">
        <f t="shared" si="8"/>
        <v>34621.35143172698</v>
      </c>
      <c r="P8">
        <f t="shared" si="9"/>
        <v>1483.4771738587126</v>
      </c>
      <c r="Q8">
        <f t="shared" si="10"/>
        <v>33137.874257868265</v>
      </c>
    </row>
    <row r="9" spans="1:17">
      <c r="A9" s="2">
        <v>60.97</v>
      </c>
      <c r="B9">
        <v>600</v>
      </c>
      <c r="C9">
        <f t="shared" si="0"/>
        <v>256</v>
      </c>
      <c r="D9">
        <v>4178</v>
      </c>
      <c r="E9">
        <v>1336</v>
      </c>
      <c r="F9">
        <f t="shared" si="1"/>
        <v>224859.14253870101</v>
      </c>
      <c r="G9">
        <f t="shared" si="2"/>
        <v>22992.521179963918</v>
      </c>
      <c r="H9">
        <f t="shared" si="3"/>
        <v>201866.62135873709</v>
      </c>
      <c r="J9">
        <f t="shared" si="4"/>
        <v>31.7044</v>
      </c>
      <c r="K9">
        <v>600</v>
      </c>
      <c r="L9">
        <f t="shared" si="5"/>
        <v>256</v>
      </c>
      <c r="M9">
        <f t="shared" si="6"/>
        <v>1129.7311999999999</v>
      </c>
      <c r="N9">
        <f t="shared" si="7"/>
        <v>361.25440000000003</v>
      </c>
      <c r="O9">
        <f t="shared" si="8"/>
        <v>31616.994314081676</v>
      </c>
      <c r="P9">
        <f t="shared" si="9"/>
        <v>3232.932418072367</v>
      </c>
      <c r="Q9">
        <f t="shared" si="10"/>
        <v>28384.061896009309</v>
      </c>
    </row>
    <row r="10" spans="1:17">
      <c r="A10" s="2">
        <v>60.97</v>
      </c>
      <c r="B10">
        <v>700</v>
      </c>
      <c r="C10">
        <f t="shared" si="0"/>
        <v>306</v>
      </c>
      <c r="D10">
        <v>3626</v>
      </c>
      <c r="E10">
        <v>1133</v>
      </c>
      <c r="F10">
        <f t="shared" si="1"/>
        <v>169367.18856535017</v>
      </c>
      <c r="G10">
        <f t="shared" si="2"/>
        <v>16536.115561347386</v>
      </c>
      <c r="H10">
        <f t="shared" si="3"/>
        <v>152831.07300400277</v>
      </c>
      <c r="J10">
        <f t="shared" si="4"/>
        <v>31.7044</v>
      </c>
      <c r="K10">
        <v>700</v>
      </c>
      <c r="L10">
        <f t="shared" si="5"/>
        <v>306</v>
      </c>
      <c r="M10">
        <f t="shared" si="6"/>
        <v>980.47040000000004</v>
      </c>
      <c r="N10">
        <f t="shared" si="7"/>
        <v>306.36320000000001</v>
      </c>
      <c r="O10">
        <f t="shared" si="8"/>
        <v>23814.381649796756</v>
      </c>
      <c r="P10">
        <f t="shared" si="9"/>
        <v>2325.1101368499335</v>
      </c>
      <c r="Q10">
        <f t="shared" si="10"/>
        <v>21489.271512946823</v>
      </c>
    </row>
    <row r="11" spans="1:17">
      <c r="A11" s="2">
        <v>60.97</v>
      </c>
      <c r="B11">
        <v>800</v>
      </c>
      <c r="C11">
        <f t="shared" si="0"/>
        <v>356</v>
      </c>
      <c r="D11">
        <v>3624</v>
      </c>
      <c r="E11">
        <v>887</v>
      </c>
      <c r="F11">
        <f t="shared" si="1"/>
        <v>169180.40370107268</v>
      </c>
      <c r="G11">
        <f t="shared" si="2"/>
        <v>10134.933853983106</v>
      </c>
      <c r="H11">
        <f t="shared" si="3"/>
        <v>159045.46984708958</v>
      </c>
      <c r="J11">
        <f t="shared" si="4"/>
        <v>31.7044</v>
      </c>
      <c r="K11">
        <v>800</v>
      </c>
      <c r="L11">
        <f t="shared" si="5"/>
        <v>356</v>
      </c>
      <c r="M11">
        <f t="shared" si="6"/>
        <v>979.92960000000005</v>
      </c>
      <c r="N11">
        <f t="shared" si="7"/>
        <v>239.84480000000002</v>
      </c>
      <c r="O11">
        <f t="shared" si="8"/>
        <v>23788.118203600428</v>
      </c>
      <c r="P11">
        <f t="shared" si="9"/>
        <v>1425.0527793408567</v>
      </c>
      <c r="Q11">
        <f t="shared" si="10"/>
        <v>22363.06542425957</v>
      </c>
    </row>
    <row r="12" spans="1:17">
      <c r="A12" s="2">
        <v>60.97</v>
      </c>
      <c r="B12">
        <v>900</v>
      </c>
      <c r="C12">
        <f t="shared" si="0"/>
        <v>406</v>
      </c>
      <c r="D12">
        <v>3545</v>
      </c>
      <c r="E12">
        <v>864</v>
      </c>
      <c r="F12">
        <f t="shared" si="1"/>
        <v>161884.83165497376</v>
      </c>
      <c r="G12">
        <f t="shared" si="2"/>
        <v>9616.1485547383963</v>
      </c>
      <c r="H12">
        <f t="shared" si="3"/>
        <v>152268.68310023536</v>
      </c>
      <c r="J12">
        <f t="shared" si="4"/>
        <v>31.7044</v>
      </c>
      <c r="K12">
        <v>900</v>
      </c>
      <c r="L12">
        <f t="shared" si="5"/>
        <v>406</v>
      </c>
      <c r="M12">
        <f t="shared" si="6"/>
        <v>958.5680000000001</v>
      </c>
      <c r="N12">
        <f t="shared" si="7"/>
        <v>233.62560000000002</v>
      </c>
      <c r="O12">
        <f t="shared" si="8"/>
        <v>22762.302409342552</v>
      </c>
      <c r="P12">
        <f t="shared" si="9"/>
        <v>1352.1074159846564</v>
      </c>
      <c r="Q12">
        <f t="shared" si="10"/>
        <v>21410.194993357894</v>
      </c>
    </row>
    <row r="13" spans="1:17">
      <c r="A13" s="2">
        <v>60.97</v>
      </c>
      <c r="B13">
        <v>1000</v>
      </c>
      <c r="C13">
        <f t="shared" si="0"/>
        <v>456</v>
      </c>
      <c r="D13">
        <v>3089</v>
      </c>
      <c r="E13">
        <v>950</v>
      </c>
      <c r="F13">
        <f t="shared" si="1"/>
        <v>122916.30475391423</v>
      </c>
      <c r="G13">
        <f t="shared" si="2"/>
        <v>11625.747586927999</v>
      </c>
      <c r="H13">
        <f t="shared" si="3"/>
        <v>111290.55716698623</v>
      </c>
      <c r="J13">
        <f t="shared" si="4"/>
        <v>31.7044</v>
      </c>
      <c r="K13">
        <v>1000</v>
      </c>
      <c r="L13">
        <f t="shared" si="5"/>
        <v>456</v>
      </c>
      <c r="M13">
        <f t="shared" si="6"/>
        <v>835.26560000000006</v>
      </c>
      <c r="N13">
        <f t="shared" si="7"/>
        <v>256.88</v>
      </c>
      <c r="O13">
        <f t="shared" si="8"/>
        <v>17283.015778838373</v>
      </c>
      <c r="P13">
        <f t="shared" si="9"/>
        <v>1634.6731167027719</v>
      </c>
      <c r="Q13">
        <f t="shared" si="10"/>
        <v>15648.342662135601</v>
      </c>
    </row>
    <row r="14" spans="1:17">
      <c r="A14" s="2">
        <v>60.97</v>
      </c>
      <c r="B14">
        <v>1100</v>
      </c>
      <c r="C14">
        <f t="shared" si="0"/>
        <v>506</v>
      </c>
      <c r="D14">
        <v>2516</v>
      </c>
      <c r="E14">
        <v>1356</v>
      </c>
      <c r="F14">
        <f t="shared" si="1"/>
        <v>81544.55226220109</v>
      </c>
      <c r="G14">
        <f t="shared" si="2"/>
        <v>23686.072703598493</v>
      </c>
      <c r="H14">
        <f t="shared" si="3"/>
        <v>57858.479558602601</v>
      </c>
      <c r="J14">
        <f t="shared" si="4"/>
        <v>31.7044</v>
      </c>
      <c r="K14">
        <v>1100</v>
      </c>
      <c r="L14">
        <f t="shared" si="5"/>
        <v>506</v>
      </c>
      <c r="M14">
        <f t="shared" si="6"/>
        <v>680.32640000000004</v>
      </c>
      <c r="N14">
        <f t="shared" si="7"/>
        <v>366.66239999999999</v>
      </c>
      <c r="O14">
        <f t="shared" si="8"/>
        <v>11465.816404483574</v>
      </c>
      <c r="P14">
        <f t="shared" si="9"/>
        <v>3330.4513107075777</v>
      </c>
      <c r="Q14">
        <f t="shared" si="10"/>
        <v>8135.3650937759958</v>
      </c>
    </row>
    <row r="15" spans="1:17">
      <c r="A15" s="2">
        <v>60.97</v>
      </c>
      <c r="B15">
        <v>1200</v>
      </c>
      <c r="C15">
        <f t="shared" si="0"/>
        <v>556</v>
      </c>
      <c r="D15">
        <v>3006</v>
      </c>
      <c r="E15">
        <v>1093</v>
      </c>
      <c r="F15">
        <f t="shared" si="1"/>
        <v>116399.63847356733</v>
      </c>
      <c r="G15">
        <f t="shared" si="2"/>
        <v>15389.127677535675</v>
      </c>
      <c r="H15">
        <f t="shared" si="3"/>
        <v>101010.51079603165</v>
      </c>
      <c r="J15">
        <f t="shared" si="4"/>
        <v>31.7044</v>
      </c>
      <c r="K15">
        <v>1200</v>
      </c>
      <c r="L15">
        <f t="shared" si="5"/>
        <v>556</v>
      </c>
      <c r="M15">
        <f t="shared" si="6"/>
        <v>812.82240000000013</v>
      </c>
      <c r="N15">
        <f t="shared" si="7"/>
        <v>295.54720000000003</v>
      </c>
      <c r="O15">
        <f t="shared" si="8"/>
        <v>16366.720366491358</v>
      </c>
      <c r="P15">
        <f t="shared" si="9"/>
        <v>2163.8344644829363</v>
      </c>
      <c r="Q15">
        <f t="shared" si="10"/>
        <v>14202.885902008422</v>
      </c>
    </row>
    <row r="16" spans="1:17">
      <c r="A16" s="2">
        <v>60.97</v>
      </c>
      <c r="B16">
        <v>1300</v>
      </c>
      <c r="C16">
        <f t="shared" si="0"/>
        <v>606</v>
      </c>
      <c r="D16">
        <v>1914</v>
      </c>
      <c r="E16">
        <v>598</v>
      </c>
      <c r="F16">
        <f t="shared" si="1"/>
        <v>47190.822389985238</v>
      </c>
      <c r="G16">
        <f t="shared" si="2"/>
        <v>4606.5527313859284</v>
      </c>
      <c r="H16">
        <f t="shared" si="3"/>
        <v>42584.269658599311</v>
      </c>
      <c r="J16">
        <f t="shared" si="4"/>
        <v>31.7044</v>
      </c>
      <c r="K16">
        <v>1300</v>
      </c>
      <c r="L16">
        <f t="shared" si="5"/>
        <v>606</v>
      </c>
      <c r="M16">
        <f t="shared" si="6"/>
        <v>517.54560000000004</v>
      </c>
      <c r="N16">
        <f t="shared" si="7"/>
        <v>161.69920000000002</v>
      </c>
      <c r="O16">
        <f t="shared" si="8"/>
        <v>6635.4071546110445</v>
      </c>
      <c r="P16">
        <f t="shared" si="9"/>
        <v>647.71816645471267</v>
      </c>
      <c r="Q16">
        <f t="shared" si="10"/>
        <v>5987.688988156332</v>
      </c>
    </row>
    <row r="17" spans="1:17">
      <c r="A17" s="30">
        <v>60.97</v>
      </c>
      <c r="B17" s="31">
        <v>1400</v>
      </c>
      <c r="C17" s="31">
        <f t="shared" si="0"/>
        <v>656</v>
      </c>
      <c r="D17" s="31">
        <v>0</v>
      </c>
      <c r="E17" s="31">
        <v>0</v>
      </c>
      <c r="F17" s="31">
        <f t="shared" si="1"/>
        <v>0</v>
      </c>
      <c r="G17" s="31">
        <f t="shared" si="2"/>
        <v>0</v>
      </c>
      <c r="H17" s="31">
        <f t="shared" si="3"/>
        <v>0</v>
      </c>
      <c r="I17" s="31"/>
      <c r="J17" s="31">
        <f t="shared" si="4"/>
        <v>31.7044</v>
      </c>
      <c r="K17" s="31">
        <v>1400</v>
      </c>
      <c r="L17" s="31">
        <f t="shared" si="5"/>
        <v>656</v>
      </c>
      <c r="M17" s="31">
        <f t="shared" si="6"/>
        <v>0</v>
      </c>
      <c r="N17" s="31">
        <f t="shared" si="7"/>
        <v>0</v>
      </c>
      <c r="O17" s="31">
        <f t="shared" si="8"/>
        <v>0</v>
      </c>
      <c r="P17" s="31">
        <f t="shared" si="9"/>
        <v>0</v>
      </c>
      <c r="Q17" s="31">
        <f t="shared" si="10"/>
        <v>0</v>
      </c>
    </row>
    <row r="18" spans="1:17">
      <c r="A18" s="2">
        <v>60.97</v>
      </c>
      <c r="B18">
        <v>1500</v>
      </c>
      <c r="C18">
        <f t="shared" si="0"/>
        <v>706</v>
      </c>
      <c r="D18">
        <v>0</v>
      </c>
      <c r="E18">
        <v>0</v>
      </c>
      <c r="F18">
        <f t="shared" si="1"/>
        <v>0</v>
      </c>
      <c r="G18">
        <f t="shared" si="2"/>
        <v>0</v>
      </c>
      <c r="H18">
        <f t="shared" si="3"/>
        <v>0</v>
      </c>
      <c r="J18">
        <f t="shared" si="4"/>
        <v>31.7044</v>
      </c>
      <c r="K18">
        <v>1500</v>
      </c>
      <c r="L18">
        <f t="shared" si="5"/>
        <v>706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</row>
    <row r="19" spans="1:17">
      <c r="A19" s="2">
        <v>60.97</v>
      </c>
      <c r="B19">
        <v>1600</v>
      </c>
      <c r="C19">
        <f t="shared" si="0"/>
        <v>756</v>
      </c>
      <c r="D19">
        <v>0</v>
      </c>
      <c r="E19">
        <v>0</v>
      </c>
      <c r="F19">
        <f t="shared" si="1"/>
        <v>0</v>
      </c>
      <c r="G19">
        <f t="shared" si="2"/>
        <v>0</v>
      </c>
      <c r="H19">
        <f t="shared" si="3"/>
        <v>0</v>
      </c>
      <c r="J19">
        <f t="shared" si="4"/>
        <v>31.7044</v>
      </c>
      <c r="K19">
        <v>1600</v>
      </c>
      <c r="L19">
        <f t="shared" si="5"/>
        <v>756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</row>
    <row r="20" spans="1:17">
      <c r="A20" s="2">
        <v>60.97</v>
      </c>
      <c r="B20">
        <v>1700</v>
      </c>
      <c r="C20">
        <f t="shared" si="0"/>
        <v>806</v>
      </c>
      <c r="D20">
        <v>0</v>
      </c>
      <c r="E20">
        <v>0</v>
      </c>
      <c r="F20">
        <f t="shared" si="1"/>
        <v>0</v>
      </c>
      <c r="G20">
        <f t="shared" si="2"/>
        <v>0</v>
      </c>
      <c r="H20">
        <f t="shared" si="3"/>
        <v>0</v>
      </c>
      <c r="J20">
        <f t="shared" si="4"/>
        <v>31.7044</v>
      </c>
      <c r="K20">
        <v>1700</v>
      </c>
      <c r="L20">
        <f t="shared" si="5"/>
        <v>806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</row>
    <row r="21" spans="1:17">
      <c r="A21" s="2">
        <v>60.97</v>
      </c>
      <c r="B21">
        <v>1798</v>
      </c>
      <c r="C21">
        <f t="shared" si="0"/>
        <v>855</v>
      </c>
      <c r="D21">
        <v>0</v>
      </c>
      <c r="E21">
        <v>0</v>
      </c>
      <c r="F21">
        <f t="shared" si="1"/>
        <v>0</v>
      </c>
      <c r="G21">
        <f t="shared" si="2"/>
        <v>0</v>
      </c>
      <c r="H21">
        <f t="shared" si="3"/>
        <v>0</v>
      </c>
      <c r="J21">
        <f t="shared" si="4"/>
        <v>31.7044</v>
      </c>
      <c r="K21">
        <v>1798</v>
      </c>
      <c r="L21">
        <f t="shared" si="5"/>
        <v>855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427C-CD85-4D64-BB13-1C7750DAF47C}">
  <dimension ref="A1:Q22"/>
  <sheetViews>
    <sheetView workbookViewId="0">
      <selection activeCell="Q5" sqref="Q5:Q22"/>
    </sheetView>
  </sheetViews>
  <sheetFormatPr defaultRowHeight="14.45"/>
  <sheetData>
    <row r="1" spans="1:17">
      <c r="A1" s="65" t="s">
        <v>76</v>
      </c>
      <c r="B1" s="65"/>
      <c r="C1" s="65"/>
      <c r="D1" s="65"/>
      <c r="E1" s="65"/>
      <c r="F1" s="65"/>
      <c r="G1" s="65"/>
      <c r="H1" s="65"/>
      <c r="I1" s="1"/>
      <c r="J1" s="65" t="s">
        <v>77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1">
        <v>148.83600000000001</v>
      </c>
      <c r="B3" s="1">
        <v>1</v>
      </c>
      <c r="C3" s="1">
        <f>B3/2-44</f>
        <v>-43.5</v>
      </c>
      <c r="D3" s="1">
        <v>4203</v>
      </c>
      <c r="E3" s="1">
        <v>1896</v>
      </c>
      <c r="F3" s="1">
        <f>D3*D3*3.1415926/4/A3</f>
        <v>93218.189604419298</v>
      </c>
      <c r="G3" s="1">
        <f>E3*E3*3.1415926/4/A3</f>
        <v>18969.616463694267</v>
      </c>
      <c r="H3" s="1">
        <f>F3-G3</f>
        <v>74248.573140725028</v>
      </c>
      <c r="I3" s="1"/>
      <c r="J3" s="1">
        <f>A3*0.52</f>
        <v>77.394720000000007</v>
      </c>
      <c r="K3" s="1">
        <v>1</v>
      </c>
      <c r="L3" s="1">
        <f>K3/2-44</f>
        <v>-43.5</v>
      </c>
      <c r="M3" s="1">
        <f>D3*0.52*0.52</f>
        <v>1136.4911999999999</v>
      </c>
      <c r="N3" s="1">
        <f>E3*0.52*0.52</f>
        <v>512.67840000000001</v>
      </c>
      <c r="O3" s="1">
        <f>F3*0.52*0.52*0.52</f>
        <v>13107.223203898189</v>
      </c>
      <c r="P3" s="1">
        <f>G3*0.52*0.52*0.52</f>
        <v>2667.2798317271236</v>
      </c>
      <c r="Q3" s="1">
        <f>H3*0.52*0.52*0.52</f>
        <v>10439.943372171067</v>
      </c>
    </row>
    <row r="4" spans="1:17">
      <c r="A4" s="1">
        <v>148.83600000000001</v>
      </c>
      <c r="B4" s="1">
        <v>44</v>
      </c>
      <c r="C4" s="1">
        <f t="shared" ref="C4:C22" si="0">B4/2-44</f>
        <v>-22</v>
      </c>
      <c r="D4" s="1">
        <v>4153</v>
      </c>
      <c r="E4" s="1">
        <v>1798</v>
      </c>
      <c r="F4" s="1">
        <f t="shared" ref="F4:F22" si="1">D4*D4*3.1415926/4/A4</f>
        <v>91013.485453071495</v>
      </c>
      <c r="G4" s="1">
        <f t="shared" ref="G4:G22" si="2">E4*E4*3.1415926/4/A4</f>
        <v>17059.302056710741</v>
      </c>
      <c r="H4" s="1">
        <f t="shared" ref="H4:H22" si="3">F4-G4</f>
        <v>73954.18339636075</v>
      </c>
      <c r="I4" s="1"/>
      <c r="J4" s="1">
        <f t="shared" ref="J4:J22" si="4">A4*0.52</f>
        <v>77.394720000000007</v>
      </c>
      <c r="K4" s="1">
        <v>44</v>
      </c>
      <c r="L4" s="1">
        <f t="shared" ref="L4:L22" si="5">K4/2-44</f>
        <v>-22</v>
      </c>
      <c r="M4" s="1">
        <f t="shared" ref="M4:M22" si="6">D4*0.52*0.52</f>
        <v>1122.9712</v>
      </c>
      <c r="N4" s="1">
        <f t="shared" ref="N4:N22" si="7">E4*0.52*0.52</f>
        <v>486.17920000000004</v>
      </c>
      <c r="O4" s="1">
        <f t="shared" ref="O4:O22" si="8">F4*0.52*0.52*0.52</f>
        <v>12797.224162585477</v>
      </c>
      <c r="P4" s="1">
        <f t="shared" ref="P4:P22" si="9">G4*0.52*0.52*0.52</f>
        <v>2398.6743435899843</v>
      </c>
      <c r="Q4" s="1">
        <f t="shared" ref="Q4:Q22" si="10">H4*0.52*0.52*0.52</f>
        <v>10398.549818995494</v>
      </c>
    </row>
    <row r="5" spans="1:17">
      <c r="A5" s="1">
        <v>148.83600000000001</v>
      </c>
      <c r="B5" s="1">
        <v>88</v>
      </c>
      <c r="C5" s="1">
        <f t="shared" si="0"/>
        <v>0</v>
      </c>
      <c r="D5" s="1">
        <v>4170</v>
      </c>
      <c r="E5" s="1">
        <v>1692</v>
      </c>
      <c r="F5" s="1">
        <f t="shared" si="1"/>
        <v>91760.124503043611</v>
      </c>
      <c r="G5" s="1">
        <f t="shared" si="2"/>
        <v>15107.152095605901</v>
      </c>
      <c r="H5" s="1">
        <f t="shared" si="3"/>
        <v>76652.972407437715</v>
      </c>
      <c r="I5" s="1"/>
      <c r="J5" s="1">
        <f t="shared" si="4"/>
        <v>77.394720000000007</v>
      </c>
      <c r="K5" s="1">
        <v>88</v>
      </c>
      <c r="L5" s="1">
        <f t="shared" si="5"/>
        <v>0</v>
      </c>
      <c r="M5" s="1">
        <f t="shared" si="6"/>
        <v>1127.568</v>
      </c>
      <c r="N5" s="1">
        <f t="shared" si="7"/>
        <v>457.51680000000005</v>
      </c>
      <c r="O5" s="1">
        <f t="shared" si="8"/>
        <v>12902.207586123957</v>
      </c>
      <c r="P5" s="1">
        <f t="shared" si="9"/>
        <v>2124.1864418589548</v>
      </c>
      <c r="Q5" s="1">
        <f t="shared" si="10"/>
        <v>10778.021144265003</v>
      </c>
    </row>
    <row r="6" spans="1:17">
      <c r="A6" s="1">
        <v>148.83600000000001</v>
      </c>
      <c r="B6" s="1">
        <v>150</v>
      </c>
      <c r="C6" s="1">
        <f t="shared" si="0"/>
        <v>31</v>
      </c>
      <c r="D6" s="1">
        <v>3864</v>
      </c>
      <c r="E6" s="1">
        <v>1801</v>
      </c>
      <c r="F6" s="1">
        <f t="shared" si="1"/>
        <v>78787.282223268558</v>
      </c>
      <c r="G6" s="1">
        <f t="shared" si="2"/>
        <v>17116.277142211224</v>
      </c>
      <c r="H6" s="1">
        <f t="shared" si="3"/>
        <v>61671.00508105733</v>
      </c>
      <c r="I6" s="1"/>
      <c r="J6" s="1">
        <f t="shared" si="4"/>
        <v>77.394720000000007</v>
      </c>
      <c r="K6" s="1">
        <v>150</v>
      </c>
      <c r="L6" s="1">
        <f t="shared" si="5"/>
        <v>31</v>
      </c>
      <c r="M6" s="1">
        <f t="shared" si="6"/>
        <v>1044.8256000000001</v>
      </c>
      <c r="N6" s="1">
        <f t="shared" si="7"/>
        <v>486.99040000000002</v>
      </c>
      <c r="O6" s="1">
        <f t="shared" si="8"/>
        <v>11078.122178849346</v>
      </c>
      <c r="P6" s="1">
        <f t="shared" si="9"/>
        <v>2406.6854964120357</v>
      </c>
      <c r="Q6" s="1">
        <f t="shared" si="10"/>
        <v>8671.4366824373101</v>
      </c>
    </row>
    <row r="7" spans="1:17">
      <c r="A7" s="1">
        <v>148.83600000000001</v>
      </c>
      <c r="B7" s="1">
        <v>200</v>
      </c>
      <c r="C7" s="1">
        <f t="shared" si="0"/>
        <v>56</v>
      </c>
      <c r="D7" s="1">
        <v>4014</v>
      </c>
      <c r="E7" s="1">
        <v>1593</v>
      </c>
      <c r="F7" s="1">
        <f t="shared" si="1"/>
        <v>85023.038316250095</v>
      </c>
      <c r="G7" s="1">
        <f t="shared" si="2"/>
        <v>13391.013128203862</v>
      </c>
      <c r="H7" s="1">
        <f t="shared" si="3"/>
        <v>71632.025188046231</v>
      </c>
      <c r="I7" s="1"/>
      <c r="J7" s="1">
        <f t="shared" si="4"/>
        <v>77.394720000000007</v>
      </c>
      <c r="K7" s="1">
        <v>200</v>
      </c>
      <c r="L7" s="1">
        <f t="shared" si="5"/>
        <v>56</v>
      </c>
      <c r="M7" s="1">
        <f t="shared" si="6"/>
        <v>1085.3856000000001</v>
      </c>
      <c r="N7" s="1">
        <f t="shared" si="7"/>
        <v>430.74720000000002</v>
      </c>
      <c r="O7" s="1">
        <f t="shared" si="8"/>
        <v>11954.919371571295</v>
      </c>
      <c r="P7" s="1">
        <f t="shared" si="9"/>
        <v>1882.8835739304891</v>
      </c>
      <c r="Q7" s="1">
        <f t="shared" si="10"/>
        <v>10072.035797640807</v>
      </c>
    </row>
    <row r="8" spans="1:17">
      <c r="A8" s="1">
        <v>148.83600000000001</v>
      </c>
      <c r="B8" s="1">
        <v>250</v>
      </c>
      <c r="C8" s="1">
        <f t="shared" si="0"/>
        <v>81</v>
      </c>
      <c r="D8" s="1">
        <v>3988</v>
      </c>
      <c r="E8" s="1">
        <v>1593</v>
      </c>
      <c r="F8" s="1">
        <f t="shared" si="1"/>
        <v>83925.161082893916</v>
      </c>
      <c r="G8" s="1">
        <f t="shared" si="2"/>
        <v>13391.013128203862</v>
      </c>
      <c r="H8" s="1">
        <f t="shared" si="3"/>
        <v>70534.147954690052</v>
      </c>
      <c r="I8" s="1"/>
      <c r="J8" s="1">
        <f t="shared" si="4"/>
        <v>77.394720000000007</v>
      </c>
      <c r="K8" s="1">
        <v>250</v>
      </c>
      <c r="L8" s="1">
        <f t="shared" si="5"/>
        <v>81</v>
      </c>
      <c r="M8" s="1">
        <f t="shared" si="6"/>
        <v>1078.3552000000002</v>
      </c>
      <c r="N8" s="1">
        <f t="shared" si="7"/>
        <v>430.74720000000002</v>
      </c>
      <c r="O8" s="1">
        <f t="shared" si="8"/>
        <v>11800.549049543548</v>
      </c>
      <c r="P8" s="1">
        <f t="shared" si="9"/>
        <v>1882.8835739304891</v>
      </c>
      <c r="Q8" s="1">
        <f t="shared" si="10"/>
        <v>9917.6654756130592</v>
      </c>
    </row>
    <row r="9" spans="1:17">
      <c r="A9" s="1">
        <v>148.83600000000001</v>
      </c>
      <c r="B9" s="1">
        <v>300</v>
      </c>
      <c r="C9" s="1">
        <f t="shared" si="0"/>
        <v>106</v>
      </c>
      <c r="D9" s="1">
        <v>3894</v>
      </c>
      <c r="E9" s="1">
        <v>1798</v>
      </c>
      <c r="F9" s="1">
        <f t="shared" si="1"/>
        <v>80015.436469761335</v>
      </c>
      <c r="G9" s="1">
        <f t="shared" si="2"/>
        <v>17059.302056710741</v>
      </c>
      <c r="H9" s="1">
        <f t="shared" si="3"/>
        <v>62956.13441305059</v>
      </c>
      <c r="I9" s="1"/>
      <c r="J9" s="1">
        <f t="shared" si="4"/>
        <v>77.394720000000007</v>
      </c>
      <c r="K9" s="1">
        <v>300</v>
      </c>
      <c r="L9" s="1">
        <f t="shared" si="5"/>
        <v>106</v>
      </c>
      <c r="M9" s="1">
        <f t="shared" si="6"/>
        <v>1052.9376000000002</v>
      </c>
      <c r="N9" s="1">
        <f t="shared" si="7"/>
        <v>486.17920000000004</v>
      </c>
      <c r="O9" s="1">
        <f t="shared" si="8"/>
        <v>11250.810491140202</v>
      </c>
      <c r="P9" s="1">
        <f t="shared" si="9"/>
        <v>2398.6743435899843</v>
      </c>
      <c r="Q9" s="1">
        <f t="shared" si="10"/>
        <v>8852.1361475502181</v>
      </c>
    </row>
    <row r="10" spans="1:17">
      <c r="A10" s="1">
        <v>148.83600000000001</v>
      </c>
      <c r="B10" s="1">
        <v>350</v>
      </c>
      <c r="C10" s="1">
        <f t="shared" si="0"/>
        <v>131</v>
      </c>
      <c r="D10" s="1">
        <v>4084</v>
      </c>
      <c r="E10" s="1">
        <v>1734</v>
      </c>
      <c r="F10" s="1">
        <f t="shared" si="1"/>
        <v>88014.322651417664</v>
      </c>
      <c r="G10" s="1">
        <f t="shared" si="2"/>
        <v>15866.461070583729</v>
      </c>
      <c r="H10" s="1">
        <f t="shared" si="3"/>
        <v>72147.861580833938</v>
      </c>
      <c r="I10" s="1"/>
      <c r="J10" s="1">
        <f t="shared" si="4"/>
        <v>77.394720000000007</v>
      </c>
      <c r="K10" s="1">
        <v>350</v>
      </c>
      <c r="L10" s="1">
        <f t="shared" si="5"/>
        <v>131</v>
      </c>
      <c r="M10" s="1">
        <f t="shared" si="6"/>
        <v>1104.3136000000002</v>
      </c>
      <c r="N10" s="1">
        <f t="shared" si="7"/>
        <v>468.87360000000007</v>
      </c>
      <c r="O10" s="1">
        <f t="shared" si="8"/>
        <v>12375.517879370536</v>
      </c>
      <c r="P10" s="1">
        <f t="shared" si="9"/>
        <v>2230.9513582126378</v>
      </c>
      <c r="Q10" s="1">
        <f t="shared" si="10"/>
        <v>10144.5665211579</v>
      </c>
    </row>
    <row r="11" spans="1:17">
      <c r="A11" s="1">
        <v>148.83600000000001</v>
      </c>
      <c r="B11" s="1">
        <v>400</v>
      </c>
      <c r="C11" s="1">
        <f t="shared" si="0"/>
        <v>156</v>
      </c>
      <c r="D11" s="1">
        <v>3654</v>
      </c>
      <c r="E11" s="1">
        <v>1615</v>
      </c>
      <c r="F11" s="1">
        <f t="shared" si="1"/>
        <v>70456.160107268399</v>
      </c>
      <c r="G11" s="1">
        <f t="shared" si="2"/>
        <v>13763.438212420046</v>
      </c>
      <c r="H11" s="1">
        <f t="shared" si="3"/>
        <v>56692.72189484835</v>
      </c>
      <c r="I11" s="1"/>
      <c r="J11" s="1">
        <f t="shared" si="4"/>
        <v>77.394720000000007</v>
      </c>
      <c r="K11" s="1">
        <v>400</v>
      </c>
      <c r="L11" s="1">
        <f t="shared" si="5"/>
        <v>156</v>
      </c>
      <c r="M11" s="1">
        <f t="shared" si="6"/>
        <v>988.04160000000013</v>
      </c>
      <c r="N11" s="1">
        <f t="shared" si="7"/>
        <v>436.69600000000003</v>
      </c>
      <c r="O11" s="1">
        <f t="shared" si="8"/>
        <v>9906.6997603627951</v>
      </c>
      <c r="P11" s="1">
        <f t="shared" si="9"/>
        <v>1935.249520171958</v>
      </c>
      <c r="Q11" s="1">
        <f t="shared" si="10"/>
        <v>7971.4502401908376</v>
      </c>
    </row>
    <row r="12" spans="1:17">
      <c r="A12" s="1">
        <v>148.83600000000001</v>
      </c>
      <c r="B12" s="1">
        <v>450</v>
      </c>
      <c r="C12" s="1">
        <f t="shared" si="0"/>
        <v>181</v>
      </c>
      <c r="D12" s="1">
        <v>3448</v>
      </c>
      <c r="E12" s="1">
        <v>1449</v>
      </c>
      <c r="F12" s="1">
        <f t="shared" si="1"/>
        <v>62735.938398623985</v>
      </c>
      <c r="G12" s="1">
        <f t="shared" si="2"/>
        <v>11079.46156264714</v>
      </c>
      <c r="H12" s="1">
        <f t="shared" si="3"/>
        <v>51656.476835976842</v>
      </c>
      <c r="I12" s="1"/>
      <c r="J12" s="1">
        <f t="shared" si="4"/>
        <v>77.394720000000007</v>
      </c>
      <c r="K12" s="1">
        <v>450</v>
      </c>
      <c r="L12" s="1">
        <f t="shared" si="5"/>
        <v>181</v>
      </c>
      <c r="M12" s="1">
        <f t="shared" si="6"/>
        <v>932.33920000000001</v>
      </c>
      <c r="N12" s="1">
        <f t="shared" si="7"/>
        <v>391.80960000000005</v>
      </c>
      <c r="O12" s="1">
        <f t="shared" si="8"/>
        <v>8821.1748263537229</v>
      </c>
      <c r="P12" s="1">
        <f t="shared" si="9"/>
        <v>1557.8609314006892</v>
      </c>
      <c r="Q12" s="1">
        <f t="shared" si="10"/>
        <v>7263.313894953033</v>
      </c>
    </row>
    <row r="13" spans="1:17">
      <c r="A13" s="1">
        <v>148.83600000000001</v>
      </c>
      <c r="B13" s="1">
        <v>500</v>
      </c>
      <c r="C13" s="1">
        <f t="shared" si="0"/>
        <v>206</v>
      </c>
      <c r="D13" s="1">
        <v>3128</v>
      </c>
      <c r="E13" s="1">
        <v>1411</v>
      </c>
      <c r="F13" s="1">
        <f t="shared" si="1"/>
        <v>51631.574971711139</v>
      </c>
      <c r="G13" s="1">
        <f t="shared" si="2"/>
        <v>10505.964082588553</v>
      </c>
      <c r="H13" s="1">
        <f t="shared" si="3"/>
        <v>41125.610889122589</v>
      </c>
      <c r="I13" s="1"/>
      <c r="J13" s="1">
        <f t="shared" si="4"/>
        <v>77.394720000000007</v>
      </c>
      <c r="K13" s="1">
        <v>500</v>
      </c>
      <c r="L13" s="1">
        <f t="shared" si="5"/>
        <v>206</v>
      </c>
      <c r="M13" s="1">
        <f t="shared" si="6"/>
        <v>845.81119999999999</v>
      </c>
      <c r="N13" s="1">
        <f t="shared" si="7"/>
        <v>381.53440000000001</v>
      </c>
      <c r="O13" s="1">
        <f t="shared" si="8"/>
        <v>7259.8124936223612</v>
      </c>
      <c r="P13" s="1">
        <f t="shared" si="9"/>
        <v>1477.2225977246114</v>
      </c>
      <c r="Q13" s="1">
        <f t="shared" si="10"/>
        <v>5782.5898958977496</v>
      </c>
    </row>
    <row r="14" spans="1:17">
      <c r="A14" s="1">
        <v>148.83600000000001</v>
      </c>
      <c r="B14" s="1">
        <v>550</v>
      </c>
      <c r="C14" s="1">
        <f t="shared" si="0"/>
        <v>231</v>
      </c>
      <c r="D14" s="1">
        <v>2981</v>
      </c>
      <c r="E14" s="1">
        <v>1331</v>
      </c>
      <c r="F14" s="1">
        <f t="shared" si="1"/>
        <v>46892.764449677161</v>
      </c>
      <c r="G14" s="1">
        <f t="shared" si="2"/>
        <v>9348.4152490805318</v>
      </c>
      <c r="H14" s="1">
        <f t="shared" si="3"/>
        <v>37544.349200596625</v>
      </c>
      <c r="I14" s="1"/>
      <c r="J14" s="1">
        <f t="shared" si="4"/>
        <v>77.394720000000007</v>
      </c>
      <c r="K14" s="1">
        <v>550</v>
      </c>
      <c r="L14" s="1">
        <f t="shared" si="5"/>
        <v>231</v>
      </c>
      <c r="M14" s="1">
        <f t="shared" si="6"/>
        <v>806.06240000000014</v>
      </c>
      <c r="N14" s="1">
        <f t="shared" si="7"/>
        <v>359.9024</v>
      </c>
      <c r="O14" s="1">
        <f t="shared" si="8"/>
        <v>6593.4978237402074</v>
      </c>
      <c r="P14" s="1">
        <f t="shared" si="9"/>
        <v>1314.4619713427157</v>
      </c>
      <c r="Q14" s="1">
        <f t="shared" si="10"/>
        <v>5279.035852397491</v>
      </c>
    </row>
    <row r="15" spans="1:17">
      <c r="A15" s="1">
        <v>148.83600000000001</v>
      </c>
      <c r="B15" s="1">
        <v>600</v>
      </c>
      <c r="C15" s="1">
        <f t="shared" si="0"/>
        <v>256</v>
      </c>
      <c r="D15" s="1">
        <v>2486</v>
      </c>
      <c r="E15" s="1">
        <v>1235</v>
      </c>
      <c r="F15" s="1">
        <f t="shared" si="1"/>
        <v>32612.503057307367</v>
      </c>
      <c r="G15" s="1">
        <f t="shared" si="2"/>
        <v>8048.5157712767741</v>
      </c>
      <c r="H15" s="1">
        <f t="shared" si="3"/>
        <v>24563.987286030591</v>
      </c>
      <c r="I15" s="1"/>
      <c r="J15" s="1">
        <f t="shared" si="4"/>
        <v>77.394720000000007</v>
      </c>
      <c r="K15" s="1">
        <v>600</v>
      </c>
      <c r="L15" s="1">
        <f t="shared" si="5"/>
        <v>256</v>
      </c>
      <c r="M15" s="1">
        <f t="shared" si="6"/>
        <v>672.21440000000007</v>
      </c>
      <c r="N15" s="1">
        <f t="shared" si="7"/>
        <v>333.94400000000002</v>
      </c>
      <c r="O15" s="1">
        <f t="shared" si="8"/>
        <v>4585.5788298818743</v>
      </c>
      <c r="P15" s="1">
        <f t="shared" si="9"/>
        <v>1131.6857055676849</v>
      </c>
      <c r="Q15" s="1">
        <f t="shared" si="10"/>
        <v>3453.8931243141897</v>
      </c>
    </row>
    <row r="16" spans="1:17">
      <c r="A16" s="1">
        <v>148.83600000000001</v>
      </c>
      <c r="B16" s="1">
        <v>650</v>
      </c>
      <c r="C16" s="1">
        <f t="shared" si="0"/>
        <v>281</v>
      </c>
      <c r="D16" s="1">
        <v>2203</v>
      </c>
      <c r="E16" s="1">
        <v>1669</v>
      </c>
      <c r="F16" s="1">
        <f t="shared" si="1"/>
        <v>25610.076662657888</v>
      </c>
      <c r="G16" s="1">
        <f t="shared" si="2"/>
        <v>14699.229058239605</v>
      </c>
      <c r="H16" s="1">
        <f t="shared" si="3"/>
        <v>10910.847604418283</v>
      </c>
      <c r="I16" s="1"/>
      <c r="J16" s="1">
        <f t="shared" si="4"/>
        <v>77.394720000000007</v>
      </c>
      <c r="K16" s="1">
        <v>650</v>
      </c>
      <c r="L16" s="1">
        <f t="shared" si="5"/>
        <v>281</v>
      </c>
      <c r="M16" s="1">
        <f t="shared" si="6"/>
        <v>595.69119999999998</v>
      </c>
      <c r="N16" s="1">
        <f t="shared" si="7"/>
        <v>451.29759999999999</v>
      </c>
      <c r="O16" s="1">
        <f t="shared" si="8"/>
        <v>3600.9816593830001</v>
      </c>
      <c r="P16" s="1">
        <f t="shared" si="9"/>
        <v>2066.8291994209544</v>
      </c>
      <c r="Q16" s="1">
        <f t="shared" si="10"/>
        <v>1534.1524599620461</v>
      </c>
    </row>
    <row r="17" spans="1:17">
      <c r="A17" s="1">
        <v>148.83600000000001</v>
      </c>
      <c r="B17" s="1">
        <v>700</v>
      </c>
      <c r="C17" s="1">
        <f t="shared" si="0"/>
        <v>306</v>
      </c>
      <c r="D17" s="1">
        <v>248</v>
      </c>
      <c r="E17" s="1">
        <v>147</v>
      </c>
      <c r="F17" s="1">
        <f t="shared" si="1"/>
        <v>324.55271451530541</v>
      </c>
      <c r="G17" s="1">
        <f t="shared" si="2"/>
        <v>114.02932505139884</v>
      </c>
      <c r="H17" s="1">
        <f t="shared" si="3"/>
        <v>210.52338946390657</v>
      </c>
      <c r="I17" s="1"/>
      <c r="J17" s="1">
        <f t="shared" si="4"/>
        <v>77.394720000000007</v>
      </c>
      <c r="K17" s="1">
        <v>700</v>
      </c>
      <c r="L17" s="1">
        <f t="shared" si="5"/>
        <v>306</v>
      </c>
      <c r="M17" s="1">
        <f t="shared" si="6"/>
        <v>67.059200000000004</v>
      </c>
      <c r="N17" s="1">
        <f t="shared" si="7"/>
        <v>39.748800000000003</v>
      </c>
      <c r="O17" s="1">
        <f t="shared" si="8"/>
        <v>45.634708082568068</v>
      </c>
      <c r="P17" s="1">
        <f t="shared" si="9"/>
        <v>16.03343533682709</v>
      </c>
      <c r="Q17" s="1">
        <f t="shared" si="10"/>
        <v>29.601272745740978</v>
      </c>
    </row>
    <row r="18" spans="1:17">
      <c r="A18" s="1">
        <v>148.83600000000001</v>
      </c>
      <c r="B18" s="1">
        <v>750</v>
      </c>
      <c r="C18" s="1">
        <f t="shared" si="0"/>
        <v>331</v>
      </c>
      <c r="D18" s="1">
        <v>295</v>
      </c>
      <c r="E18" s="1">
        <v>128</v>
      </c>
      <c r="F18" s="1">
        <f t="shared" si="1"/>
        <v>459.22541591919963</v>
      </c>
      <c r="G18" s="1">
        <f t="shared" si="2"/>
        <v>86.457330817812888</v>
      </c>
      <c r="H18" s="1">
        <f t="shared" si="3"/>
        <v>372.76808510138676</v>
      </c>
      <c r="I18" s="1"/>
      <c r="J18" s="1">
        <f t="shared" si="4"/>
        <v>77.394720000000007</v>
      </c>
      <c r="K18" s="1">
        <v>750</v>
      </c>
      <c r="L18" s="1">
        <f t="shared" si="5"/>
        <v>331</v>
      </c>
      <c r="M18" s="1">
        <f t="shared" si="6"/>
        <v>79.768000000000001</v>
      </c>
      <c r="N18" s="1">
        <f t="shared" si="7"/>
        <v>34.611200000000004</v>
      </c>
      <c r="O18" s="1">
        <f t="shared" si="8"/>
        <v>64.57076728156683</v>
      </c>
      <c r="P18" s="1">
        <f t="shared" si="9"/>
        <v>12.156592371631037</v>
      </c>
      <c r="Q18" s="1">
        <f t="shared" si="10"/>
        <v>52.414174909935795</v>
      </c>
    </row>
    <row r="19" spans="1:17">
      <c r="A19" s="1">
        <v>148.83600000000001</v>
      </c>
      <c r="B19" s="1">
        <v>800</v>
      </c>
      <c r="C19" s="1">
        <f t="shared" si="0"/>
        <v>356</v>
      </c>
      <c r="D19" s="1">
        <v>223</v>
      </c>
      <c r="E19" s="1">
        <v>79</v>
      </c>
      <c r="F19" s="1">
        <f t="shared" si="1"/>
        <v>262.4167849266978</v>
      </c>
      <c r="G19" s="1">
        <f t="shared" si="2"/>
        <v>32.93336191613588</v>
      </c>
      <c r="H19" s="1">
        <f t="shared" si="3"/>
        <v>229.48342301056192</v>
      </c>
      <c r="I19" s="1"/>
      <c r="J19" s="1">
        <f t="shared" si="4"/>
        <v>77.394720000000007</v>
      </c>
      <c r="K19" s="1">
        <v>800</v>
      </c>
      <c r="L19" s="1">
        <f t="shared" si="5"/>
        <v>356</v>
      </c>
      <c r="M19" s="1">
        <f t="shared" si="6"/>
        <v>60.299200000000006</v>
      </c>
      <c r="N19" s="1">
        <f t="shared" si="7"/>
        <v>21.361599999999999</v>
      </c>
      <c r="O19" s="1">
        <f t="shared" si="8"/>
        <v>36.897899294973129</v>
      </c>
      <c r="P19" s="1">
        <f t="shared" si="9"/>
        <v>4.6306941523040344</v>
      </c>
      <c r="Q19" s="1">
        <f t="shared" si="10"/>
        <v>32.267205142669091</v>
      </c>
    </row>
    <row r="20" spans="1:17">
      <c r="A20" s="1">
        <v>148.83600000000001</v>
      </c>
      <c r="B20" s="1">
        <v>850</v>
      </c>
      <c r="C20" s="1">
        <f t="shared" si="0"/>
        <v>381</v>
      </c>
      <c r="D20" s="1">
        <v>251</v>
      </c>
      <c r="E20" s="1">
        <v>114</v>
      </c>
      <c r="F20" s="1">
        <f t="shared" si="1"/>
        <v>332.45228874835385</v>
      </c>
      <c r="G20" s="1">
        <f t="shared" si="2"/>
        <v>68.579069293719257</v>
      </c>
      <c r="H20" s="1">
        <f t="shared" si="3"/>
        <v>263.87321945463458</v>
      </c>
      <c r="I20" s="1"/>
      <c r="J20" s="1">
        <f t="shared" si="4"/>
        <v>77.394720000000007</v>
      </c>
      <c r="K20" s="1">
        <v>850</v>
      </c>
      <c r="L20" s="1">
        <f t="shared" si="5"/>
        <v>381</v>
      </c>
      <c r="M20" s="1">
        <f t="shared" si="6"/>
        <v>67.870400000000004</v>
      </c>
      <c r="N20" s="1">
        <f t="shared" si="7"/>
        <v>30.825600000000001</v>
      </c>
      <c r="O20" s="1">
        <f t="shared" si="8"/>
        <v>46.745451416328542</v>
      </c>
      <c r="P20" s="1">
        <f t="shared" si="9"/>
        <v>9.6427657752512772</v>
      </c>
      <c r="Q20" s="1">
        <f t="shared" si="10"/>
        <v>37.102685641077265</v>
      </c>
    </row>
    <row r="21" spans="1:17">
      <c r="A21" s="1">
        <v>148.83600000000001</v>
      </c>
      <c r="B21" s="1">
        <v>900</v>
      </c>
      <c r="C21" s="1">
        <f t="shared" si="0"/>
        <v>406</v>
      </c>
      <c r="D21" s="1">
        <v>50</v>
      </c>
      <c r="E21" s="1">
        <v>6</v>
      </c>
      <c r="F21" s="1">
        <f t="shared" si="1"/>
        <v>13.192341738557875</v>
      </c>
      <c r="G21" s="1">
        <f t="shared" si="2"/>
        <v>0.18996972103523338</v>
      </c>
      <c r="H21" s="1">
        <f t="shared" si="3"/>
        <v>13.002372017522642</v>
      </c>
      <c r="I21" s="1"/>
      <c r="J21" s="1">
        <f t="shared" si="4"/>
        <v>77.394720000000007</v>
      </c>
      <c r="K21" s="1">
        <v>900</v>
      </c>
      <c r="L21" s="1">
        <f t="shared" si="5"/>
        <v>406</v>
      </c>
      <c r="M21" s="1">
        <f t="shared" si="6"/>
        <v>13.52</v>
      </c>
      <c r="N21" s="1">
        <f t="shared" si="7"/>
        <v>1.6224000000000001</v>
      </c>
      <c r="O21" s="1">
        <f t="shared" si="8"/>
        <v>1.8549487871751458</v>
      </c>
      <c r="P21" s="1">
        <f t="shared" si="9"/>
        <v>2.6711262535322099E-2</v>
      </c>
      <c r="Q21" s="1">
        <f t="shared" si="10"/>
        <v>1.8282375246398237</v>
      </c>
    </row>
    <row r="22" spans="1:17">
      <c r="A22" s="29">
        <v>148.83600000000001</v>
      </c>
      <c r="B22" s="29">
        <v>950</v>
      </c>
      <c r="C22" s="29">
        <f t="shared" si="0"/>
        <v>431</v>
      </c>
      <c r="D22" s="29">
        <v>0</v>
      </c>
      <c r="E22" s="29">
        <v>0</v>
      </c>
      <c r="F22" s="29">
        <f t="shared" si="1"/>
        <v>0</v>
      </c>
      <c r="G22" s="29">
        <f t="shared" si="2"/>
        <v>0</v>
      </c>
      <c r="H22" s="29">
        <f t="shared" si="3"/>
        <v>0</v>
      </c>
      <c r="I22" s="29"/>
      <c r="J22" s="29">
        <f t="shared" si="4"/>
        <v>77.394720000000007</v>
      </c>
      <c r="K22" s="29">
        <v>950</v>
      </c>
      <c r="L22" s="29">
        <f t="shared" si="5"/>
        <v>431</v>
      </c>
      <c r="M22" s="29">
        <f t="shared" si="6"/>
        <v>0</v>
      </c>
      <c r="N22" s="29">
        <f t="shared" si="7"/>
        <v>0</v>
      </c>
      <c r="O22" s="29">
        <f t="shared" si="8"/>
        <v>0</v>
      </c>
      <c r="P22" s="29">
        <f t="shared" si="9"/>
        <v>0</v>
      </c>
      <c r="Q22" s="29">
        <f t="shared" si="10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51F6-F080-4732-93D2-539BC2F41718}">
  <dimension ref="A1:Q23"/>
  <sheetViews>
    <sheetView workbookViewId="0">
      <selection activeCell="Q5" sqref="Q5:Q23"/>
    </sheetView>
  </sheetViews>
  <sheetFormatPr defaultRowHeight="14.45"/>
  <sheetData>
    <row r="1" spans="1:17">
      <c r="A1" s="65" t="s">
        <v>76</v>
      </c>
      <c r="B1" s="65"/>
      <c r="C1" s="65"/>
      <c r="D1" s="65"/>
      <c r="E1" s="65"/>
      <c r="F1" s="65"/>
      <c r="G1" s="65"/>
      <c r="H1" s="65"/>
      <c r="I1" s="1"/>
      <c r="J1" s="65" t="s">
        <v>77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1">
        <v>226.58600000000001</v>
      </c>
      <c r="B3" s="1">
        <v>1</v>
      </c>
      <c r="C3" s="1">
        <f>B3/2-44</f>
        <v>-43.5</v>
      </c>
      <c r="D3" s="1">
        <v>9594</v>
      </c>
      <c r="E3" s="1">
        <v>2722</v>
      </c>
      <c r="F3" s="1">
        <f>D3*D3*3.1415926/4/A3</f>
        <v>319048.14909770858</v>
      </c>
      <c r="G3" s="1">
        <f>E3*E3*3.1415926/4/A3</f>
        <v>25682.248446173195</v>
      </c>
      <c r="H3" s="1">
        <f>F3-G3</f>
        <v>293365.90065153537</v>
      </c>
      <c r="I3" s="1"/>
      <c r="J3" s="1">
        <f>A3*0.52</f>
        <v>117.82472000000001</v>
      </c>
      <c r="K3" s="1">
        <v>1</v>
      </c>
      <c r="L3" s="1">
        <f>K3/2-44</f>
        <v>-43.5</v>
      </c>
      <c r="M3" s="1">
        <f>D3*0.52*0.52</f>
        <v>2594.2175999999999</v>
      </c>
      <c r="N3" s="1">
        <f>E3*0.52*0.52</f>
        <v>736.02880000000005</v>
      </c>
      <c r="O3" s="1">
        <f>F3*0.52*0.52*0.52</f>
        <v>44860.722148330613</v>
      </c>
      <c r="P3" s="1">
        <f>G3*0.52*0.52*0.52</f>
        <v>3611.1295895195208</v>
      </c>
      <c r="Q3" s="1">
        <f>H3*0.52*0.52*0.52</f>
        <v>41249.592558811084</v>
      </c>
    </row>
    <row r="4" spans="1:17">
      <c r="A4" s="1">
        <v>226.58600000000001</v>
      </c>
      <c r="B4" s="1">
        <v>44</v>
      </c>
      <c r="C4" s="1">
        <f t="shared" ref="C4:C23" si="0">B4/2-44</f>
        <v>-22</v>
      </c>
      <c r="D4" s="1">
        <v>9906</v>
      </c>
      <c r="E4" s="1">
        <v>2840</v>
      </c>
      <c r="F4" s="1">
        <f t="shared" ref="F4:F23" si="1">D4*D4*3.1415926/4/A4</f>
        <v>340136.66447200358</v>
      </c>
      <c r="G4" s="1">
        <f t="shared" ref="G4:G23" si="2">E4*E4*3.1415926/4/A4</f>
        <v>27957.187640189597</v>
      </c>
      <c r="H4" s="1">
        <f t="shared" ref="H4:H23" si="3">F4-G4</f>
        <v>312179.47683181398</v>
      </c>
      <c r="I4" s="1"/>
      <c r="J4" s="1">
        <f t="shared" ref="J4:J23" si="4">A4*0.52</f>
        <v>117.82472000000001</v>
      </c>
      <c r="K4" s="1">
        <v>44</v>
      </c>
      <c r="L4" s="1">
        <f t="shared" ref="L4:L23" si="5">K4/2-44</f>
        <v>-22</v>
      </c>
      <c r="M4" s="1">
        <f t="shared" ref="M4:M23" si="6">D4*0.52*0.52</f>
        <v>2678.5824000000002</v>
      </c>
      <c r="N4" s="1">
        <f t="shared" ref="N4:N23" si="7">E4*0.52*0.52</f>
        <v>767.93600000000004</v>
      </c>
      <c r="O4" s="1">
        <f t="shared" ref="O4:O23" si="8">F4*0.52*0.52*0.52</f>
        <v>47825.936118079488</v>
      </c>
      <c r="P4" s="1">
        <f t="shared" ref="P4:P23" si="9">G4*0.52*0.52*0.52</f>
        <v>3931.0042397117795</v>
      </c>
      <c r="Q4" s="1">
        <f t="shared" ref="Q4:Q23" si="10">H4*0.52*0.52*0.52</f>
        <v>43894.931878367701</v>
      </c>
    </row>
    <row r="5" spans="1:17">
      <c r="A5" s="1">
        <v>226.58600000000001</v>
      </c>
      <c r="B5" s="1">
        <v>88</v>
      </c>
      <c r="C5" s="1">
        <f t="shared" si="0"/>
        <v>0</v>
      </c>
      <c r="D5" s="1">
        <v>9784</v>
      </c>
      <c r="E5" s="1">
        <v>2989</v>
      </c>
      <c r="F5" s="1">
        <f t="shared" si="1"/>
        <v>331810.16712456377</v>
      </c>
      <c r="G5" s="1">
        <f t="shared" si="2"/>
        <v>30967.677196632401</v>
      </c>
      <c r="H5" s="1">
        <f t="shared" si="3"/>
        <v>300842.48992793134</v>
      </c>
      <c r="I5" s="1"/>
      <c r="J5" s="1">
        <f t="shared" si="4"/>
        <v>117.82472000000001</v>
      </c>
      <c r="K5" s="1">
        <v>88</v>
      </c>
      <c r="L5" s="1">
        <f t="shared" si="5"/>
        <v>0</v>
      </c>
      <c r="M5" s="1">
        <f t="shared" si="6"/>
        <v>2645.5936000000002</v>
      </c>
      <c r="N5" s="1">
        <f t="shared" si="7"/>
        <v>808.22559999999999</v>
      </c>
      <c r="O5" s="1">
        <f t="shared" si="8"/>
        <v>46655.163979050667</v>
      </c>
      <c r="P5" s="1">
        <f t="shared" si="9"/>
        <v>4354.3031552640887</v>
      </c>
      <c r="Q5" s="1">
        <f t="shared" si="10"/>
        <v>42300.86082378657</v>
      </c>
    </row>
    <row r="6" spans="1:17">
      <c r="A6" s="1">
        <v>226.58600000000001</v>
      </c>
      <c r="B6" s="1">
        <v>150</v>
      </c>
      <c r="C6" s="1">
        <f t="shared" si="0"/>
        <v>31</v>
      </c>
      <c r="D6" s="1">
        <v>9527</v>
      </c>
      <c r="E6" s="1">
        <v>2962</v>
      </c>
      <c r="F6" s="1">
        <f t="shared" si="1"/>
        <v>314607.54346562165</v>
      </c>
      <c r="G6" s="1">
        <f t="shared" si="2"/>
        <v>30410.734496961861</v>
      </c>
      <c r="H6" s="1">
        <f t="shared" si="3"/>
        <v>284196.80896865978</v>
      </c>
      <c r="I6" s="1"/>
      <c r="J6" s="1">
        <f t="shared" si="4"/>
        <v>117.82472000000001</v>
      </c>
      <c r="K6" s="1">
        <v>150</v>
      </c>
      <c r="L6" s="1">
        <f t="shared" si="5"/>
        <v>31</v>
      </c>
      <c r="M6" s="1">
        <f t="shared" si="6"/>
        <v>2576.1008000000002</v>
      </c>
      <c r="N6" s="1">
        <f t="shared" si="7"/>
        <v>800.9248</v>
      </c>
      <c r="O6" s="1">
        <f t="shared" si="8"/>
        <v>44236.337471614133</v>
      </c>
      <c r="P6" s="1">
        <f t="shared" si="9"/>
        <v>4275.9925561488135</v>
      </c>
      <c r="Q6" s="1">
        <f t="shared" si="10"/>
        <v>39960.344915465321</v>
      </c>
    </row>
    <row r="7" spans="1:17">
      <c r="A7" s="1">
        <v>226.58600000000001</v>
      </c>
      <c r="B7" s="1">
        <v>200</v>
      </c>
      <c r="C7" s="1">
        <f t="shared" si="0"/>
        <v>56</v>
      </c>
      <c r="D7" s="1">
        <v>9645</v>
      </c>
      <c r="E7" s="1">
        <v>2962</v>
      </c>
      <c r="F7" s="1">
        <f t="shared" si="1"/>
        <v>322449.17133827222</v>
      </c>
      <c r="G7" s="1">
        <f t="shared" si="2"/>
        <v>30410.734496961861</v>
      </c>
      <c r="H7" s="1">
        <f t="shared" si="3"/>
        <v>292038.43684131035</v>
      </c>
      <c r="I7" s="1"/>
      <c r="J7" s="1">
        <f t="shared" si="4"/>
        <v>117.82472000000001</v>
      </c>
      <c r="K7" s="1">
        <v>200</v>
      </c>
      <c r="L7" s="1">
        <f t="shared" si="5"/>
        <v>56</v>
      </c>
      <c r="M7" s="1">
        <f t="shared" si="6"/>
        <v>2608.0080000000003</v>
      </c>
      <c r="N7" s="1">
        <f t="shared" si="7"/>
        <v>800.9248</v>
      </c>
      <c r="O7" s="1">
        <f t="shared" si="8"/>
        <v>45338.933083531781</v>
      </c>
      <c r="P7" s="1">
        <f t="shared" si="9"/>
        <v>4275.9925561488135</v>
      </c>
      <c r="Q7" s="1">
        <f t="shared" si="10"/>
        <v>41062.940527382962</v>
      </c>
    </row>
    <row r="8" spans="1:17">
      <c r="A8" s="1">
        <v>226.58600000000001</v>
      </c>
      <c r="B8" s="1">
        <v>250</v>
      </c>
      <c r="C8" s="1">
        <f t="shared" si="0"/>
        <v>81</v>
      </c>
      <c r="D8" s="1">
        <v>9369</v>
      </c>
      <c r="E8" s="1">
        <v>2980</v>
      </c>
      <c r="F8" s="1">
        <f t="shared" si="1"/>
        <v>304258.89181062439</v>
      </c>
      <c r="G8" s="1">
        <f t="shared" si="2"/>
        <v>30781.468101559669</v>
      </c>
      <c r="H8" s="1">
        <f t="shared" si="3"/>
        <v>273477.42370906472</v>
      </c>
      <c r="I8" s="1"/>
      <c r="J8" s="1">
        <f t="shared" si="4"/>
        <v>117.82472000000001</v>
      </c>
      <c r="K8" s="1">
        <v>250</v>
      </c>
      <c r="L8" s="1">
        <f t="shared" si="5"/>
        <v>81</v>
      </c>
      <c r="M8" s="1">
        <f t="shared" si="6"/>
        <v>2533.3776000000003</v>
      </c>
      <c r="N8" s="1">
        <f t="shared" si="7"/>
        <v>805.79200000000014</v>
      </c>
      <c r="O8" s="1">
        <f t="shared" si="8"/>
        <v>42781.234259708282</v>
      </c>
      <c r="P8" s="1">
        <f t="shared" si="9"/>
        <v>4328.120666824102</v>
      </c>
      <c r="Q8" s="1">
        <f t="shared" si="10"/>
        <v>38453.113592884176</v>
      </c>
    </row>
    <row r="9" spans="1:17">
      <c r="A9" s="1">
        <v>226.58600000000001</v>
      </c>
      <c r="B9" s="1">
        <v>275</v>
      </c>
      <c r="C9" s="1">
        <f t="shared" si="0"/>
        <v>93.5</v>
      </c>
      <c r="D9" s="1">
        <v>9321</v>
      </c>
      <c r="E9" s="1">
        <v>2980</v>
      </c>
      <c r="F9" s="1">
        <f t="shared" si="1"/>
        <v>301149.27167377569</v>
      </c>
      <c r="G9" s="1">
        <f t="shared" si="2"/>
        <v>30781.468101559669</v>
      </c>
      <c r="H9" s="1">
        <f t="shared" si="3"/>
        <v>270367.80357221601</v>
      </c>
      <c r="I9" s="1"/>
      <c r="J9" s="1">
        <f t="shared" si="4"/>
        <v>117.82472000000001</v>
      </c>
      <c r="K9" s="1">
        <v>275</v>
      </c>
      <c r="L9" s="1">
        <f t="shared" si="5"/>
        <v>93.5</v>
      </c>
      <c r="M9" s="1">
        <f t="shared" si="6"/>
        <v>2520.3984</v>
      </c>
      <c r="N9" s="1">
        <f t="shared" si="7"/>
        <v>805.79200000000014</v>
      </c>
      <c r="O9" s="1">
        <f t="shared" si="8"/>
        <v>42343.996791506259</v>
      </c>
      <c r="P9" s="1">
        <f t="shared" si="9"/>
        <v>4328.120666824102</v>
      </c>
      <c r="Q9" s="1">
        <f t="shared" si="10"/>
        <v>38015.876124682152</v>
      </c>
    </row>
    <row r="10" spans="1:17">
      <c r="A10" s="1">
        <v>226.58600000000001</v>
      </c>
      <c r="B10" s="1">
        <v>300</v>
      </c>
      <c r="C10" s="1">
        <f t="shared" si="0"/>
        <v>106</v>
      </c>
      <c r="D10" s="1">
        <v>9109</v>
      </c>
      <c r="E10" s="1">
        <v>3149</v>
      </c>
      <c r="F10" s="1">
        <f t="shared" si="1"/>
        <v>287606.17441377731</v>
      </c>
      <c r="G10" s="1">
        <f t="shared" si="2"/>
        <v>34371.787844033388</v>
      </c>
      <c r="H10" s="1">
        <f t="shared" si="3"/>
        <v>253234.38656974392</v>
      </c>
      <c r="I10" s="1"/>
      <c r="J10" s="1">
        <f t="shared" si="4"/>
        <v>117.82472000000001</v>
      </c>
      <c r="K10" s="1">
        <v>300</v>
      </c>
      <c r="L10" s="1">
        <f t="shared" si="5"/>
        <v>106</v>
      </c>
      <c r="M10" s="1">
        <f t="shared" si="6"/>
        <v>2463.0736000000002</v>
      </c>
      <c r="N10" s="1">
        <f t="shared" si="7"/>
        <v>851.4896</v>
      </c>
      <c r="O10" s="1">
        <f t="shared" si="8"/>
        <v>40439.728971972399</v>
      </c>
      <c r="P10" s="1">
        <f t="shared" si="9"/>
        <v>4832.948345173847</v>
      </c>
      <c r="Q10" s="1">
        <f t="shared" si="10"/>
        <v>35606.780626798565</v>
      </c>
    </row>
    <row r="11" spans="1:17">
      <c r="A11" s="1">
        <v>226.58600000000001</v>
      </c>
      <c r="B11" s="1">
        <v>325</v>
      </c>
      <c r="C11" s="1">
        <f t="shared" si="0"/>
        <v>118.5</v>
      </c>
      <c r="D11" s="1">
        <v>8921</v>
      </c>
      <c r="E11" s="1">
        <v>3354</v>
      </c>
      <c r="F11" s="1">
        <f t="shared" si="1"/>
        <v>275856.91812624852</v>
      </c>
      <c r="G11" s="1">
        <f t="shared" si="2"/>
        <v>38992.664927071397</v>
      </c>
      <c r="H11" s="1">
        <f t="shared" si="3"/>
        <v>236864.25319917712</v>
      </c>
      <c r="I11" s="1"/>
      <c r="J11" s="1">
        <f t="shared" si="4"/>
        <v>117.82472000000001</v>
      </c>
      <c r="K11" s="1">
        <v>325</v>
      </c>
      <c r="L11" s="1">
        <f t="shared" si="5"/>
        <v>118.5</v>
      </c>
      <c r="M11" s="1">
        <f t="shared" si="6"/>
        <v>2412.2384000000002</v>
      </c>
      <c r="N11" s="1">
        <f t="shared" si="7"/>
        <v>906.92160000000013</v>
      </c>
      <c r="O11" s="1">
        <f t="shared" si="8"/>
        <v>38787.689543895562</v>
      </c>
      <c r="P11" s="1">
        <f t="shared" si="9"/>
        <v>5482.6806300656554</v>
      </c>
      <c r="Q11" s="1">
        <f t="shared" si="10"/>
        <v>33305.008913829901</v>
      </c>
    </row>
    <row r="12" spans="1:17">
      <c r="A12" s="1">
        <v>226.58600000000001</v>
      </c>
      <c r="B12" s="1">
        <v>350</v>
      </c>
      <c r="C12" s="1">
        <f t="shared" si="0"/>
        <v>131</v>
      </c>
      <c r="D12" s="1">
        <v>8839</v>
      </c>
      <c r="E12" s="1">
        <v>3316</v>
      </c>
      <c r="F12" s="1">
        <f t="shared" si="1"/>
        <v>270808.9847419794</v>
      </c>
      <c r="G12" s="1">
        <f t="shared" si="2"/>
        <v>38114.115435492044</v>
      </c>
      <c r="H12" s="1">
        <f t="shared" si="3"/>
        <v>232694.86930648735</v>
      </c>
      <c r="I12" s="1"/>
      <c r="J12" s="1">
        <f t="shared" si="4"/>
        <v>117.82472000000001</v>
      </c>
      <c r="K12" s="1">
        <v>350</v>
      </c>
      <c r="L12" s="1">
        <f t="shared" si="5"/>
        <v>131</v>
      </c>
      <c r="M12" s="1">
        <f t="shared" si="6"/>
        <v>2390.0655999999999</v>
      </c>
      <c r="N12" s="1">
        <f t="shared" si="7"/>
        <v>896.64640000000009</v>
      </c>
      <c r="O12" s="1">
        <f t="shared" si="8"/>
        <v>38077.909726600235</v>
      </c>
      <c r="P12" s="1">
        <f t="shared" si="9"/>
        <v>5359.149543153665</v>
      </c>
      <c r="Q12" s="1">
        <f t="shared" si="10"/>
        <v>32718.760183446579</v>
      </c>
    </row>
    <row r="13" spans="1:17">
      <c r="A13" s="1">
        <v>226.58600000000001</v>
      </c>
      <c r="B13" s="1">
        <v>400</v>
      </c>
      <c r="C13" s="1">
        <f t="shared" si="0"/>
        <v>156</v>
      </c>
      <c r="D13" s="1">
        <v>7943</v>
      </c>
      <c r="E13" s="1">
        <v>3220</v>
      </c>
      <c r="F13" s="1">
        <f t="shared" si="1"/>
        <v>218688.49022353254</v>
      </c>
      <c r="G13" s="1">
        <f t="shared" si="2"/>
        <v>35939.21150671268</v>
      </c>
      <c r="H13" s="1">
        <f t="shared" si="3"/>
        <v>182749.27871681986</v>
      </c>
      <c r="I13" s="1"/>
      <c r="J13" s="1">
        <f t="shared" si="4"/>
        <v>117.82472000000001</v>
      </c>
      <c r="K13" s="1">
        <v>400</v>
      </c>
      <c r="L13" s="1">
        <f t="shared" si="5"/>
        <v>156</v>
      </c>
      <c r="M13" s="1">
        <f t="shared" si="6"/>
        <v>2147.7872000000002</v>
      </c>
      <c r="N13" s="1">
        <f t="shared" si="7"/>
        <v>870.6880000000001</v>
      </c>
      <c r="O13" s="1">
        <f t="shared" si="8"/>
        <v>30749.351233350466</v>
      </c>
      <c r="P13" s="1">
        <f t="shared" si="9"/>
        <v>5053.3406515358574</v>
      </c>
      <c r="Q13" s="1">
        <f t="shared" si="10"/>
        <v>25696.010581814611</v>
      </c>
    </row>
    <row r="14" spans="1:17">
      <c r="A14" s="1">
        <v>226.58600000000001</v>
      </c>
      <c r="B14" s="1">
        <v>450</v>
      </c>
      <c r="C14" s="1">
        <f t="shared" si="0"/>
        <v>181</v>
      </c>
      <c r="D14" s="1">
        <v>7000</v>
      </c>
      <c r="E14" s="1">
        <v>2495</v>
      </c>
      <c r="F14" s="1">
        <f t="shared" si="1"/>
        <v>169845.04492775371</v>
      </c>
      <c r="G14" s="1">
        <f t="shared" si="2"/>
        <v>21577.339812273265</v>
      </c>
      <c r="H14" s="1">
        <f t="shared" si="3"/>
        <v>148267.70511548044</v>
      </c>
      <c r="I14" s="1"/>
      <c r="J14" s="1">
        <f t="shared" si="4"/>
        <v>117.82472000000001</v>
      </c>
      <c r="K14" s="1">
        <v>450</v>
      </c>
      <c r="L14" s="1">
        <f t="shared" si="5"/>
        <v>181</v>
      </c>
      <c r="M14" s="1">
        <f t="shared" si="6"/>
        <v>1892.8</v>
      </c>
      <c r="N14" s="1">
        <f t="shared" si="7"/>
        <v>674.64800000000002</v>
      </c>
      <c r="O14" s="1">
        <f t="shared" si="8"/>
        <v>23881.572077201596</v>
      </c>
      <c r="P14" s="1">
        <f t="shared" si="9"/>
        <v>3033.9465963241196</v>
      </c>
      <c r="Q14" s="1">
        <f t="shared" si="10"/>
        <v>20847.625480877476</v>
      </c>
    </row>
    <row r="15" spans="1:17">
      <c r="A15" s="1">
        <v>226.58600000000001</v>
      </c>
      <c r="B15" s="1">
        <v>500</v>
      </c>
      <c r="C15" s="1">
        <f t="shared" si="0"/>
        <v>206</v>
      </c>
      <c r="D15" s="1">
        <v>6527</v>
      </c>
      <c r="E15" s="1">
        <v>2563</v>
      </c>
      <c r="F15" s="1">
        <f t="shared" si="1"/>
        <v>147667.19542867321</v>
      </c>
      <c r="G15" s="1">
        <f t="shared" si="2"/>
        <v>22769.527243551456</v>
      </c>
      <c r="H15" s="1">
        <f t="shared" si="3"/>
        <v>124897.66818512176</v>
      </c>
      <c r="I15" s="1"/>
      <c r="J15" s="1">
        <f t="shared" si="4"/>
        <v>117.82472000000001</v>
      </c>
      <c r="K15" s="1">
        <v>500</v>
      </c>
      <c r="L15" s="1">
        <f t="shared" si="5"/>
        <v>206</v>
      </c>
      <c r="M15" s="1">
        <f t="shared" si="6"/>
        <v>1764.9008000000001</v>
      </c>
      <c r="N15" s="1">
        <f t="shared" si="7"/>
        <v>693.03520000000003</v>
      </c>
      <c r="O15" s="1">
        <f t="shared" si="8"/>
        <v>20763.189014834887</v>
      </c>
      <c r="P15" s="1">
        <f t="shared" si="9"/>
        <v>3201.5776866612837</v>
      </c>
      <c r="Q15" s="1">
        <f t="shared" si="10"/>
        <v>17561.611328173603</v>
      </c>
    </row>
    <row r="16" spans="1:17">
      <c r="A16" s="1">
        <v>226.58600000000001</v>
      </c>
      <c r="B16" s="1">
        <v>600</v>
      </c>
      <c r="C16" s="1">
        <f t="shared" si="0"/>
        <v>256</v>
      </c>
      <c r="D16" s="1">
        <v>5906</v>
      </c>
      <c r="E16" s="1">
        <v>2427</v>
      </c>
      <c r="F16" s="1">
        <f t="shared" si="1"/>
        <v>120904.83994974711</v>
      </c>
      <c r="G16" s="1">
        <f t="shared" si="2"/>
        <v>20417.20803355613</v>
      </c>
      <c r="H16" s="1">
        <f t="shared" si="3"/>
        <v>100487.63191619098</v>
      </c>
      <c r="I16" s="1"/>
      <c r="J16" s="1">
        <f t="shared" si="4"/>
        <v>117.82472000000001</v>
      </c>
      <c r="K16" s="1">
        <v>600</v>
      </c>
      <c r="L16" s="1">
        <f t="shared" si="5"/>
        <v>256</v>
      </c>
      <c r="M16" s="1">
        <f t="shared" si="6"/>
        <v>1596.9824000000001</v>
      </c>
      <c r="N16" s="1">
        <f t="shared" si="7"/>
        <v>656.26080000000002</v>
      </c>
      <c r="O16" s="1">
        <f t="shared" si="8"/>
        <v>17000.187735654043</v>
      </c>
      <c r="P16" s="1">
        <f t="shared" si="9"/>
        <v>2870.8227871822605</v>
      </c>
      <c r="Q16" s="1">
        <f t="shared" si="10"/>
        <v>14129.364948471783</v>
      </c>
    </row>
    <row r="17" spans="1:17">
      <c r="A17" s="1">
        <v>226.58600000000001</v>
      </c>
      <c r="B17" s="1">
        <v>625</v>
      </c>
      <c r="C17" s="1">
        <f t="shared" si="0"/>
        <v>268.5</v>
      </c>
      <c r="D17" s="1">
        <v>6245</v>
      </c>
      <c r="E17" s="1">
        <v>2893</v>
      </c>
      <c r="F17" s="1">
        <f t="shared" si="1"/>
        <v>135182.87751650036</v>
      </c>
      <c r="G17" s="1">
        <f t="shared" si="2"/>
        <v>29010.396763786597</v>
      </c>
      <c r="H17" s="1">
        <f t="shared" si="3"/>
        <v>106172.48075271376</v>
      </c>
      <c r="I17" s="1"/>
      <c r="J17" s="1">
        <f t="shared" si="4"/>
        <v>117.82472000000001</v>
      </c>
      <c r="K17" s="1">
        <v>625</v>
      </c>
      <c r="L17" s="1">
        <f t="shared" si="5"/>
        <v>268.5</v>
      </c>
      <c r="M17" s="1">
        <f t="shared" si="6"/>
        <v>1688.6480000000001</v>
      </c>
      <c r="N17" s="1">
        <f t="shared" si="7"/>
        <v>782.26720000000012</v>
      </c>
      <c r="O17" s="1">
        <f t="shared" si="8"/>
        <v>19007.794041840083</v>
      </c>
      <c r="P17" s="1">
        <f t="shared" si="9"/>
        <v>4079.0938681625062</v>
      </c>
      <c r="Q17" s="1">
        <f t="shared" si="10"/>
        <v>14928.700173677576</v>
      </c>
    </row>
    <row r="18" spans="1:17">
      <c r="A18" s="1">
        <v>226.58600000000001</v>
      </c>
      <c r="B18" s="1">
        <v>650</v>
      </c>
      <c r="C18" s="1">
        <f t="shared" si="0"/>
        <v>281</v>
      </c>
      <c r="D18" s="1">
        <v>4072</v>
      </c>
      <c r="E18" s="1">
        <v>1615</v>
      </c>
      <c r="F18" s="1">
        <f t="shared" si="1"/>
        <v>57474.121253782672</v>
      </c>
      <c r="G18" s="1">
        <f t="shared" si="2"/>
        <v>9040.6957613610284</v>
      </c>
      <c r="H18" s="1">
        <f t="shared" si="3"/>
        <v>48433.425492421644</v>
      </c>
      <c r="I18" s="1"/>
      <c r="J18" s="1">
        <f t="shared" si="4"/>
        <v>117.82472000000001</v>
      </c>
      <c r="K18" s="1">
        <v>650</v>
      </c>
      <c r="L18" s="1">
        <f t="shared" si="5"/>
        <v>281</v>
      </c>
      <c r="M18" s="1">
        <f t="shared" si="6"/>
        <v>1101.0688</v>
      </c>
      <c r="N18" s="1">
        <f t="shared" si="7"/>
        <v>436.69600000000003</v>
      </c>
      <c r="O18" s="1">
        <f t="shared" si="8"/>
        <v>8081.3212412518751</v>
      </c>
      <c r="P18" s="1">
        <f t="shared" si="9"/>
        <v>1271.1941496134514</v>
      </c>
      <c r="Q18" s="1">
        <f t="shared" si="10"/>
        <v>6810.1270916384237</v>
      </c>
    </row>
    <row r="19" spans="1:17">
      <c r="A19" s="1">
        <v>226.58600000000001</v>
      </c>
      <c r="B19" s="1">
        <v>700</v>
      </c>
      <c r="C19" s="1">
        <f t="shared" si="0"/>
        <v>306</v>
      </c>
      <c r="D19" s="1">
        <v>4138</v>
      </c>
      <c r="E19" s="1">
        <v>2150</v>
      </c>
      <c r="F19" s="1">
        <f t="shared" si="1"/>
        <v>59352.330152651084</v>
      </c>
      <c r="G19" s="1">
        <f t="shared" si="2"/>
        <v>16022.626942419214</v>
      </c>
      <c r="H19" s="1">
        <f t="shared" si="3"/>
        <v>43329.70321023187</v>
      </c>
      <c r="I19" s="1"/>
      <c r="J19" s="1">
        <f t="shared" si="4"/>
        <v>117.82472000000001</v>
      </c>
      <c r="K19" s="1">
        <v>700</v>
      </c>
      <c r="L19" s="1">
        <f t="shared" si="5"/>
        <v>306</v>
      </c>
      <c r="M19" s="1">
        <f t="shared" si="6"/>
        <v>1118.9152000000001</v>
      </c>
      <c r="N19" s="1">
        <f t="shared" si="7"/>
        <v>581.36</v>
      </c>
      <c r="O19" s="1">
        <f t="shared" si="8"/>
        <v>8345.4124381039637</v>
      </c>
      <c r="P19" s="1">
        <f t="shared" si="9"/>
        <v>2252.9095291196809</v>
      </c>
      <c r="Q19" s="1">
        <f t="shared" si="10"/>
        <v>6092.5029089842828</v>
      </c>
    </row>
    <row r="20" spans="1:17">
      <c r="A20" s="1">
        <v>226.58600000000001</v>
      </c>
      <c r="B20" s="1">
        <v>800</v>
      </c>
      <c r="C20" s="1">
        <f t="shared" si="0"/>
        <v>356</v>
      </c>
      <c r="D20" s="1">
        <v>1165</v>
      </c>
      <c r="E20" s="1">
        <v>53</v>
      </c>
      <c r="F20" s="1">
        <f t="shared" si="1"/>
        <v>4704.4477775932755</v>
      </c>
      <c r="G20" s="1">
        <f t="shared" si="2"/>
        <v>9.7366271673889813</v>
      </c>
      <c r="H20" s="1">
        <f t="shared" si="3"/>
        <v>4694.7111504258864</v>
      </c>
      <c r="I20" s="1"/>
      <c r="J20" s="1">
        <f t="shared" si="4"/>
        <v>117.82472000000001</v>
      </c>
      <c r="K20" s="1">
        <v>800</v>
      </c>
      <c r="L20" s="1">
        <f t="shared" si="5"/>
        <v>356</v>
      </c>
      <c r="M20" s="1">
        <f t="shared" si="6"/>
        <v>315.01600000000002</v>
      </c>
      <c r="N20" s="1">
        <f t="shared" si="7"/>
        <v>14.331200000000001</v>
      </c>
      <c r="O20" s="1">
        <f t="shared" si="8"/>
        <v>661.48299311183541</v>
      </c>
      <c r="P20" s="1">
        <f t="shared" si="9"/>
        <v>1.36904767275223</v>
      </c>
      <c r="Q20" s="1">
        <f t="shared" si="10"/>
        <v>660.11394543908307</v>
      </c>
    </row>
    <row r="21" spans="1:17">
      <c r="A21" s="1">
        <v>226.58600000000001</v>
      </c>
      <c r="B21" s="1">
        <v>900</v>
      </c>
      <c r="C21" s="1">
        <f t="shared" si="0"/>
        <v>406</v>
      </c>
      <c r="D21" s="1">
        <v>795</v>
      </c>
      <c r="E21" s="1">
        <v>46</v>
      </c>
      <c r="F21" s="1">
        <f t="shared" si="1"/>
        <v>2190.7411126625211</v>
      </c>
      <c r="G21" s="1">
        <f t="shared" si="2"/>
        <v>7.3345329605536085</v>
      </c>
      <c r="H21" s="1">
        <f t="shared" si="3"/>
        <v>2183.4065797019675</v>
      </c>
      <c r="I21" s="1"/>
      <c r="J21" s="1">
        <f t="shared" si="4"/>
        <v>117.82472000000001</v>
      </c>
      <c r="K21" s="1">
        <v>900</v>
      </c>
      <c r="L21" s="1">
        <f t="shared" si="5"/>
        <v>406</v>
      </c>
      <c r="M21" s="1">
        <f t="shared" si="6"/>
        <v>214.96800000000002</v>
      </c>
      <c r="N21" s="1">
        <f t="shared" si="7"/>
        <v>12.438400000000001</v>
      </c>
      <c r="O21" s="1">
        <f t="shared" si="8"/>
        <v>308.03572636925179</v>
      </c>
      <c r="P21" s="1">
        <f t="shared" si="9"/>
        <v>1.0312940105175219</v>
      </c>
      <c r="Q21" s="1">
        <f t="shared" si="10"/>
        <v>307.00443235873428</v>
      </c>
    </row>
    <row r="22" spans="1:17">
      <c r="A22" s="1">
        <v>226.58600000000001</v>
      </c>
      <c r="B22" s="1">
        <v>950</v>
      </c>
      <c r="C22" s="1">
        <f t="shared" si="0"/>
        <v>431</v>
      </c>
      <c r="D22" s="1">
        <v>517</v>
      </c>
      <c r="E22" s="1">
        <v>4</v>
      </c>
      <c r="F22" s="1">
        <f t="shared" si="1"/>
        <v>926.48392272845626</v>
      </c>
      <c r="G22" s="1">
        <f t="shared" si="2"/>
        <v>5.5459606507021614E-2</v>
      </c>
      <c r="H22" s="1">
        <f t="shared" si="3"/>
        <v>926.42846312194922</v>
      </c>
      <c r="I22" s="1"/>
      <c r="J22" s="1">
        <f t="shared" si="4"/>
        <v>117.82472000000001</v>
      </c>
      <c r="K22" s="1">
        <v>950</v>
      </c>
      <c r="L22" s="1">
        <f t="shared" si="5"/>
        <v>431</v>
      </c>
      <c r="M22" s="1">
        <f t="shared" si="6"/>
        <v>139.79680000000002</v>
      </c>
      <c r="N22" s="1">
        <f t="shared" si="7"/>
        <v>1.0816000000000001</v>
      </c>
      <c r="O22" s="1">
        <f t="shared" si="8"/>
        <v>130.2710514070028</v>
      </c>
      <c r="P22" s="1">
        <f t="shared" si="9"/>
        <v>7.7980643517392952E-3</v>
      </c>
      <c r="Q22" s="1">
        <f t="shared" si="10"/>
        <v>130.26325334265107</v>
      </c>
    </row>
    <row r="23" spans="1:17">
      <c r="A23" s="29">
        <v>226.58600000000001</v>
      </c>
      <c r="B23" s="29">
        <v>1000</v>
      </c>
      <c r="C23" s="29">
        <f t="shared" si="0"/>
        <v>456</v>
      </c>
      <c r="D23" s="29">
        <v>3</v>
      </c>
      <c r="E23" s="29">
        <v>3</v>
      </c>
      <c r="F23" s="29">
        <f t="shared" si="1"/>
        <v>3.1196028660199656E-2</v>
      </c>
      <c r="G23" s="29">
        <f t="shared" si="2"/>
        <v>3.1196028660199656E-2</v>
      </c>
      <c r="H23" s="29">
        <f t="shared" si="3"/>
        <v>0</v>
      </c>
      <c r="I23" s="29"/>
      <c r="J23" s="29">
        <f t="shared" si="4"/>
        <v>117.82472000000001</v>
      </c>
      <c r="K23" s="29">
        <v>1000</v>
      </c>
      <c r="L23" s="29">
        <f t="shared" si="5"/>
        <v>456</v>
      </c>
      <c r="M23" s="29">
        <f t="shared" si="6"/>
        <v>0.81120000000000003</v>
      </c>
      <c r="N23" s="29">
        <f t="shared" si="7"/>
        <v>0.81120000000000003</v>
      </c>
      <c r="O23" s="29">
        <f t="shared" si="8"/>
        <v>4.3864111978533533E-3</v>
      </c>
      <c r="P23" s="29">
        <f t="shared" si="9"/>
        <v>4.3864111978533533E-3</v>
      </c>
      <c r="Q23" s="29">
        <f t="shared" si="10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BE15-CB06-4E72-9E53-A572E60BFB10}">
  <dimension ref="B1:Q16"/>
  <sheetViews>
    <sheetView tabSelected="1" workbookViewId="0">
      <selection activeCell="M16" sqref="M16"/>
    </sheetView>
  </sheetViews>
  <sheetFormatPr defaultRowHeight="14.45"/>
  <cols>
    <col min="3" max="3" width="13.85546875" customWidth="1"/>
    <col min="4" max="4" width="15.85546875" customWidth="1"/>
    <col min="5" max="5" width="15.5703125" customWidth="1"/>
    <col min="6" max="6" width="12.85546875" customWidth="1"/>
    <col min="7" max="7" width="16" customWidth="1"/>
    <col min="9" max="9" width="13.85546875" customWidth="1"/>
    <col min="11" max="11" width="12.5703125" customWidth="1"/>
    <col min="15" max="15" width="12.5703125" customWidth="1"/>
  </cols>
  <sheetData>
    <row r="1" spans="2:17">
      <c r="B1" s="35" t="s">
        <v>38</v>
      </c>
      <c r="C1" s="35" t="s">
        <v>39</v>
      </c>
      <c r="D1" s="35" t="s">
        <v>40</v>
      </c>
      <c r="E1" s="35" t="s">
        <v>41</v>
      </c>
      <c r="F1" s="35" t="s">
        <v>42</v>
      </c>
      <c r="G1" s="35" t="s">
        <v>13</v>
      </c>
      <c r="H1" s="35" t="s">
        <v>43</v>
      </c>
      <c r="I1" s="35" t="s">
        <v>44</v>
      </c>
      <c r="J1" s="1"/>
      <c r="K1" s="1"/>
      <c r="L1" s="1" t="s">
        <v>42</v>
      </c>
      <c r="M1" s="1" t="s">
        <v>13</v>
      </c>
      <c r="P1" t="s">
        <v>14</v>
      </c>
      <c r="Q1" t="s">
        <v>13</v>
      </c>
    </row>
    <row r="2" spans="2:17" ht="14.45" customHeight="1">
      <c r="B2" s="35">
        <v>101</v>
      </c>
      <c r="C2" s="35">
        <v>14</v>
      </c>
      <c r="D2" s="35">
        <v>306</v>
      </c>
      <c r="E2" s="35">
        <v>700</v>
      </c>
      <c r="F2" s="35" t="s">
        <v>45</v>
      </c>
      <c r="G2" s="35" t="s">
        <v>46</v>
      </c>
      <c r="H2" s="35">
        <v>0.998</v>
      </c>
      <c r="I2" s="64" t="s">
        <v>47</v>
      </c>
      <c r="J2" s="1"/>
      <c r="K2" s="1"/>
      <c r="L2" s="1">
        <v>9.2200000000000006</v>
      </c>
      <c r="M2" s="1">
        <v>1.98</v>
      </c>
    </row>
    <row r="3" spans="2:17">
      <c r="B3" s="35" t="s">
        <v>48</v>
      </c>
      <c r="C3" s="35">
        <v>24</v>
      </c>
      <c r="D3" s="35">
        <v>606</v>
      </c>
      <c r="E3" s="35">
        <v>1300</v>
      </c>
      <c r="F3" s="35" t="s">
        <v>49</v>
      </c>
      <c r="G3" s="35" t="s">
        <v>50</v>
      </c>
      <c r="H3" s="35">
        <v>0.997</v>
      </c>
      <c r="I3" s="64"/>
      <c r="J3" s="1"/>
      <c r="K3" s="1"/>
      <c r="L3" s="1">
        <v>5.8</v>
      </c>
      <c r="M3" s="1">
        <v>2.39</v>
      </c>
    </row>
    <row r="4" spans="2:17">
      <c r="B4" s="35" t="s">
        <v>51</v>
      </c>
      <c r="C4" s="35">
        <v>24</v>
      </c>
      <c r="D4" s="35">
        <v>656</v>
      </c>
      <c r="E4" s="35">
        <v>1400</v>
      </c>
      <c r="F4" s="35" t="s">
        <v>52</v>
      </c>
      <c r="G4" s="35" t="s">
        <v>53</v>
      </c>
      <c r="H4" s="35">
        <v>0.99399999999999999</v>
      </c>
      <c r="I4" s="64"/>
      <c r="J4" s="1"/>
      <c r="K4" s="1"/>
      <c r="L4" s="1">
        <v>5.8</v>
      </c>
      <c r="M4" s="1">
        <v>3.16</v>
      </c>
    </row>
    <row r="5" spans="2:17">
      <c r="B5" s="35">
        <v>103</v>
      </c>
      <c r="C5" s="35">
        <v>37</v>
      </c>
      <c r="D5" s="35">
        <v>855</v>
      </c>
      <c r="E5" s="35">
        <v>1798</v>
      </c>
      <c r="F5" s="35" t="s">
        <v>54</v>
      </c>
      <c r="G5" s="35" t="s">
        <v>55</v>
      </c>
      <c r="H5" s="35">
        <v>0.999</v>
      </c>
      <c r="I5" s="64"/>
      <c r="J5" s="1"/>
      <c r="K5" s="1"/>
      <c r="L5" s="1">
        <v>4.67</v>
      </c>
      <c r="M5" s="1">
        <v>1.63</v>
      </c>
    </row>
    <row r="6" spans="2:17">
      <c r="B6" s="35">
        <v>201</v>
      </c>
      <c r="C6" s="35">
        <v>14</v>
      </c>
      <c r="D6" s="35">
        <v>681</v>
      </c>
      <c r="E6" s="35">
        <v>1450</v>
      </c>
      <c r="F6" s="35" t="s">
        <v>56</v>
      </c>
      <c r="G6" s="35" t="s">
        <v>57</v>
      </c>
      <c r="H6" s="35">
        <v>0.99299999999999999</v>
      </c>
      <c r="I6" s="64"/>
      <c r="J6" s="1"/>
      <c r="K6" s="1"/>
      <c r="L6" s="1">
        <v>5.56</v>
      </c>
      <c r="M6" s="1">
        <v>2.2400000000000002</v>
      </c>
    </row>
    <row r="7" spans="2:17">
      <c r="B7" s="35">
        <v>203</v>
      </c>
      <c r="C7" s="35">
        <v>34</v>
      </c>
      <c r="D7" s="35">
        <v>656</v>
      </c>
      <c r="E7" s="35">
        <v>1400</v>
      </c>
      <c r="F7" s="35" t="s">
        <v>58</v>
      </c>
      <c r="G7" s="35" t="s">
        <v>59</v>
      </c>
      <c r="H7" s="35">
        <v>0.98099999999999998</v>
      </c>
      <c r="I7" s="64"/>
      <c r="J7" s="1"/>
      <c r="K7" s="1"/>
      <c r="L7" s="1">
        <v>3.88</v>
      </c>
      <c r="M7" s="1">
        <v>2.52</v>
      </c>
      <c r="O7" t="s">
        <v>60</v>
      </c>
      <c r="P7">
        <f>STDEV(L2:L7)</f>
        <v>1.8283590092393416</v>
      </c>
      <c r="Q7">
        <f>STDEV(M2:M7)</f>
        <v>0.51934574225654295</v>
      </c>
    </row>
    <row r="8" spans="2:17">
      <c r="B8" s="35">
        <v>211</v>
      </c>
      <c r="C8" s="35">
        <v>14</v>
      </c>
      <c r="D8" s="35">
        <v>606</v>
      </c>
      <c r="E8" s="35">
        <v>1300</v>
      </c>
      <c r="F8" s="35" t="s">
        <v>61</v>
      </c>
      <c r="G8" s="35" t="s">
        <v>62</v>
      </c>
      <c r="H8" s="35">
        <v>0.999</v>
      </c>
      <c r="I8" s="64"/>
      <c r="J8" s="1"/>
      <c r="K8" s="1"/>
      <c r="L8" s="1">
        <v>4.22</v>
      </c>
      <c r="M8" s="1">
        <v>3.66</v>
      </c>
      <c r="O8" t="s">
        <v>63</v>
      </c>
      <c r="P8">
        <f>AVERAGE(L2:L7)</f>
        <v>5.8216666666666663</v>
      </c>
      <c r="Q8">
        <f>AVERAGE(M2:M7)</f>
        <v>2.3199999999999998</v>
      </c>
    </row>
    <row r="9" spans="2:17">
      <c r="B9" s="35" t="s">
        <v>64</v>
      </c>
      <c r="C9" s="35">
        <v>23</v>
      </c>
      <c r="D9" s="35">
        <v>806</v>
      </c>
      <c r="E9" s="35">
        <v>1700</v>
      </c>
      <c r="F9" s="35" t="s">
        <v>65</v>
      </c>
      <c r="G9" s="35" t="s">
        <v>66</v>
      </c>
      <c r="H9" s="35">
        <v>0.999</v>
      </c>
      <c r="I9" s="64"/>
      <c r="J9" s="1"/>
      <c r="K9" s="1"/>
      <c r="L9" s="1">
        <v>4.3099999999999996</v>
      </c>
      <c r="M9" s="1">
        <v>4.58</v>
      </c>
    </row>
    <row r="10" spans="2:17">
      <c r="B10" s="35" t="s">
        <v>67</v>
      </c>
      <c r="C10" s="35">
        <v>23</v>
      </c>
      <c r="D10" s="35">
        <v>806</v>
      </c>
      <c r="E10" s="35">
        <v>1700</v>
      </c>
      <c r="F10" s="35" t="s">
        <v>68</v>
      </c>
      <c r="G10" s="35" t="s">
        <v>69</v>
      </c>
      <c r="H10" s="35">
        <v>0.998</v>
      </c>
      <c r="I10" s="64"/>
      <c r="J10" s="1"/>
      <c r="K10" s="1"/>
      <c r="L10" s="1">
        <v>3.41</v>
      </c>
      <c r="M10" s="1">
        <v>3.98</v>
      </c>
    </row>
    <row r="11" spans="2:17">
      <c r="B11" s="35">
        <v>213</v>
      </c>
      <c r="C11" s="35">
        <v>40</v>
      </c>
      <c r="D11" s="35">
        <v>656</v>
      </c>
      <c r="E11" s="35">
        <v>1400</v>
      </c>
      <c r="F11" s="35" t="s">
        <v>70</v>
      </c>
      <c r="G11" s="35" t="s">
        <v>71</v>
      </c>
      <c r="H11" s="35">
        <v>0.998</v>
      </c>
      <c r="I11" s="64"/>
      <c r="J11" s="1"/>
      <c r="K11" s="1"/>
      <c r="L11" s="1">
        <v>3.96</v>
      </c>
      <c r="M11" s="1">
        <v>3.38</v>
      </c>
    </row>
    <row r="12" spans="2:17">
      <c r="B12" s="35">
        <v>301</v>
      </c>
      <c r="C12" s="35">
        <v>14</v>
      </c>
      <c r="D12" s="35">
        <v>431</v>
      </c>
      <c r="E12" s="35">
        <v>950</v>
      </c>
      <c r="F12" s="35" t="s">
        <v>72</v>
      </c>
      <c r="G12" s="35" t="s">
        <v>73</v>
      </c>
      <c r="H12" s="35">
        <v>0.999</v>
      </c>
      <c r="I12" s="64"/>
      <c r="J12" s="1"/>
      <c r="K12" s="1"/>
      <c r="L12" s="1">
        <v>9.9</v>
      </c>
      <c r="M12" s="1">
        <v>3.36</v>
      </c>
    </row>
    <row r="13" spans="2:17">
      <c r="B13" s="35">
        <v>302</v>
      </c>
      <c r="C13" s="35">
        <v>24</v>
      </c>
      <c r="D13" s="35">
        <v>456</v>
      </c>
      <c r="E13" s="35">
        <v>1000</v>
      </c>
      <c r="F13" s="35" t="s">
        <v>74</v>
      </c>
      <c r="G13" s="35" t="s">
        <v>75</v>
      </c>
      <c r="H13" s="35">
        <v>0.999</v>
      </c>
      <c r="I13" s="64"/>
      <c r="J13" s="1"/>
      <c r="K13" s="1"/>
      <c r="L13" s="1">
        <v>6.58</v>
      </c>
      <c r="M13" s="1">
        <v>2.62</v>
      </c>
    </row>
    <row r="14" spans="2:17">
      <c r="B14" s="35"/>
      <c r="C14" s="35"/>
      <c r="D14" s="35"/>
      <c r="E14" s="35"/>
      <c r="F14" s="35"/>
      <c r="G14" s="35"/>
      <c r="H14" s="35"/>
      <c r="I14" s="64"/>
      <c r="J14" s="1"/>
      <c r="K14" s="1"/>
      <c r="L14" s="1"/>
    </row>
    <row r="15" spans="2:17">
      <c r="K15" t="s">
        <v>60</v>
      </c>
      <c r="L15">
        <f>STDEV(L2:L13)</f>
        <v>2.0783055087928686</v>
      </c>
      <c r="M15">
        <f>STDEV(M2:M13)</f>
        <v>0.8745371069972695</v>
      </c>
    </row>
    <row r="16" spans="2:17">
      <c r="K16" t="s">
        <v>63</v>
      </c>
      <c r="L16">
        <f>AVERAGE(L2:L13)</f>
        <v>5.6091666666666669</v>
      </c>
      <c r="M16">
        <f>AVERAGE(M2:M13)</f>
        <v>2.9583333333333326</v>
      </c>
    </row>
  </sheetData>
  <mergeCells count="1">
    <mergeCell ref="I2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workbookViewId="0">
      <selection activeCell="A23" sqref="A23:Q23"/>
    </sheetView>
  </sheetViews>
  <sheetFormatPr defaultRowHeight="14.45"/>
  <sheetData>
    <row r="1" spans="1:17">
      <c r="A1" s="65" t="s">
        <v>76</v>
      </c>
      <c r="B1" s="65"/>
      <c r="C1" s="65"/>
      <c r="D1" s="65"/>
      <c r="E1" s="65"/>
      <c r="F1" s="65"/>
      <c r="G1" s="65"/>
      <c r="H1" s="65"/>
      <c r="I1" s="1"/>
      <c r="J1" s="65" t="s">
        <v>77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1">
        <v>65.290000000000006</v>
      </c>
      <c r="B3" s="1">
        <v>1</v>
      </c>
      <c r="C3" s="1">
        <f>B3/2-44</f>
        <v>-43.5</v>
      </c>
      <c r="D3" s="1">
        <v>1878</v>
      </c>
      <c r="E3" s="1">
        <v>498</v>
      </c>
      <c r="F3" s="1">
        <f>D3*D3*3.1415926/4/A3</f>
        <v>42426.224059803943</v>
      </c>
      <c r="G3" s="1">
        <f>E3*E3*3.1415926/4/A3</f>
        <v>2983.3340908653695</v>
      </c>
      <c r="H3" s="1">
        <f>F3-G3</f>
        <v>39442.889968938573</v>
      </c>
      <c r="I3" s="1"/>
      <c r="J3" s="1">
        <f>A3*0.52</f>
        <v>33.950800000000001</v>
      </c>
      <c r="K3" s="1">
        <v>1</v>
      </c>
      <c r="L3" s="1">
        <f>K3/2-44</f>
        <v>-43.5</v>
      </c>
      <c r="M3" s="1">
        <f>D3*0.52*0.52</f>
        <v>507.81120000000004</v>
      </c>
      <c r="N3" s="1">
        <f>E3*0.52*0.52</f>
        <v>134.65920000000003</v>
      </c>
      <c r="O3" s="1">
        <f>F3*0.52*0.52*0.52</f>
        <v>5965.466512600914</v>
      </c>
      <c r="P3" s="1">
        <f>G3*0.52*0.52*0.52</f>
        <v>419.48063984839791</v>
      </c>
      <c r="Q3" s="1">
        <f>O3-P3</f>
        <v>5545.9858727525161</v>
      </c>
    </row>
    <row r="4" spans="1:17">
      <c r="A4" s="1">
        <v>65.290000000000006</v>
      </c>
      <c r="B4" s="1">
        <v>44</v>
      </c>
      <c r="C4" s="1">
        <f t="shared" ref="C4:C29" si="0">B4/2-44</f>
        <v>-22</v>
      </c>
      <c r="D4" s="1">
        <v>1878</v>
      </c>
      <c r="E4" s="1">
        <v>498</v>
      </c>
      <c r="F4" s="1">
        <f t="shared" ref="F4:F29" si="1">D4*D4*3.1415926/4/A4</f>
        <v>42426.224059803943</v>
      </c>
      <c r="G4" s="1">
        <f t="shared" ref="G4:G29" si="2">E4*E4*3.1415926/4/A4</f>
        <v>2983.3340908653695</v>
      </c>
      <c r="H4" s="1">
        <f t="shared" ref="H4:H29" si="3">F4-G4</f>
        <v>39442.889968938573</v>
      </c>
      <c r="I4" s="1"/>
      <c r="J4" s="1">
        <f t="shared" ref="J4:J29" si="4">A4*0.52</f>
        <v>33.950800000000001</v>
      </c>
      <c r="K4" s="1">
        <v>44</v>
      </c>
      <c r="L4" s="1">
        <f t="shared" ref="L4:L29" si="5">K4/2-44</f>
        <v>-22</v>
      </c>
      <c r="M4" s="1">
        <f t="shared" ref="M4:M29" si="6">D4*0.52*0.52</f>
        <v>507.81120000000004</v>
      </c>
      <c r="N4" s="1">
        <f t="shared" ref="N4:N29" si="7">E4*0.52*0.52</f>
        <v>134.65920000000003</v>
      </c>
      <c r="O4" s="1">
        <f t="shared" ref="O4:O29" si="8">F4*0.52*0.52*0.52</f>
        <v>5965.466512600914</v>
      </c>
      <c r="P4" s="1">
        <f t="shared" ref="P4:P29" si="9">G4*0.52*0.52*0.52</f>
        <v>419.48063984839791</v>
      </c>
      <c r="Q4" s="1">
        <f t="shared" ref="Q4:Q29" si="10">O4-P4</f>
        <v>5545.9858727525161</v>
      </c>
    </row>
    <row r="5" spans="1:17">
      <c r="A5" s="1">
        <v>65.290000000000006</v>
      </c>
      <c r="B5" s="1">
        <v>88</v>
      </c>
      <c r="C5" s="1">
        <f t="shared" si="0"/>
        <v>0</v>
      </c>
      <c r="D5" s="1">
        <v>1808</v>
      </c>
      <c r="E5" s="1">
        <v>477</v>
      </c>
      <c r="F5" s="1">
        <f t="shared" si="1"/>
        <v>39322.403709627812</v>
      </c>
      <c r="G5" s="1">
        <f t="shared" si="2"/>
        <v>2737.0325573801497</v>
      </c>
      <c r="H5" s="1">
        <f t="shared" si="3"/>
        <v>36585.371152247659</v>
      </c>
      <c r="I5" s="1"/>
      <c r="J5" s="1">
        <f t="shared" si="4"/>
        <v>33.950800000000001</v>
      </c>
      <c r="K5" s="1">
        <v>88</v>
      </c>
      <c r="L5" s="1">
        <f t="shared" si="5"/>
        <v>0</v>
      </c>
      <c r="M5" s="1">
        <f t="shared" si="6"/>
        <v>488.88320000000004</v>
      </c>
      <c r="N5" s="1">
        <f t="shared" si="7"/>
        <v>128.98080000000002</v>
      </c>
      <c r="O5" s="1">
        <f t="shared" si="8"/>
        <v>5529.0445408033484</v>
      </c>
      <c r="P5" s="1">
        <f t="shared" si="9"/>
        <v>384.84867382810813</v>
      </c>
      <c r="Q5" s="1">
        <f t="shared" si="10"/>
        <v>5144.1958669752403</v>
      </c>
    </row>
    <row r="6" spans="1:17">
      <c r="A6" s="1">
        <v>65.290000000000006</v>
      </c>
      <c r="B6" s="1">
        <v>150</v>
      </c>
      <c r="C6" s="1">
        <f t="shared" si="0"/>
        <v>31</v>
      </c>
      <c r="D6" s="1">
        <v>1693</v>
      </c>
      <c r="E6" s="1">
        <v>476</v>
      </c>
      <c r="F6" s="1">
        <f t="shared" si="1"/>
        <v>34479.195313820645</v>
      </c>
      <c r="G6" s="1">
        <f t="shared" si="2"/>
        <v>2725.5685592648183</v>
      </c>
      <c r="H6" s="1">
        <f t="shared" si="3"/>
        <v>31753.626754555826</v>
      </c>
      <c r="I6" s="1"/>
      <c r="J6" s="1">
        <f t="shared" si="4"/>
        <v>33.950800000000001</v>
      </c>
      <c r="K6" s="1">
        <v>150</v>
      </c>
      <c r="L6" s="1">
        <f t="shared" si="5"/>
        <v>31</v>
      </c>
      <c r="M6" s="1">
        <f t="shared" si="6"/>
        <v>457.78720000000004</v>
      </c>
      <c r="N6" s="1">
        <f t="shared" si="7"/>
        <v>128.71040000000002</v>
      </c>
      <c r="O6" s="1">
        <f t="shared" si="8"/>
        <v>4848.050694685694</v>
      </c>
      <c r="P6" s="1">
        <f t="shared" si="9"/>
        <v>383.23674398110762</v>
      </c>
      <c r="Q6" s="1">
        <f t="shared" si="10"/>
        <v>4464.8139507045862</v>
      </c>
    </row>
    <row r="7" spans="1:17">
      <c r="A7" s="1">
        <v>65.290000000000006</v>
      </c>
      <c r="B7" s="1">
        <v>200</v>
      </c>
      <c r="C7" s="1">
        <f t="shared" si="0"/>
        <v>56</v>
      </c>
      <c r="D7" s="1">
        <v>1547</v>
      </c>
      <c r="E7" s="1">
        <v>369</v>
      </c>
      <c r="F7" s="1">
        <f t="shared" si="1"/>
        <v>28788.817907234643</v>
      </c>
      <c r="G7" s="1">
        <f t="shared" si="2"/>
        <v>1637.9322637792923</v>
      </c>
      <c r="H7" s="1">
        <f t="shared" si="3"/>
        <v>27150.885643455349</v>
      </c>
      <c r="I7" s="1"/>
      <c r="J7" s="1">
        <f t="shared" si="4"/>
        <v>33.950800000000001</v>
      </c>
      <c r="K7" s="1">
        <v>200</v>
      </c>
      <c r="L7" s="1">
        <f t="shared" si="5"/>
        <v>56</v>
      </c>
      <c r="M7" s="1">
        <f t="shared" si="6"/>
        <v>418.30880000000002</v>
      </c>
      <c r="N7" s="1">
        <f t="shared" si="7"/>
        <v>99.777600000000007</v>
      </c>
      <c r="O7" s="1">
        <f t="shared" si="8"/>
        <v>4047.9381083004491</v>
      </c>
      <c r="P7" s="1">
        <f t="shared" si="9"/>
        <v>230.30637974547875</v>
      </c>
      <c r="Q7" s="1">
        <f t="shared" si="10"/>
        <v>3817.6317285549703</v>
      </c>
    </row>
    <row r="8" spans="1:17">
      <c r="A8" s="1">
        <v>65.290000000000006</v>
      </c>
      <c r="B8" s="1">
        <v>220</v>
      </c>
      <c r="C8" s="1">
        <f t="shared" si="0"/>
        <v>66</v>
      </c>
      <c r="D8" s="1">
        <v>1448</v>
      </c>
      <c r="E8" s="1">
        <v>450</v>
      </c>
      <c r="F8" s="1">
        <f t="shared" si="1"/>
        <v>25222.046909137691</v>
      </c>
      <c r="G8" s="1">
        <f t="shared" si="2"/>
        <v>2435.9492322714045</v>
      </c>
      <c r="H8" s="1">
        <f t="shared" si="3"/>
        <v>22786.097676866288</v>
      </c>
      <c r="I8" s="1"/>
      <c r="J8" s="1">
        <f t="shared" si="4"/>
        <v>33.950800000000001</v>
      </c>
      <c r="K8" s="1">
        <v>220</v>
      </c>
      <c r="L8" s="1">
        <f t="shared" si="5"/>
        <v>66</v>
      </c>
      <c r="M8" s="1">
        <f t="shared" si="6"/>
        <v>391.53920000000005</v>
      </c>
      <c r="N8" s="1">
        <f t="shared" si="7"/>
        <v>121.68</v>
      </c>
      <c r="O8" s="1">
        <f t="shared" si="8"/>
        <v>3546.4215718000328</v>
      </c>
      <c r="P8" s="1">
        <f t="shared" si="9"/>
        <v>342.51394965121773</v>
      </c>
      <c r="Q8" s="1">
        <f t="shared" si="10"/>
        <v>3203.9076221488149</v>
      </c>
    </row>
    <row r="9" spans="1:17">
      <c r="A9" s="1">
        <v>65.290000000000006</v>
      </c>
      <c r="B9" s="1">
        <v>240</v>
      </c>
      <c r="C9" s="1">
        <f t="shared" si="0"/>
        <v>76</v>
      </c>
      <c r="D9" s="1">
        <v>1465</v>
      </c>
      <c r="E9" s="1">
        <v>435</v>
      </c>
      <c r="F9" s="1">
        <f t="shared" si="1"/>
        <v>25817.753782872565</v>
      </c>
      <c r="G9" s="1">
        <f t="shared" si="2"/>
        <v>2276.2592270447235</v>
      </c>
      <c r="H9" s="1">
        <f t="shared" si="3"/>
        <v>23541.494555827841</v>
      </c>
      <c r="I9" s="1"/>
      <c r="J9" s="1">
        <f t="shared" si="4"/>
        <v>33.950800000000001</v>
      </c>
      <c r="K9" s="1">
        <v>240</v>
      </c>
      <c r="L9" s="1">
        <f t="shared" si="5"/>
        <v>76</v>
      </c>
      <c r="M9" s="1">
        <f t="shared" si="6"/>
        <v>396.13600000000002</v>
      </c>
      <c r="N9" s="1">
        <f t="shared" si="7"/>
        <v>117.62400000000001</v>
      </c>
      <c r="O9" s="1">
        <f t="shared" si="8"/>
        <v>3630.1827239021459</v>
      </c>
      <c r="P9" s="1">
        <f t="shared" si="9"/>
        <v>320.06025739630456</v>
      </c>
      <c r="Q9" s="1">
        <f t="shared" si="10"/>
        <v>3310.1224665058412</v>
      </c>
    </row>
    <row r="10" spans="1:17">
      <c r="A10" s="1">
        <v>65.290000000000006</v>
      </c>
      <c r="B10" s="1">
        <v>260</v>
      </c>
      <c r="C10" s="1">
        <f t="shared" si="0"/>
        <v>86</v>
      </c>
      <c r="D10" s="1">
        <v>1386</v>
      </c>
      <c r="E10" s="1">
        <v>382</v>
      </c>
      <c r="F10" s="1">
        <f t="shared" si="1"/>
        <v>23108.388797019448</v>
      </c>
      <c r="G10" s="1">
        <f t="shared" si="2"/>
        <v>1755.3750902220859</v>
      </c>
      <c r="H10" s="1">
        <f t="shared" si="3"/>
        <v>21353.013706797363</v>
      </c>
      <c r="I10" s="1"/>
      <c r="J10" s="1">
        <f t="shared" si="4"/>
        <v>33.950800000000001</v>
      </c>
      <c r="K10" s="1">
        <v>260</v>
      </c>
      <c r="L10" s="1">
        <f t="shared" si="5"/>
        <v>86</v>
      </c>
      <c r="M10" s="1">
        <f t="shared" si="6"/>
        <v>374.77440000000001</v>
      </c>
      <c r="N10" s="1">
        <f t="shared" si="7"/>
        <v>103.29280000000001</v>
      </c>
      <c r="O10" s="1">
        <f t="shared" si="8"/>
        <v>3249.2243319713111</v>
      </c>
      <c r="P10" s="1">
        <f t="shared" si="9"/>
        <v>246.81978068594708</v>
      </c>
      <c r="Q10" s="1">
        <f t="shared" si="10"/>
        <v>3002.4045512853641</v>
      </c>
    </row>
    <row r="11" spans="1:17">
      <c r="A11" s="1">
        <v>65.290000000000006</v>
      </c>
      <c r="B11" s="1">
        <v>280</v>
      </c>
      <c r="C11" s="1">
        <f t="shared" si="0"/>
        <v>96</v>
      </c>
      <c r="D11" s="1">
        <v>1115</v>
      </c>
      <c r="E11" s="1">
        <v>253</v>
      </c>
      <c r="F11" s="1">
        <f t="shared" si="1"/>
        <v>14955.224613780823</v>
      </c>
      <c r="G11" s="1">
        <f t="shared" si="2"/>
        <v>769.98851559733498</v>
      </c>
      <c r="H11" s="1">
        <f t="shared" si="3"/>
        <v>14185.236098183488</v>
      </c>
      <c r="I11" s="1"/>
      <c r="J11" s="1">
        <f t="shared" si="4"/>
        <v>33.950800000000001</v>
      </c>
      <c r="K11" s="1">
        <v>280</v>
      </c>
      <c r="L11" s="1">
        <f t="shared" si="5"/>
        <v>96</v>
      </c>
      <c r="M11" s="1">
        <f t="shared" si="6"/>
        <v>301.49600000000004</v>
      </c>
      <c r="N11" s="1">
        <f t="shared" si="7"/>
        <v>68.411200000000008</v>
      </c>
      <c r="O11" s="1">
        <f t="shared" si="8"/>
        <v>2102.8242224944938</v>
      </c>
      <c r="P11" s="1">
        <f t="shared" si="9"/>
        <v>108.26654520111009</v>
      </c>
      <c r="Q11" s="1">
        <f t="shared" si="10"/>
        <v>1994.5576772933837</v>
      </c>
    </row>
    <row r="12" spans="1:17">
      <c r="A12" s="1">
        <v>65.290000000000006</v>
      </c>
      <c r="B12" s="1">
        <v>300</v>
      </c>
      <c r="C12" s="1">
        <f t="shared" si="0"/>
        <v>106</v>
      </c>
      <c r="D12" s="1">
        <v>983</v>
      </c>
      <c r="E12" s="1">
        <v>292</v>
      </c>
      <c r="F12" s="1">
        <f t="shared" si="1"/>
        <v>11623.856531863225</v>
      </c>
      <c r="G12" s="1">
        <f t="shared" si="2"/>
        <v>1025.6729646438964</v>
      </c>
      <c r="H12" s="1">
        <f t="shared" si="3"/>
        <v>10598.183567219328</v>
      </c>
      <c r="I12" s="1"/>
      <c r="J12" s="1">
        <f t="shared" si="4"/>
        <v>33.950800000000001</v>
      </c>
      <c r="K12" s="1">
        <v>300</v>
      </c>
      <c r="L12" s="1">
        <f t="shared" si="5"/>
        <v>106</v>
      </c>
      <c r="M12" s="1">
        <f t="shared" si="6"/>
        <v>265.8032</v>
      </c>
      <c r="N12" s="1">
        <f t="shared" si="7"/>
        <v>78.956800000000001</v>
      </c>
      <c r="O12" s="1">
        <f t="shared" si="8"/>
        <v>1634.4072192322246</v>
      </c>
      <c r="P12" s="1">
        <f t="shared" si="9"/>
        <v>144.21782421264902</v>
      </c>
      <c r="Q12" s="1">
        <f t="shared" si="10"/>
        <v>1490.1893950195756</v>
      </c>
    </row>
    <row r="13" spans="1:17">
      <c r="A13" s="1">
        <v>65.290000000000006</v>
      </c>
      <c r="B13" s="1">
        <v>320</v>
      </c>
      <c r="C13" s="1">
        <f t="shared" si="0"/>
        <v>116</v>
      </c>
      <c r="D13" s="1">
        <v>779</v>
      </c>
      <c r="E13" s="1">
        <v>259</v>
      </c>
      <c r="F13" s="1">
        <f t="shared" si="1"/>
        <v>7299.9203361027721</v>
      </c>
      <c r="G13" s="1">
        <f t="shared" si="2"/>
        <v>806.94276765431141</v>
      </c>
      <c r="H13" s="1">
        <f t="shared" si="3"/>
        <v>6492.9775684484612</v>
      </c>
      <c r="I13" s="1"/>
      <c r="J13" s="1">
        <f t="shared" si="4"/>
        <v>33.950800000000001</v>
      </c>
      <c r="K13" s="1">
        <v>320</v>
      </c>
      <c r="L13" s="1">
        <f t="shared" si="5"/>
        <v>116</v>
      </c>
      <c r="M13" s="1">
        <f t="shared" si="6"/>
        <v>210.64160000000004</v>
      </c>
      <c r="N13" s="1">
        <f t="shared" si="7"/>
        <v>70.033600000000007</v>
      </c>
      <c r="O13" s="1">
        <f t="shared" si="8"/>
        <v>1026.4271986187387</v>
      </c>
      <c r="P13" s="1">
        <f t="shared" si="9"/>
        <v>113.46260867433743</v>
      </c>
      <c r="Q13" s="1">
        <f t="shared" si="10"/>
        <v>912.96458994440127</v>
      </c>
    </row>
    <row r="14" spans="1:17">
      <c r="A14" s="1">
        <v>65.290000000000006</v>
      </c>
      <c r="B14" s="1">
        <v>340</v>
      </c>
      <c r="C14" s="1">
        <f t="shared" si="0"/>
        <v>126</v>
      </c>
      <c r="D14" s="1">
        <v>677</v>
      </c>
      <c r="E14" s="1">
        <v>157</v>
      </c>
      <c r="F14" s="1">
        <f t="shared" si="1"/>
        <v>5513.4132132233108</v>
      </c>
      <c r="G14" s="1">
        <f t="shared" si="2"/>
        <v>296.51216111732271</v>
      </c>
      <c r="H14" s="1">
        <f t="shared" si="3"/>
        <v>5216.9010521059881</v>
      </c>
      <c r="I14" s="1"/>
      <c r="J14" s="1">
        <f t="shared" si="4"/>
        <v>33.950800000000001</v>
      </c>
      <c r="K14" s="1">
        <v>340</v>
      </c>
      <c r="L14" s="1">
        <f t="shared" si="5"/>
        <v>126</v>
      </c>
      <c r="M14" s="1">
        <f t="shared" si="6"/>
        <v>183.06080000000003</v>
      </c>
      <c r="N14" s="1">
        <f t="shared" si="7"/>
        <v>42.452800000000003</v>
      </c>
      <c r="O14" s="1">
        <f t="shared" si="8"/>
        <v>775.23000508490338</v>
      </c>
      <c r="P14" s="1">
        <f t="shared" si="9"/>
        <v>41.691981950384516</v>
      </c>
      <c r="Q14" s="1">
        <f t="shared" si="10"/>
        <v>733.53802313451888</v>
      </c>
    </row>
    <row r="15" spans="1:17">
      <c r="A15" s="1">
        <v>65.290000000000006</v>
      </c>
      <c r="B15" s="1">
        <v>360</v>
      </c>
      <c r="C15" s="1">
        <f t="shared" si="0"/>
        <v>136</v>
      </c>
      <c r="D15" s="1">
        <v>680</v>
      </c>
      <c r="E15" s="1">
        <v>147</v>
      </c>
      <c r="F15" s="1">
        <f t="shared" si="1"/>
        <v>5562.3848148261595</v>
      </c>
      <c r="G15" s="1">
        <f t="shared" si="2"/>
        <v>259.94284918593962</v>
      </c>
      <c r="H15" s="1">
        <f t="shared" si="3"/>
        <v>5302.4419656402197</v>
      </c>
      <c r="I15" s="1"/>
      <c r="J15" s="1">
        <f t="shared" si="4"/>
        <v>33.950800000000001</v>
      </c>
      <c r="K15" s="1">
        <v>360</v>
      </c>
      <c r="L15" s="1">
        <f t="shared" si="5"/>
        <v>136</v>
      </c>
      <c r="M15" s="1">
        <f t="shared" si="6"/>
        <v>183.87200000000001</v>
      </c>
      <c r="N15" s="1">
        <f t="shared" si="7"/>
        <v>39.748800000000003</v>
      </c>
      <c r="O15" s="1">
        <f t="shared" si="8"/>
        <v>782.11580404307665</v>
      </c>
      <c r="P15" s="1">
        <f t="shared" si="9"/>
        <v>36.550044138336602</v>
      </c>
      <c r="Q15" s="1">
        <f t="shared" si="10"/>
        <v>745.56575990474005</v>
      </c>
    </row>
    <row r="16" spans="1:17">
      <c r="A16" s="1">
        <v>65.290000000000006</v>
      </c>
      <c r="B16" s="1">
        <v>380</v>
      </c>
      <c r="C16" s="1">
        <f t="shared" si="0"/>
        <v>146</v>
      </c>
      <c r="D16" s="1">
        <v>661</v>
      </c>
      <c r="E16" s="1">
        <v>166</v>
      </c>
      <c r="F16" s="1">
        <f t="shared" si="1"/>
        <v>5255.8882692012548</v>
      </c>
      <c r="G16" s="1">
        <f t="shared" si="2"/>
        <v>331.48156565170774</v>
      </c>
      <c r="H16" s="1">
        <f t="shared" si="3"/>
        <v>4924.4067035495473</v>
      </c>
      <c r="I16" s="1"/>
      <c r="J16" s="1">
        <f t="shared" si="4"/>
        <v>33.950800000000001</v>
      </c>
      <c r="K16" s="1">
        <v>380</v>
      </c>
      <c r="L16" s="1">
        <f t="shared" si="5"/>
        <v>146</v>
      </c>
      <c r="M16" s="1">
        <f t="shared" si="6"/>
        <v>178.73440000000002</v>
      </c>
      <c r="N16" s="1">
        <f t="shared" si="7"/>
        <v>44.886400000000002</v>
      </c>
      <c r="O16" s="1">
        <f t="shared" si="8"/>
        <v>739.01993775585015</v>
      </c>
      <c r="P16" s="1">
        <f t="shared" si="9"/>
        <v>46.608959983155323</v>
      </c>
      <c r="Q16" s="1">
        <f t="shared" si="10"/>
        <v>692.41097777269488</v>
      </c>
    </row>
    <row r="17" spans="1:17">
      <c r="A17" s="1">
        <v>65.290000000000006</v>
      </c>
      <c r="B17" s="1">
        <v>400</v>
      </c>
      <c r="C17" s="1">
        <f t="shared" si="0"/>
        <v>156</v>
      </c>
      <c r="D17" s="1">
        <v>605</v>
      </c>
      <c r="E17" s="1">
        <v>169</v>
      </c>
      <c r="F17" s="1">
        <f t="shared" si="1"/>
        <v>4403.0534209488433</v>
      </c>
      <c r="G17" s="1">
        <f t="shared" si="2"/>
        <v>343.5710914711288</v>
      </c>
      <c r="H17" s="1">
        <f t="shared" si="3"/>
        <v>4059.4823294777143</v>
      </c>
      <c r="I17" s="1"/>
      <c r="J17" s="1">
        <f t="shared" si="4"/>
        <v>33.950800000000001</v>
      </c>
      <c r="K17" s="1">
        <v>400</v>
      </c>
      <c r="L17" s="1">
        <f t="shared" si="5"/>
        <v>156</v>
      </c>
      <c r="M17" s="1">
        <f t="shared" si="6"/>
        <v>163.59200000000001</v>
      </c>
      <c r="N17" s="1">
        <f t="shared" si="7"/>
        <v>45.697600000000008</v>
      </c>
      <c r="O17" s="1">
        <f t="shared" si="8"/>
        <v>619.10453541277502</v>
      </c>
      <c r="P17" s="1">
        <f t="shared" si="9"/>
        <v>48.308844029572484</v>
      </c>
      <c r="Q17" s="1">
        <f t="shared" si="10"/>
        <v>570.79569138320255</v>
      </c>
    </row>
    <row r="18" spans="1:17">
      <c r="A18" s="1">
        <v>65.290000000000006</v>
      </c>
      <c r="B18" s="1">
        <v>450</v>
      </c>
      <c r="C18" s="1">
        <f t="shared" si="0"/>
        <v>181</v>
      </c>
      <c r="D18" s="1">
        <v>467</v>
      </c>
      <c r="E18" s="1">
        <v>154</v>
      </c>
      <c r="F18" s="1">
        <f t="shared" si="1"/>
        <v>2623.4752203300654</v>
      </c>
      <c r="G18" s="1">
        <f t="shared" si="2"/>
        <v>285.28875058048703</v>
      </c>
      <c r="H18" s="1">
        <f t="shared" si="3"/>
        <v>2338.1864697495785</v>
      </c>
      <c r="I18" s="1"/>
      <c r="J18" s="1">
        <f t="shared" si="4"/>
        <v>33.950800000000001</v>
      </c>
      <c r="K18" s="1">
        <v>450</v>
      </c>
      <c r="L18" s="1">
        <f t="shared" si="5"/>
        <v>181</v>
      </c>
      <c r="M18" s="1">
        <f t="shared" si="6"/>
        <v>126.27680000000001</v>
      </c>
      <c r="N18" s="1">
        <f t="shared" si="7"/>
        <v>41.641600000000004</v>
      </c>
      <c r="O18" s="1">
        <f t="shared" si="8"/>
        <v>368.88160378016983</v>
      </c>
      <c r="P18" s="1">
        <f t="shared" si="9"/>
        <v>40.11388064162113</v>
      </c>
      <c r="Q18" s="1">
        <f t="shared" si="10"/>
        <v>328.76772313854872</v>
      </c>
    </row>
    <row r="19" spans="1:17">
      <c r="A19" s="1">
        <v>65.290000000000006</v>
      </c>
      <c r="B19" s="1">
        <v>500</v>
      </c>
      <c r="C19" s="1">
        <f t="shared" si="0"/>
        <v>206</v>
      </c>
      <c r="D19" s="1">
        <v>228</v>
      </c>
      <c r="E19" s="1">
        <v>120</v>
      </c>
      <c r="F19" s="1">
        <f t="shared" si="1"/>
        <v>625.33523402665026</v>
      </c>
      <c r="G19" s="1">
        <f t="shared" si="2"/>
        <v>173.22305651707765</v>
      </c>
      <c r="H19" s="1">
        <f t="shared" si="3"/>
        <v>452.11217750957258</v>
      </c>
      <c r="I19" s="1"/>
      <c r="J19" s="1">
        <f t="shared" si="4"/>
        <v>33.950800000000001</v>
      </c>
      <c r="K19" s="1">
        <v>500</v>
      </c>
      <c r="L19" s="1">
        <f t="shared" si="5"/>
        <v>206</v>
      </c>
      <c r="M19" s="1">
        <f t="shared" si="6"/>
        <v>61.651200000000003</v>
      </c>
      <c r="N19" s="1">
        <f t="shared" si="7"/>
        <v>32.448000000000008</v>
      </c>
      <c r="O19" s="1">
        <f t="shared" si="8"/>
        <v>87.927136586019245</v>
      </c>
      <c r="P19" s="1">
        <f t="shared" si="9"/>
        <v>24.356547530753257</v>
      </c>
      <c r="Q19" s="1">
        <f t="shared" si="10"/>
        <v>63.570589055265984</v>
      </c>
    </row>
    <row r="20" spans="1:17">
      <c r="A20" s="1">
        <v>65.290000000000006</v>
      </c>
      <c r="B20" s="1">
        <v>550</v>
      </c>
      <c r="C20" s="1">
        <f t="shared" si="0"/>
        <v>231</v>
      </c>
      <c r="D20" s="1">
        <v>210</v>
      </c>
      <c r="E20" s="1">
        <v>113</v>
      </c>
      <c r="F20" s="1">
        <f t="shared" si="1"/>
        <v>530.49561058355027</v>
      </c>
      <c r="G20" s="1">
        <f t="shared" si="2"/>
        <v>153.60313949073364</v>
      </c>
      <c r="H20" s="1">
        <f t="shared" si="3"/>
        <v>376.89247109281666</v>
      </c>
      <c r="I20" s="1"/>
      <c r="J20" s="1">
        <f t="shared" si="4"/>
        <v>33.950800000000001</v>
      </c>
      <c r="K20" s="1">
        <v>550</v>
      </c>
      <c r="L20" s="1">
        <f t="shared" si="5"/>
        <v>231</v>
      </c>
      <c r="M20" s="1">
        <f t="shared" si="6"/>
        <v>56.784000000000006</v>
      </c>
      <c r="N20" s="1">
        <f t="shared" si="7"/>
        <v>30.555200000000003</v>
      </c>
      <c r="O20" s="1">
        <f t="shared" si="8"/>
        <v>74.591926812931845</v>
      </c>
      <c r="P20" s="1">
        <f t="shared" si="9"/>
        <v>21.59783023751308</v>
      </c>
      <c r="Q20" s="1">
        <f t="shared" si="10"/>
        <v>52.994096575418766</v>
      </c>
    </row>
    <row r="21" spans="1:17">
      <c r="A21" s="1">
        <v>65.290000000000006</v>
      </c>
      <c r="B21" s="1">
        <v>600</v>
      </c>
      <c r="C21" s="1">
        <f t="shared" si="0"/>
        <v>256</v>
      </c>
      <c r="D21" s="1">
        <v>117</v>
      </c>
      <c r="E21" s="1">
        <v>78</v>
      </c>
      <c r="F21" s="1">
        <f t="shared" si="1"/>
        <v>164.67016810154692</v>
      </c>
      <c r="G21" s="1">
        <f t="shared" si="2"/>
        <v>73.1867413784653</v>
      </c>
      <c r="H21" s="1">
        <f t="shared" si="3"/>
        <v>91.483426723081621</v>
      </c>
      <c r="I21" s="1"/>
      <c r="J21" s="1">
        <f t="shared" si="4"/>
        <v>33.950800000000001</v>
      </c>
      <c r="K21" s="1">
        <v>600</v>
      </c>
      <c r="L21" s="1">
        <f t="shared" si="5"/>
        <v>256</v>
      </c>
      <c r="M21" s="1">
        <f t="shared" si="6"/>
        <v>31.636800000000004</v>
      </c>
      <c r="N21" s="1">
        <f t="shared" si="7"/>
        <v>21.091200000000001</v>
      </c>
      <c r="O21" s="1">
        <f t="shared" si="8"/>
        <v>23.153942996422312</v>
      </c>
      <c r="P21" s="1">
        <f t="shared" si="9"/>
        <v>10.290641331743249</v>
      </c>
      <c r="Q21" s="1">
        <f t="shared" si="10"/>
        <v>12.863301664679064</v>
      </c>
    </row>
    <row r="22" spans="1:17">
      <c r="A22" s="1">
        <v>65.290000000000006</v>
      </c>
      <c r="B22" s="1">
        <v>650</v>
      </c>
      <c r="C22" s="1">
        <f t="shared" si="0"/>
        <v>281</v>
      </c>
      <c r="D22" s="1">
        <v>18</v>
      </c>
      <c r="E22" s="1">
        <v>5</v>
      </c>
      <c r="F22" s="1">
        <f t="shared" si="1"/>
        <v>3.897518771634247</v>
      </c>
      <c r="G22" s="1">
        <f t="shared" si="2"/>
        <v>0.30073447311992646</v>
      </c>
      <c r="H22" s="1">
        <f t="shared" si="3"/>
        <v>3.5967842985143204</v>
      </c>
      <c r="I22" s="1"/>
      <c r="J22" s="1">
        <f t="shared" si="4"/>
        <v>33.950800000000001</v>
      </c>
      <c r="K22" s="1">
        <v>650</v>
      </c>
      <c r="L22" s="1">
        <f t="shared" si="5"/>
        <v>281</v>
      </c>
      <c r="M22" s="1">
        <f t="shared" si="6"/>
        <v>4.8671999999999995</v>
      </c>
      <c r="N22" s="1">
        <f t="shared" si="7"/>
        <v>1.3520000000000001</v>
      </c>
      <c r="O22" s="1">
        <f t="shared" si="8"/>
        <v>0.54802231944194824</v>
      </c>
      <c r="P22" s="1">
        <f t="shared" si="9"/>
        <v>4.2285672796446627E-2</v>
      </c>
      <c r="Q22" s="1">
        <f t="shared" si="10"/>
        <v>0.50573664664550155</v>
      </c>
    </row>
    <row r="23" spans="1:17">
      <c r="A23" s="29">
        <v>65.290000000000006</v>
      </c>
      <c r="B23" s="29">
        <v>700</v>
      </c>
      <c r="C23" s="29">
        <f t="shared" si="0"/>
        <v>306</v>
      </c>
      <c r="D23" s="29">
        <v>0</v>
      </c>
      <c r="E23" s="29">
        <v>0</v>
      </c>
      <c r="F23" s="29">
        <f t="shared" si="1"/>
        <v>0</v>
      </c>
      <c r="G23" s="29">
        <f t="shared" si="2"/>
        <v>0</v>
      </c>
      <c r="H23" s="29">
        <f t="shared" si="3"/>
        <v>0</v>
      </c>
      <c r="I23" s="29"/>
      <c r="J23" s="29">
        <f t="shared" si="4"/>
        <v>33.950800000000001</v>
      </c>
      <c r="K23" s="29">
        <v>700</v>
      </c>
      <c r="L23" s="29">
        <f t="shared" si="5"/>
        <v>306</v>
      </c>
      <c r="M23" s="29">
        <f t="shared" si="6"/>
        <v>0</v>
      </c>
      <c r="N23" s="29">
        <f t="shared" si="7"/>
        <v>0</v>
      </c>
      <c r="O23" s="29">
        <f t="shared" si="8"/>
        <v>0</v>
      </c>
      <c r="P23" s="29">
        <f t="shared" si="9"/>
        <v>0</v>
      </c>
      <c r="Q23" s="29">
        <f t="shared" si="10"/>
        <v>0</v>
      </c>
    </row>
    <row r="24" spans="1:17">
      <c r="A24" s="1">
        <v>65.290000000000006</v>
      </c>
      <c r="B24" s="1">
        <v>900</v>
      </c>
      <c r="C24" s="1">
        <f t="shared" si="0"/>
        <v>406</v>
      </c>
      <c r="D24" s="1">
        <v>0</v>
      </c>
      <c r="E24" s="1">
        <v>0</v>
      </c>
      <c r="F24" s="1">
        <f t="shared" si="1"/>
        <v>0</v>
      </c>
      <c r="G24" s="1">
        <f t="shared" si="2"/>
        <v>0</v>
      </c>
      <c r="H24" s="1">
        <f t="shared" si="3"/>
        <v>0</v>
      </c>
      <c r="J24" s="1">
        <f t="shared" si="4"/>
        <v>33.950800000000001</v>
      </c>
      <c r="K24" s="1">
        <v>900</v>
      </c>
      <c r="L24" s="1">
        <f t="shared" si="5"/>
        <v>406</v>
      </c>
      <c r="M24" s="1">
        <f t="shared" si="6"/>
        <v>0</v>
      </c>
      <c r="N24" s="1">
        <f t="shared" si="7"/>
        <v>0</v>
      </c>
      <c r="O24" s="1">
        <f t="shared" si="8"/>
        <v>0</v>
      </c>
      <c r="P24" s="1">
        <f t="shared" si="9"/>
        <v>0</v>
      </c>
      <c r="Q24" s="1">
        <f t="shared" si="10"/>
        <v>0</v>
      </c>
    </row>
    <row r="25" spans="1:17">
      <c r="A25" s="1">
        <v>65.290000000000006</v>
      </c>
      <c r="B25" s="1">
        <v>1100</v>
      </c>
      <c r="C25" s="1">
        <f t="shared" si="0"/>
        <v>506</v>
      </c>
      <c r="D25" s="1">
        <v>0</v>
      </c>
      <c r="E25" s="1">
        <v>0</v>
      </c>
      <c r="F25" s="1">
        <f t="shared" si="1"/>
        <v>0</v>
      </c>
      <c r="G25" s="1">
        <f t="shared" si="2"/>
        <v>0</v>
      </c>
      <c r="H25" s="1">
        <f t="shared" si="3"/>
        <v>0</v>
      </c>
      <c r="J25" s="1">
        <f t="shared" si="4"/>
        <v>33.950800000000001</v>
      </c>
      <c r="K25" s="1">
        <v>1100</v>
      </c>
      <c r="L25" s="1">
        <f t="shared" si="5"/>
        <v>506</v>
      </c>
      <c r="M25" s="1">
        <f t="shared" si="6"/>
        <v>0</v>
      </c>
      <c r="N25" s="1">
        <f t="shared" si="7"/>
        <v>0</v>
      </c>
      <c r="O25" s="1">
        <f t="shared" si="8"/>
        <v>0</v>
      </c>
      <c r="P25" s="1">
        <f t="shared" si="9"/>
        <v>0</v>
      </c>
      <c r="Q25" s="1">
        <f t="shared" si="10"/>
        <v>0</v>
      </c>
    </row>
    <row r="26" spans="1:17">
      <c r="A26" s="1">
        <v>65.290000000000006</v>
      </c>
      <c r="B26" s="1">
        <v>1300</v>
      </c>
      <c r="C26" s="1">
        <f t="shared" si="0"/>
        <v>606</v>
      </c>
      <c r="D26" s="1">
        <v>0</v>
      </c>
      <c r="E26" s="1">
        <v>0</v>
      </c>
      <c r="F26" s="1">
        <f t="shared" si="1"/>
        <v>0</v>
      </c>
      <c r="G26" s="1">
        <f t="shared" si="2"/>
        <v>0</v>
      </c>
      <c r="H26" s="1">
        <f t="shared" si="3"/>
        <v>0</v>
      </c>
      <c r="J26" s="1">
        <f t="shared" si="4"/>
        <v>33.950800000000001</v>
      </c>
      <c r="K26" s="1">
        <v>1300</v>
      </c>
      <c r="L26" s="1">
        <f t="shared" si="5"/>
        <v>606</v>
      </c>
      <c r="M26" s="1">
        <f t="shared" si="6"/>
        <v>0</v>
      </c>
      <c r="N26" s="1">
        <f t="shared" si="7"/>
        <v>0</v>
      </c>
      <c r="O26" s="1">
        <f t="shared" si="8"/>
        <v>0</v>
      </c>
      <c r="P26" s="1">
        <f t="shared" si="9"/>
        <v>0</v>
      </c>
      <c r="Q26" s="1">
        <f t="shared" si="10"/>
        <v>0</v>
      </c>
    </row>
    <row r="27" spans="1:17">
      <c r="A27" s="1">
        <v>65.290000000000006</v>
      </c>
      <c r="B27" s="1">
        <v>1500</v>
      </c>
      <c r="C27" s="1">
        <f t="shared" si="0"/>
        <v>706</v>
      </c>
      <c r="D27" s="1">
        <v>0</v>
      </c>
      <c r="E27" s="1">
        <v>0</v>
      </c>
      <c r="F27" s="1">
        <f t="shared" si="1"/>
        <v>0</v>
      </c>
      <c r="G27" s="1">
        <f t="shared" si="2"/>
        <v>0</v>
      </c>
      <c r="H27" s="1">
        <f t="shared" si="3"/>
        <v>0</v>
      </c>
      <c r="J27" s="1">
        <f t="shared" si="4"/>
        <v>33.950800000000001</v>
      </c>
      <c r="K27" s="1">
        <v>1500</v>
      </c>
      <c r="L27" s="1">
        <f t="shared" si="5"/>
        <v>706</v>
      </c>
      <c r="M27" s="1">
        <f t="shared" si="6"/>
        <v>0</v>
      </c>
      <c r="N27" s="1">
        <f t="shared" si="7"/>
        <v>0</v>
      </c>
      <c r="O27" s="1">
        <f t="shared" si="8"/>
        <v>0</v>
      </c>
      <c r="P27" s="1">
        <f t="shared" si="9"/>
        <v>0</v>
      </c>
      <c r="Q27" s="1">
        <f t="shared" si="10"/>
        <v>0</v>
      </c>
    </row>
    <row r="28" spans="1:17">
      <c r="A28" s="1">
        <v>65.290000000000006</v>
      </c>
      <c r="B28" s="1">
        <v>1700</v>
      </c>
      <c r="C28" s="1">
        <f t="shared" si="0"/>
        <v>806</v>
      </c>
      <c r="D28" s="1">
        <v>0</v>
      </c>
      <c r="E28" s="1">
        <v>0</v>
      </c>
      <c r="F28" s="1">
        <f t="shared" si="1"/>
        <v>0</v>
      </c>
      <c r="G28" s="1">
        <f t="shared" si="2"/>
        <v>0</v>
      </c>
      <c r="H28" s="1">
        <f t="shared" si="3"/>
        <v>0</v>
      </c>
      <c r="J28" s="1">
        <f t="shared" si="4"/>
        <v>33.950800000000001</v>
      </c>
      <c r="K28" s="1">
        <v>1700</v>
      </c>
      <c r="L28" s="1">
        <f t="shared" si="5"/>
        <v>806</v>
      </c>
      <c r="M28" s="1">
        <f t="shared" si="6"/>
        <v>0</v>
      </c>
      <c r="N28" s="1">
        <f t="shared" si="7"/>
        <v>0</v>
      </c>
      <c r="O28" s="1">
        <f t="shared" si="8"/>
        <v>0</v>
      </c>
      <c r="P28" s="1">
        <f t="shared" si="9"/>
        <v>0</v>
      </c>
      <c r="Q28" s="1">
        <f t="shared" si="10"/>
        <v>0</v>
      </c>
    </row>
    <row r="29" spans="1:17">
      <c r="A29" s="1">
        <v>65.290000000000006</v>
      </c>
      <c r="B29" s="1">
        <v>1798</v>
      </c>
      <c r="C29" s="1">
        <f t="shared" si="0"/>
        <v>855</v>
      </c>
      <c r="D29" s="1">
        <v>0</v>
      </c>
      <c r="E29" s="1">
        <v>0</v>
      </c>
      <c r="F29" s="1">
        <f t="shared" si="1"/>
        <v>0</v>
      </c>
      <c r="G29" s="1">
        <f t="shared" si="2"/>
        <v>0</v>
      </c>
      <c r="H29" s="1">
        <f t="shared" si="3"/>
        <v>0</v>
      </c>
      <c r="J29" s="1">
        <f t="shared" si="4"/>
        <v>33.950800000000001</v>
      </c>
      <c r="K29" s="1">
        <v>1798</v>
      </c>
      <c r="L29" s="1">
        <f t="shared" si="5"/>
        <v>855</v>
      </c>
      <c r="M29" s="1">
        <f t="shared" si="6"/>
        <v>0</v>
      </c>
      <c r="N29" s="1">
        <f t="shared" si="7"/>
        <v>0</v>
      </c>
      <c r="O29" s="1">
        <f t="shared" si="8"/>
        <v>0</v>
      </c>
      <c r="P29" s="1">
        <f t="shared" si="9"/>
        <v>0</v>
      </c>
      <c r="Q29" s="1">
        <f t="shared" si="10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9EE8-F37E-437F-B5D5-608C793679A0}">
  <dimension ref="A1:Q61"/>
  <sheetViews>
    <sheetView topLeftCell="A31" workbookViewId="0">
      <selection activeCell="A56" sqref="A56:Q56"/>
    </sheetView>
  </sheetViews>
  <sheetFormatPr defaultRowHeight="14.45"/>
  <sheetData>
    <row r="1" spans="1:17">
      <c r="A1" s="65" t="s">
        <v>86</v>
      </c>
      <c r="B1" s="65"/>
      <c r="C1" s="65"/>
      <c r="D1" s="65"/>
      <c r="E1" s="65"/>
      <c r="F1" s="65"/>
      <c r="G1" s="65"/>
      <c r="H1" s="65"/>
      <c r="I1" s="1"/>
      <c r="J1" s="65" t="s">
        <v>87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2">
        <v>227.32</v>
      </c>
      <c r="B3" s="1">
        <v>1</v>
      </c>
      <c r="C3" s="1"/>
      <c r="D3" s="1">
        <v>10943</v>
      </c>
      <c r="E3" s="1">
        <v>3083</v>
      </c>
      <c r="F3" s="1">
        <f>D3*D3*3.1415926/4/A3</f>
        <v>413737.63253778528</v>
      </c>
      <c r="G3" s="1">
        <f>E3*E3*3.1415926/4/A3</f>
        <v>32839.707181749734</v>
      </c>
      <c r="H3" s="1">
        <f>F3-G3</f>
        <v>380897.92535603553</v>
      </c>
      <c r="I3" s="1"/>
      <c r="J3" s="1">
        <f>A3*0.52</f>
        <v>118.2064</v>
      </c>
      <c r="K3" s="1">
        <v>1</v>
      </c>
      <c r="L3" s="1"/>
      <c r="M3">
        <f>D3*0.52*0.52</f>
        <v>2958.9872000000005</v>
      </c>
      <c r="N3">
        <f>E3*0.52*0.52</f>
        <v>833.64320000000009</v>
      </c>
      <c r="O3">
        <f>F3*0.52*0.52*0.52</f>
        <v>58174.821035872919</v>
      </c>
      <c r="P3">
        <f>G3*0.52*0.52*0.52</f>
        <v>4617.5255474114665</v>
      </c>
      <c r="Q3">
        <f>O3-P3</f>
        <v>53557.295488461452</v>
      </c>
    </row>
    <row r="4" spans="1:17">
      <c r="A4" s="2">
        <v>227.32</v>
      </c>
      <c r="B4" s="1">
        <v>44</v>
      </c>
      <c r="C4" s="1"/>
      <c r="D4" s="1">
        <v>10869</v>
      </c>
      <c r="E4" s="1">
        <v>3149</v>
      </c>
      <c r="F4" s="1">
        <f t="shared" ref="F4:F61" si="0">D4*D4*3.1415926/4/A4</f>
        <v>408160.90488893259</v>
      </c>
      <c r="G4" s="1">
        <f t="shared" ref="G4:G61" si="1">E4*E4*3.1415926/4/A4</f>
        <v>34260.803802692899</v>
      </c>
      <c r="H4" s="1">
        <f t="shared" ref="H4:H61" si="2">F4-G4</f>
        <v>373900.10108623968</v>
      </c>
      <c r="I4" s="1"/>
      <c r="J4" s="1">
        <f t="shared" ref="J4:J61" si="3">A4*0.52</f>
        <v>118.2064</v>
      </c>
      <c r="K4" s="1">
        <v>44</v>
      </c>
      <c r="L4" s="1"/>
      <c r="M4">
        <f t="shared" ref="M4:M61" si="4">D4*0.52*0.52</f>
        <v>2938.9776000000002</v>
      </c>
      <c r="N4">
        <f t="shared" ref="N4:N61" si="5">E4*0.52*0.52</f>
        <v>851.4896</v>
      </c>
      <c r="O4">
        <f t="shared" ref="O4:O61" si="6">F4*0.52*0.52*0.52</f>
        <v>57390.688514623034</v>
      </c>
      <c r="P4">
        <f t="shared" ref="P4:P61" si="7">G4*0.52*0.52*0.52</f>
        <v>4817.3431010890436</v>
      </c>
      <c r="Q4">
        <f t="shared" ref="Q4:Q61" si="8">O4-P4</f>
        <v>52573.345413533993</v>
      </c>
    </row>
    <row r="5" spans="1:17">
      <c r="A5" s="2">
        <v>227.32</v>
      </c>
      <c r="B5" s="1">
        <v>88</v>
      </c>
      <c r="C5" s="1">
        <v>0</v>
      </c>
      <c r="D5" s="1">
        <v>10902</v>
      </c>
      <c r="E5" s="1">
        <v>3164</v>
      </c>
      <c r="F5" s="1">
        <f t="shared" si="0"/>
        <v>410643.1493156458</v>
      </c>
      <c r="G5" s="1">
        <f t="shared" si="1"/>
        <v>34587.978172806615</v>
      </c>
      <c r="H5" s="1">
        <f t="shared" si="2"/>
        <v>376055.17114283919</v>
      </c>
      <c r="I5" s="1"/>
      <c r="J5" s="1">
        <f t="shared" si="3"/>
        <v>118.2064</v>
      </c>
      <c r="K5" s="1">
        <v>88</v>
      </c>
      <c r="L5" s="1">
        <v>0</v>
      </c>
      <c r="M5">
        <f t="shared" si="4"/>
        <v>2947.9007999999999</v>
      </c>
      <c r="N5">
        <f t="shared" si="5"/>
        <v>855.54560000000004</v>
      </c>
      <c r="O5">
        <f t="shared" si="6"/>
        <v>57739.711938974331</v>
      </c>
      <c r="P5">
        <f t="shared" si="7"/>
        <v>4863.346434921993</v>
      </c>
      <c r="Q5">
        <f t="shared" si="8"/>
        <v>52876.365504052337</v>
      </c>
    </row>
    <row r="6" spans="1:17">
      <c r="A6" s="2">
        <v>227.32</v>
      </c>
      <c r="B6" s="1">
        <v>150</v>
      </c>
      <c r="C6" s="1">
        <f>B6/2-44</f>
        <v>31</v>
      </c>
      <c r="D6" s="1">
        <v>10826</v>
      </c>
      <c r="E6" s="1">
        <v>3156</v>
      </c>
      <c r="F6" s="1">
        <f t="shared" si="0"/>
        <v>404937.75622993754</v>
      </c>
      <c r="G6" s="1">
        <f t="shared" si="1"/>
        <v>34413.291693552703</v>
      </c>
      <c r="H6" s="1">
        <f t="shared" si="2"/>
        <v>370524.46453638485</v>
      </c>
      <c r="I6" s="1"/>
      <c r="J6" s="1">
        <f t="shared" si="3"/>
        <v>118.2064</v>
      </c>
      <c r="K6" s="1">
        <v>150</v>
      </c>
      <c r="L6" s="1">
        <f>K6/2-44</f>
        <v>31</v>
      </c>
      <c r="M6">
        <f t="shared" si="4"/>
        <v>2927.3504000000003</v>
      </c>
      <c r="N6">
        <f t="shared" si="5"/>
        <v>853.38240000000008</v>
      </c>
      <c r="O6">
        <f t="shared" si="6"/>
        <v>56937.488027979067</v>
      </c>
      <c r="P6">
        <f t="shared" si="7"/>
        <v>4838.784118447059</v>
      </c>
      <c r="Q6">
        <f t="shared" si="8"/>
        <v>52098.703909532007</v>
      </c>
    </row>
    <row r="7" spans="1:17">
      <c r="A7" s="2">
        <v>227.32</v>
      </c>
      <c r="B7" s="1">
        <v>200</v>
      </c>
      <c r="C7" s="1">
        <f t="shared" ref="C7:C61" si="9">B7/2-44</f>
        <v>56</v>
      </c>
      <c r="D7" s="1">
        <v>10652</v>
      </c>
      <c r="E7" s="1">
        <v>3262</v>
      </c>
      <c r="F7" s="1">
        <f t="shared" si="0"/>
        <v>392025.70284690132</v>
      </c>
      <c r="G7" s="1">
        <f t="shared" si="1"/>
        <v>36763.778428684673</v>
      </c>
      <c r="H7" s="1">
        <f t="shared" si="2"/>
        <v>355261.92441821663</v>
      </c>
      <c r="I7" s="1"/>
      <c r="J7" s="1">
        <f t="shared" si="3"/>
        <v>118.2064</v>
      </c>
      <c r="K7" s="1">
        <v>200</v>
      </c>
      <c r="L7" s="1">
        <f t="shared" ref="L7:L61" si="10">K7/2-44</f>
        <v>56</v>
      </c>
      <c r="M7">
        <f t="shared" si="4"/>
        <v>2880.3008</v>
      </c>
      <c r="N7">
        <f t="shared" si="5"/>
        <v>882.04480000000001</v>
      </c>
      <c r="O7">
        <f t="shared" si="6"/>
        <v>55121.950025897109</v>
      </c>
      <c r="P7">
        <f t="shared" si="7"/>
        <v>5169.2813573004951</v>
      </c>
      <c r="Q7">
        <f t="shared" si="8"/>
        <v>49952.668668596612</v>
      </c>
    </row>
    <row r="8" spans="1:17">
      <c r="A8" s="2">
        <v>227.32</v>
      </c>
      <c r="B8" s="1">
        <v>250</v>
      </c>
      <c r="C8" s="1">
        <f t="shared" si="9"/>
        <v>81</v>
      </c>
      <c r="D8" s="1">
        <v>10545</v>
      </c>
      <c r="E8" s="1">
        <v>3395</v>
      </c>
      <c r="F8" s="1">
        <f t="shared" si="0"/>
        <v>384189.41457198554</v>
      </c>
      <c r="G8" s="1">
        <f t="shared" si="1"/>
        <v>39822.799189924997</v>
      </c>
      <c r="H8" s="1">
        <f t="shared" si="2"/>
        <v>344366.61538206053</v>
      </c>
      <c r="I8" s="1"/>
      <c r="J8" s="1">
        <f t="shared" si="3"/>
        <v>118.2064</v>
      </c>
      <c r="K8" s="1">
        <v>250</v>
      </c>
      <c r="L8" s="1">
        <f t="shared" si="10"/>
        <v>81</v>
      </c>
      <c r="M8">
        <f t="shared" si="4"/>
        <v>2851.3680000000004</v>
      </c>
      <c r="N8">
        <f t="shared" si="5"/>
        <v>918.00800000000004</v>
      </c>
      <c r="O8">
        <f t="shared" si="6"/>
        <v>54020.105204137741</v>
      </c>
      <c r="P8">
        <f t="shared" si="7"/>
        <v>5599.4041484969739</v>
      </c>
      <c r="Q8">
        <f t="shared" si="8"/>
        <v>48420.701055640769</v>
      </c>
    </row>
    <row r="9" spans="1:17">
      <c r="A9" s="2">
        <v>227.32</v>
      </c>
      <c r="B9" s="1">
        <v>300</v>
      </c>
      <c r="C9" s="1">
        <f t="shared" si="9"/>
        <v>106</v>
      </c>
      <c r="D9" s="1">
        <v>10329</v>
      </c>
      <c r="E9" s="1">
        <v>3357</v>
      </c>
      <c r="F9" s="1">
        <f t="shared" si="0"/>
        <v>368611.4161013292</v>
      </c>
      <c r="G9" s="1">
        <f t="shared" si="1"/>
        <v>38936.320588242786</v>
      </c>
      <c r="H9" s="1">
        <f t="shared" si="2"/>
        <v>329675.09551308642</v>
      </c>
      <c r="I9" s="1"/>
      <c r="J9" s="1">
        <f t="shared" si="3"/>
        <v>118.2064</v>
      </c>
      <c r="K9" s="1">
        <v>300</v>
      </c>
      <c r="L9" s="1">
        <f t="shared" si="10"/>
        <v>106</v>
      </c>
      <c r="M9">
        <f t="shared" si="4"/>
        <v>2792.9616000000001</v>
      </c>
      <c r="N9">
        <f t="shared" si="5"/>
        <v>907.73280000000011</v>
      </c>
      <c r="O9">
        <f t="shared" si="6"/>
        <v>51829.713995175698</v>
      </c>
      <c r="P9">
        <f t="shared" si="7"/>
        <v>5474.7581652716426</v>
      </c>
      <c r="Q9">
        <f t="shared" si="8"/>
        <v>46354.955829904058</v>
      </c>
    </row>
    <row r="10" spans="1:17" s="14" customFormat="1">
      <c r="A10" s="12">
        <v>227.32</v>
      </c>
      <c r="B10" s="13">
        <v>320</v>
      </c>
      <c r="C10" s="13">
        <f t="shared" si="9"/>
        <v>116</v>
      </c>
      <c r="D10" s="13">
        <v>10662</v>
      </c>
      <c r="E10" s="13">
        <v>3322</v>
      </c>
      <c r="F10" s="13">
        <f t="shared" si="0"/>
        <v>392762.10862593964</v>
      </c>
      <c r="G10" s="13">
        <f t="shared" si="1"/>
        <v>38128.654749184418</v>
      </c>
      <c r="H10" s="13">
        <f t="shared" si="2"/>
        <v>354633.4538767552</v>
      </c>
      <c r="I10" s="13"/>
      <c r="J10" s="13">
        <f t="shared" si="3"/>
        <v>118.2064</v>
      </c>
      <c r="K10" s="13">
        <v>320</v>
      </c>
      <c r="L10" s="13">
        <f t="shared" si="10"/>
        <v>116</v>
      </c>
      <c r="M10" s="14">
        <f t="shared" si="4"/>
        <v>2883.0048000000002</v>
      </c>
      <c r="N10" s="14">
        <f t="shared" si="5"/>
        <v>898.26880000000006</v>
      </c>
      <c r="O10" s="14">
        <f t="shared" si="6"/>
        <v>55225.494569676128</v>
      </c>
      <c r="P10" s="14">
        <f t="shared" si="7"/>
        <v>5361.193886973324</v>
      </c>
      <c r="Q10" s="14">
        <f t="shared" si="8"/>
        <v>49864.3006827028</v>
      </c>
    </row>
    <row r="11" spans="1:17">
      <c r="A11" s="2">
        <v>227.32</v>
      </c>
      <c r="B11" s="1">
        <v>340</v>
      </c>
      <c r="C11" s="1">
        <f t="shared" si="9"/>
        <v>126</v>
      </c>
      <c r="D11" s="1">
        <v>10005</v>
      </c>
      <c r="E11" s="1">
        <v>2733</v>
      </c>
      <c r="F11" s="1">
        <f t="shared" si="0"/>
        <v>345848.91100630717</v>
      </c>
      <c r="G11" s="1">
        <f t="shared" si="1"/>
        <v>25806.641573180321</v>
      </c>
      <c r="H11" s="1">
        <f t="shared" si="2"/>
        <v>320042.26943312684</v>
      </c>
      <c r="I11" s="1"/>
      <c r="J11" s="1">
        <f t="shared" si="3"/>
        <v>118.2064</v>
      </c>
      <c r="K11" s="1">
        <v>340</v>
      </c>
      <c r="L11" s="1">
        <f t="shared" si="10"/>
        <v>126</v>
      </c>
      <c r="M11">
        <f t="shared" si="4"/>
        <v>2705.3520000000003</v>
      </c>
      <c r="N11">
        <f t="shared" si="5"/>
        <v>739.00320000000011</v>
      </c>
      <c r="O11">
        <f t="shared" si="6"/>
        <v>48629.123678774842</v>
      </c>
      <c r="P11">
        <f t="shared" si="7"/>
        <v>3628.6202583217391</v>
      </c>
      <c r="Q11">
        <f t="shared" si="8"/>
        <v>45000.503420453104</v>
      </c>
    </row>
    <row r="12" spans="1:17" s="14" customFormat="1">
      <c r="A12" s="12">
        <v>227.32</v>
      </c>
      <c r="B12" s="13">
        <v>360</v>
      </c>
      <c r="C12" s="13">
        <f t="shared" si="9"/>
        <v>136</v>
      </c>
      <c r="D12" s="13">
        <v>10323</v>
      </c>
      <c r="E12" s="13">
        <v>2641</v>
      </c>
      <c r="F12" s="13">
        <f t="shared" si="0"/>
        <v>368183.29602582857</v>
      </c>
      <c r="G12" s="13">
        <f t="shared" si="1"/>
        <v>24098.44551236209</v>
      </c>
      <c r="H12" s="13">
        <f t="shared" si="2"/>
        <v>344084.85051346646</v>
      </c>
      <c r="I12" s="13"/>
      <c r="J12" s="13">
        <f t="shared" si="3"/>
        <v>118.2064</v>
      </c>
      <c r="K12" s="13">
        <v>360</v>
      </c>
      <c r="L12" s="13">
        <f t="shared" si="10"/>
        <v>136</v>
      </c>
      <c r="M12" s="14">
        <f t="shared" si="4"/>
        <v>2791.3391999999999</v>
      </c>
      <c r="N12" s="14">
        <f t="shared" si="5"/>
        <v>714.12639999999999</v>
      </c>
      <c r="O12" s="14">
        <f t="shared" si="6"/>
        <v>51769.516887599711</v>
      </c>
      <c r="P12" s="14">
        <f t="shared" si="7"/>
        <v>3388.434226602209</v>
      </c>
      <c r="Q12" s="14">
        <f t="shared" si="8"/>
        <v>48381.082660997505</v>
      </c>
    </row>
    <row r="13" spans="1:17">
      <c r="A13" s="2">
        <v>227.32</v>
      </c>
      <c r="B13" s="1">
        <v>380</v>
      </c>
      <c r="C13" s="1">
        <f t="shared" si="9"/>
        <v>146</v>
      </c>
      <c r="D13" s="1">
        <v>9857</v>
      </c>
      <c r="E13" s="1">
        <v>3165</v>
      </c>
      <c r="F13" s="1">
        <f t="shared" si="0"/>
        <v>335692.57829390001</v>
      </c>
      <c r="G13" s="1">
        <f t="shared" si="1"/>
        <v>34609.845078012273</v>
      </c>
      <c r="H13" s="1">
        <f t="shared" si="2"/>
        <v>301082.73321588774</v>
      </c>
      <c r="I13" s="1"/>
      <c r="J13" s="1">
        <f t="shared" si="3"/>
        <v>118.2064</v>
      </c>
      <c r="K13" s="1">
        <v>380</v>
      </c>
      <c r="L13" s="1">
        <f t="shared" si="10"/>
        <v>146</v>
      </c>
      <c r="M13">
        <f t="shared" si="4"/>
        <v>2665.3328000000001</v>
      </c>
      <c r="N13">
        <f t="shared" si="5"/>
        <v>855.81600000000003</v>
      </c>
      <c r="O13">
        <f t="shared" si="6"/>
        <v>47201.062048748696</v>
      </c>
      <c r="P13">
        <f t="shared" si="7"/>
        <v>4866.4210967291501</v>
      </c>
      <c r="Q13">
        <f t="shared" si="8"/>
        <v>42334.640952019545</v>
      </c>
    </row>
    <row r="14" spans="1:17">
      <c r="A14" s="2">
        <v>227.32</v>
      </c>
      <c r="B14" s="1">
        <v>400</v>
      </c>
      <c r="C14" s="1">
        <f t="shared" si="9"/>
        <v>156</v>
      </c>
      <c r="D14" s="1">
        <v>8848</v>
      </c>
      <c r="E14" s="1">
        <v>2552</v>
      </c>
      <c r="F14" s="1">
        <f t="shared" si="0"/>
        <v>270484.5444767623</v>
      </c>
      <c r="G14" s="1">
        <f t="shared" si="1"/>
        <v>22501.608627035017</v>
      </c>
      <c r="H14" s="1">
        <f t="shared" si="2"/>
        <v>247982.93584972728</v>
      </c>
      <c r="I14" s="1"/>
      <c r="J14" s="1">
        <f t="shared" si="3"/>
        <v>118.2064</v>
      </c>
      <c r="K14" s="1">
        <v>400</v>
      </c>
      <c r="L14" s="1">
        <f t="shared" si="10"/>
        <v>156</v>
      </c>
      <c r="M14">
        <f t="shared" si="4"/>
        <v>2392.4992000000002</v>
      </c>
      <c r="N14">
        <f t="shared" si="5"/>
        <v>690.06079999999997</v>
      </c>
      <c r="O14">
        <f t="shared" si="6"/>
        <v>38032.290829788595</v>
      </c>
      <c r="P14">
        <f t="shared" si="7"/>
        <v>3163.9061858301402</v>
      </c>
      <c r="Q14">
        <f t="shared" si="8"/>
        <v>34868.384643958452</v>
      </c>
    </row>
    <row r="15" spans="1:17" s="14" customFormat="1">
      <c r="A15" s="12">
        <v>227.32</v>
      </c>
      <c r="B15" s="13">
        <v>420</v>
      </c>
      <c r="C15" s="13">
        <f t="shared" si="9"/>
        <v>166</v>
      </c>
      <c r="D15" s="13">
        <v>8313</v>
      </c>
      <c r="E15" s="13">
        <v>2711</v>
      </c>
      <c r="F15" s="13">
        <f t="shared" si="0"/>
        <v>238763.41811788382</v>
      </c>
      <c r="G15" s="13">
        <f t="shared" si="1"/>
        <v>25392.839155314756</v>
      </c>
      <c r="H15" s="13">
        <f t="shared" si="2"/>
        <v>213370.57896256907</v>
      </c>
      <c r="I15" s="13"/>
      <c r="J15" s="13">
        <f t="shared" si="3"/>
        <v>118.2064</v>
      </c>
      <c r="K15" s="13">
        <v>420</v>
      </c>
      <c r="L15" s="13">
        <f t="shared" si="10"/>
        <v>166</v>
      </c>
      <c r="M15" s="14">
        <f t="shared" si="4"/>
        <v>2247.8352</v>
      </c>
      <c r="N15" s="14">
        <f t="shared" si="5"/>
        <v>733.05439999999999</v>
      </c>
      <c r="O15" s="14">
        <f t="shared" si="6"/>
        <v>33572.046694719407</v>
      </c>
      <c r="P15" s="14">
        <f t="shared" si="7"/>
        <v>3570.4363279504978</v>
      </c>
      <c r="Q15" s="14">
        <f t="shared" si="8"/>
        <v>30001.610366768909</v>
      </c>
    </row>
    <row r="16" spans="1:17" s="14" customFormat="1">
      <c r="A16" s="12">
        <v>227.32</v>
      </c>
      <c r="B16" s="13">
        <v>440</v>
      </c>
      <c r="C16" s="13">
        <f t="shared" si="9"/>
        <v>176</v>
      </c>
      <c r="D16" s="13">
        <v>8234</v>
      </c>
      <c r="E16" s="13">
        <v>2609</v>
      </c>
      <c r="F16" s="13">
        <f t="shared" si="0"/>
        <v>234246.9537862986</v>
      </c>
      <c r="G16" s="13">
        <f t="shared" si="1"/>
        <v>23517.999932562689</v>
      </c>
      <c r="H16" s="13">
        <f t="shared" si="2"/>
        <v>210728.9538537359</v>
      </c>
      <c r="I16" s="13"/>
      <c r="J16" s="13">
        <f t="shared" si="3"/>
        <v>118.2064</v>
      </c>
      <c r="K16" s="13">
        <v>440</v>
      </c>
      <c r="L16" s="13">
        <f t="shared" si="10"/>
        <v>176</v>
      </c>
      <c r="M16" s="14">
        <f t="shared" si="4"/>
        <v>2226.4736000000003</v>
      </c>
      <c r="N16" s="14">
        <f t="shared" si="5"/>
        <v>705.47360000000003</v>
      </c>
      <c r="O16" s="14">
        <f t="shared" si="6"/>
        <v>32936.995677983883</v>
      </c>
      <c r="P16" s="14">
        <f t="shared" si="7"/>
        <v>3306.8189345177748</v>
      </c>
      <c r="Q16" s="14">
        <f t="shared" si="8"/>
        <v>29630.176743466109</v>
      </c>
    </row>
    <row r="17" spans="1:17" s="14" customFormat="1">
      <c r="A17" s="12">
        <v>227.32</v>
      </c>
      <c r="B17" s="13">
        <v>460</v>
      </c>
      <c r="C17" s="13">
        <f t="shared" si="9"/>
        <v>186</v>
      </c>
      <c r="D17" s="13">
        <v>8310</v>
      </c>
      <c r="E17" s="13">
        <v>2360</v>
      </c>
      <c r="F17" s="13">
        <f t="shared" si="0"/>
        <v>238591.11906658014</v>
      </c>
      <c r="G17" s="13">
        <f t="shared" si="1"/>
        <v>19243.152983635406</v>
      </c>
      <c r="H17" s="13">
        <f t="shared" si="2"/>
        <v>219347.96608294474</v>
      </c>
      <c r="I17" s="13"/>
      <c r="J17" s="13">
        <f t="shared" si="3"/>
        <v>118.2064</v>
      </c>
      <c r="K17" s="13">
        <v>460</v>
      </c>
      <c r="L17" s="13">
        <f t="shared" si="10"/>
        <v>186</v>
      </c>
      <c r="M17" s="14">
        <f t="shared" si="4"/>
        <v>2247.0239999999999</v>
      </c>
      <c r="N17" s="14">
        <f t="shared" si="5"/>
        <v>638.14400000000001</v>
      </c>
      <c r="O17" s="14">
        <f t="shared" si="6"/>
        <v>33547.8200697137</v>
      </c>
      <c r="P17" s="14">
        <f t="shared" si="7"/>
        <v>2705.7412547230078</v>
      </c>
      <c r="Q17" s="14">
        <f t="shared" si="8"/>
        <v>30842.078814990691</v>
      </c>
    </row>
    <row r="18" spans="1:17" s="14" customFormat="1">
      <c r="A18" s="12">
        <v>227.32</v>
      </c>
      <c r="B18" s="13">
        <v>480</v>
      </c>
      <c r="C18" s="13">
        <f t="shared" si="9"/>
        <v>196</v>
      </c>
      <c r="D18" s="13">
        <v>8244</v>
      </c>
      <c r="E18" s="13">
        <v>3017</v>
      </c>
      <c r="F18" s="13">
        <f t="shared" si="0"/>
        <v>234816.27415915189</v>
      </c>
      <c r="G18" s="13">
        <f t="shared" si="1"/>
        <v>31448.710810159027</v>
      </c>
      <c r="H18" s="13">
        <f t="shared" si="2"/>
        <v>203367.56334899284</v>
      </c>
      <c r="I18" s="13"/>
      <c r="J18" s="13">
        <f t="shared" si="3"/>
        <v>118.2064</v>
      </c>
      <c r="K18" s="13">
        <v>480</v>
      </c>
      <c r="L18" s="13">
        <f t="shared" si="10"/>
        <v>196</v>
      </c>
      <c r="M18" s="14">
        <f t="shared" si="4"/>
        <v>2229.1776</v>
      </c>
      <c r="N18" s="14">
        <f t="shared" si="5"/>
        <v>815.79680000000008</v>
      </c>
      <c r="O18" s="14">
        <f t="shared" si="6"/>
        <v>33017.046676970029</v>
      </c>
      <c r="P18" s="14">
        <f t="shared" si="7"/>
        <v>4421.9403295948414</v>
      </c>
      <c r="Q18" s="14">
        <f t="shared" si="8"/>
        <v>28595.106347375186</v>
      </c>
    </row>
    <row r="19" spans="1:17">
      <c r="A19" s="2">
        <v>227.32</v>
      </c>
      <c r="B19" s="1">
        <v>500</v>
      </c>
      <c r="C19" s="1">
        <f t="shared" si="9"/>
        <v>206</v>
      </c>
      <c r="D19" s="1">
        <v>8443</v>
      </c>
      <c r="E19" s="1">
        <v>2791</v>
      </c>
      <c r="F19" s="1">
        <f t="shared" si="0"/>
        <v>246289.44786529717</v>
      </c>
      <c r="G19" s="1">
        <f t="shared" si="1"/>
        <v>26913.606574389189</v>
      </c>
      <c r="H19" s="1">
        <f t="shared" si="2"/>
        <v>219375.84129090799</v>
      </c>
      <c r="I19" s="1"/>
      <c r="J19" s="1">
        <f t="shared" si="3"/>
        <v>118.2064</v>
      </c>
      <c r="K19" s="1">
        <v>500</v>
      </c>
      <c r="L19" s="1">
        <f t="shared" si="10"/>
        <v>206</v>
      </c>
      <c r="M19">
        <f t="shared" si="4"/>
        <v>2282.9872000000005</v>
      </c>
      <c r="N19">
        <f t="shared" si="5"/>
        <v>754.68640000000005</v>
      </c>
      <c r="O19">
        <f t="shared" si="6"/>
        <v>34630.266685443712</v>
      </c>
      <c r="P19">
        <f t="shared" si="7"/>
        <v>3784.2683932117152</v>
      </c>
      <c r="Q19">
        <f t="shared" si="8"/>
        <v>30845.998292231998</v>
      </c>
    </row>
    <row r="20" spans="1:17">
      <c r="A20" s="2">
        <v>227.32</v>
      </c>
      <c r="B20" s="1">
        <v>520</v>
      </c>
      <c r="C20" s="1">
        <f t="shared" si="9"/>
        <v>216</v>
      </c>
      <c r="D20" s="1">
        <v>8815</v>
      </c>
      <c r="E20" s="1">
        <v>3152</v>
      </c>
      <c r="F20" s="1">
        <f t="shared" si="0"/>
        <v>268470.67817254865</v>
      </c>
      <c r="G20" s="1">
        <f t="shared" si="1"/>
        <v>34326.114295519976</v>
      </c>
      <c r="H20" s="1">
        <f t="shared" si="2"/>
        <v>234144.56387702868</v>
      </c>
      <c r="I20" s="1"/>
      <c r="J20" s="1">
        <f t="shared" si="3"/>
        <v>118.2064</v>
      </c>
      <c r="K20" s="1">
        <v>520</v>
      </c>
      <c r="L20" s="1">
        <f t="shared" si="10"/>
        <v>216</v>
      </c>
      <c r="M20">
        <f t="shared" si="4"/>
        <v>2383.576</v>
      </c>
      <c r="N20">
        <f t="shared" si="5"/>
        <v>852.30079999999998</v>
      </c>
      <c r="O20">
        <f t="shared" si="6"/>
        <v>37749.125116485724</v>
      </c>
      <c r="P20">
        <f t="shared" si="7"/>
        <v>4826.5262788644732</v>
      </c>
      <c r="Q20">
        <f t="shared" si="8"/>
        <v>32922.598837621248</v>
      </c>
    </row>
    <row r="21" spans="1:17">
      <c r="A21" s="2">
        <v>227.32</v>
      </c>
      <c r="B21" s="1">
        <v>540</v>
      </c>
      <c r="C21" s="1">
        <f t="shared" si="9"/>
        <v>226</v>
      </c>
      <c r="D21" s="1">
        <v>8643</v>
      </c>
      <c r="E21" s="1">
        <v>2307</v>
      </c>
      <c r="F21" s="1">
        <f t="shared" si="0"/>
        <v>258095.98736107405</v>
      </c>
      <c r="G21" s="1">
        <f t="shared" si="1"/>
        <v>18388.547063343965</v>
      </c>
      <c r="H21" s="1">
        <f t="shared" si="2"/>
        <v>239707.44029773009</v>
      </c>
      <c r="I21" s="1"/>
      <c r="J21" s="1">
        <f t="shared" si="3"/>
        <v>118.2064</v>
      </c>
      <c r="K21" s="1">
        <v>540</v>
      </c>
      <c r="L21" s="1">
        <f t="shared" si="10"/>
        <v>226</v>
      </c>
      <c r="M21">
        <f t="shared" si="4"/>
        <v>2337.0672000000004</v>
      </c>
      <c r="N21">
        <f t="shared" si="5"/>
        <v>623.81280000000004</v>
      </c>
      <c r="O21">
        <f t="shared" si="6"/>
        <v>36290.360590865901</v>
      </c>
      <c r="P21">
        <f t="shared" si="7"/>
        <v>2585.576825482668</v>
      </c>
      <c r="Q21">
        <f t="shared" si="8"/>
        <v>33704.783765383232</v>
      </c>
    </row>
    <row r="22" spans="1:17">
      <c r="A22" s="2">
        <v>227.32</v>
      </c>
      <c r="B22" s="1">
        <v>560</v>
      </c>
      <c r="C22" s="1">
        <f t="shared" si="9"/>
        <v>236</v>
      </c>
      <c r="D22" s="1">
        <v>8663</v>
      </c>
      <c r="E22" s="1">
        <v>3064</v>
      </c>
      <c r="F22" s="1">
        <f t="shared" si="0"/>
        <v>259291.84345678936</v>
      </c>
      <c r="G22" s="1">
        <f t="shared" si="1"/>
        <v>32436.183487693121</v>
      </c>
      <c r="H22" s="1">
        <f t="shared" si="2"/>
        <v>226855.65996909625</v>
      </c>
      <c r="I22" s="1"/>
      <c r="J22" s="1">
        <f t="shared" si="3"/>
        <v>118.2064</v>
      </c>
      <c r="K22" s="1">
        <v>560</v>
      </c>
      <c r="L22" s="1">
        <f t="shared" si="10"/>
        <v>236</v>
      </c>
      <c r="M22">
        <f t="shared" si="4"/>
        <v>2342.4752000000003</v>
      </c>
      <c r="N22">
        <f t="shared" si="5"/>
        <v>828.50559999999996</v>
      </c>
      <c r="O22">
        <f t="shared" si="6"/>
        <v>36458.507524772242</v>
      </c>
      <c r="P22">
        <f t="shared" si="7"/>
        <v>4560.7868878375539</v>
      </c>
      <c r="Q22">
        <f t="shared" si="8"/>
        <v>31897.72063693469</v>
      </c>
    </row>
    <row r="23" spans="1:17">
      <c r="A23" s="2">
        <v>227.32</v>
      </c>
      <c r="B23" s="1">
        <v>580</v>
      </c>
      <c r="C23" s="1">
        <f t="shared" si="9"/>
        <v>246</v>
      </c>
      <c r="D23" s="1">
        <v>8783</v>
      </c>
      <c r="E23" s="1">
        <v>3507</v>
      </c>
      <c r="F23" s="1">
        <f t="shared" si="0"/>
        <v>266525.02458906104</v>
      </c>
      <c r="G23" s="1">
        <f t="shared" si="1"/>
        <v>42493.622784441985</v>
      </c>
      <c r="H23" s="1">
        <f t="shared" si="2"/>
        <v>224031.40180461906</v>
      </c>
      <c r="I23" s="1"/>
      <c r="J23" s="1">
        <f t="shared" si="3"/>
        <v>118.2064</v>
      </c>
      <c r="K23" s="1">
        <v>580</v>
      </c>
      <c r="L23" s="1">
        <f t="shared" si="10"/>
        <v>246</v>
      </c>
      <c r="M23">
        <f t="shared" si="4"/>
        <v>2374.9232000000002</v>
      </c>
      <c r="N23">
        <f t="shared" si="5"/>
        <v>948.29280000000006</v>
      </c>
      <c r="O23">
        <f t="shared" si="6"/>
        <v>37475.550657418695</v>
      </c>
      <c r="P23">
        <f t="shared" si="7"/>
        <v>5974.9433124748193</v>
      </c>
      <c r="Q23">
        <f t="shared" si="8"/>
        <v>31500.607344943877</v>
      </c>
    </row>
    <row r="24" spans="1:17">
      <c r="A24" s="2">
        <v>227.32</v>
      </c>
      <c r="B24" s="1">
        <v>600</v>
      </c>
      <c r="C24" s="1">
        <f t="shared" si="9"/>
        <v>256</v>
      </c>
      <c r="D24" s="1">
        <v>8306</v>
      </c>
      <c r="E24" s="1">
        <v>3777</v>
      </c>
      <c r="F24" s="1">
        <f t="shared" si="0"/>
        <v>238361.48373910523</v>
      </c>
      <c r="G24" s="1">
        <f t="shared" si="1"/>
        <v>49288.567503965118</v>
      </c>
      <c r="H24" s="1">
        <f t="shared" si="2"/>
        <v>189072.91623514012</v>
      </c>
      <c r="I24" s="1"/>
      <c r="J24" s="1">
        <f t="shared" si="3"/>
        <v>118.2064</v>
      </c>
      <c r="K24" s="1">
        <v>600</v>
      </c>
      <c r="L24" s="1">
        <f t="shared" si="10"/>
        <v>256</v>
      </c>
      <c r="M24">
        <f t="shared" si="4"/>
        <v>2245.9423999999999</v>
      </c>
      <c r="N24">
        <f t="shared" si="5"/>
        <v>1021.3008</v>
      </c>
      <c r="O24">
        <f t="shared" si="6"/>
        <v>33515.531505588107</v>
      </c>
      <c r="P24">
        <f t="shared" si="7"/>
        <v>6930.3668995975277</v>
      </c>
      <c r="Q24">
        <f t="shared" si="8"/>
        <v>26585.16460599058</v>
      </c>
    </row>
    <row r="25" spans="1:17" s="14" customFormat="1">
      <c r="A25" s="12">
        <v>227.32</v>
      </c>
      <c r="B25" s="13">
        <v>620</v>
      </c>
      <c r="C25" s="13">
        <f t="shared" si="9"/>
        <v>266</v>
      </c>
      <c r="D25" s="13">
        <v>6625</v>
      </c>
      <c r="E25" s="13">
        <v>2107</v>
      </c>
      <c r="F25" s="13">
        <f t="shared" si="0"/>
        <v>151643.56711835187</v>
      </c>
      <c r="G25" s="13">
        <f t="shared" si="1"/>
        <v>15338.443742826632</v>
      </c>
      <c r="H25" s="13">
        <f t="shared" si="2"/>
        <v>136305.12337552523</v>
      </c>
      <c r="I25" s="13"/>
      <c r="J25" s="13">
        <f t="shared" si="3"/>
        <v>118.2064</v>
      </c>
      <c r="K25" s="13">
        <v>620</v>
      </c>
      <c r="L25" s="13">
        <f t="shared" si="10"/>
        <v>266</v>
      </c>
      <c r="M25" s="14">
        <f t="shared" si="4"/>
        <v>1791.4</v>
      </c>
      <c r="N25" s="14">
        <f t="shared" si="5"/>
        <v>569.73280000000011</v>
      </c>
      <c r="O25" s="14">
        <f t="shared" si="6"/>
        <v>21322.298685377224</v>
      </c>
      <c r="P25" s="14">
        <f t="shared" si="7"/>
        <v>2156.7078977913675</v>
      </c>
      <c r="Q25" s="14">
        <f t="shared" si="8"/>
        <v>19165.590787585857</v>
      </c>
    </row>
    <row r="26" spans="1:17">
      <c r="A26" s="2">
        <v>227.32</v>
      </c>
      <c r="B26" s="1">
        <v>640</v>
      </c>
      <c r="C26" s="1">
        <f t="shared" si="9"/>
        <v>276</v>
      </c>
      <c r="D26" s="1">
        <v>6812</v>
      </c>
      <c r="E26" s="1">
        <v>1898</v>
      </c>
      <c r="F26" s="1">
        <f t="shared" si="0"/>
        <v>160325.0947185184</v>
      </c>
      <c r="G26" s="1">
        <f t="shared" si="1"/>
        <v>12446.42546697431</v>
      </c>
      <c r="H26" s="1">
        <f t="shared" si="2"/>
        <v>147878.66925154411</v>
      </c>
      <c r="I26" s="1"/>
      <c r="J26" s="1">
        <f t="shared" si="3"/>
        <v>118.2064</v>
      </c>
      <c r="K26" s="1">
        <v>640</v>
      </c>
      <c r="L26" s="1">
        <f t="shared" si="10"/>
        <v>276</v>
      </c>
      <c r="M26">
        <f t="shared" si="4"/>
        <v>1841.9648000000002</v>
      </c>
      <c r="N26">
        <f t="shared" si="5"/>
        <v>513.2192</v>
      </c>
      <c r="O26">
        <f t="shared" si="6"/>
        <v>22542.99091818144</v>
      </c>
      <c r="P26">
        <f t="shared" si="7"/>
        <v>1750.0669920603239</v>
      </c>
      <c r="Q26">
        <f t="shared" si="8"/>
        <v>20792.923926121115</v>
      </c>
    </row>
    <row r="27" spans="1:17">
      <c r="A27" s="2">
        <v>227.32</v>
      </c>
      <c r="B27" s="1">
        <v>660</v>
      </c>
      <c r="C27" s="1">
        <f t="shared" si="9"/>
        <v>286</v>
      </c>
      <c r="D27" s="1">
        <v>6936</v>
      </c>
      <c r="E27" s="1">
        <v>2655</v>
      </c>
      <c r="F27" s="1">
        <f t="shared" si="0"/>
        <v>166215.06949860285</v>
      </c>
      <c r="G27" s="1">
        <f t="shared" si="1"/>
        <v>24354.61549491356</v>
      </c>
      <c r="H27" s="1">
        <f t="shared" si="2"/>
        <v>141860.45400368929</v>
      </c>
      <c r="I27" s="1"/>
      <c r="J27" s="1">
        <f t="shared" si="3"/>
        <v>118.2064</v>
      </c>
      <c r="K27" s="1">
        <v>660</v>
      </c>
      <c r="L27" s="1">
        <f t="shared" si="10"/>
        <v>286</v>
      </c>
      <c r="M27">
        <f t="shared" si="4"/>
        <v>1875.4944000000003</v>
      </c>
      <c r="N27">
        <f t="shared" si="5"/>
        <v>717.91200000000015</v>
      </c>
      <c r="O27">
        <f t="shared" si="6"/>
        <v>23371.168492059551</v>
      </c>
      <c r="P27">
        <f t="shared" si="7"/>
        <v>3424.4537755088063</v>
      </c>
      <c r="Q27">
        <f t="shared" si="8"/>
        <v>19946.714716550745</v>
      </c>
    </row>
    <row r="28" spans="1:17" s="14" customFormat="1">
      <c r="A28" s="12">
        <v>227.32</v>
      </c>
      <c r="B28" s="13">
        <v>680</v>
      </c>
      <c r="C28" s="13">
        <f t="shared" si="9"/>
        <v>296</v>
      </c>
      <c r="D28" s="13">
        <v>6222</v>
      </c>
      <c r="E28" s="13">
        <v>2546</v>
      </c>
      <c r="F28" s="13">
        <f t="shared" si="0"/>
        <v>133755.68200785061</v>
      </c>
      <c r="G28" s="13">
        <f t="shared" si="1"/>
        <v>22395.926071112972</v>
      </c>
      <c r="H28" s="13">
        <f t="shared" si="2"/>
        <v>111359.75593673764</v>
      </c>
      <c r="I28" s="13"/>
      <c r="J28" s="13">
        <f t="shared" si="3"/>
        <v>118.2064</v>
      </c>
      <c r="K28" s="13">
        <v>680</v>
      </c>
      <c r="L28" s="13">
        <f t="shared" si="10"/>
        <v>296</v>
      </c>
      <c r="M28" s="14">
        <f t="shared" si="4"/>
        <v>1682.4288000000001</v>
      </c>
      <c r="N28" s="14">
        <f t="shared" si="5"/>
        <v>688.43840000000012</v>
      </c>
      <c r="O28" s="14">
        <f t="shared" si="6"/>
        <v>18807.11893575986</v>
      </c>
      <c r="P28" s="14">
        <f t="shared" si="7"/>
        <v>3149.0463730070528</v>
      </c>
      <c r="Q28" s="14">
        <f t="shared" si="8"/>
        <v>15658.072562752806</v>
      </c>
    </row>
    <row r="29" spans="1:17">
      <c r="A29" s="2">
        <v>227.32</v>
      </c>
      <c r="B29" s="1">
        <v>700</v>
      </c>
      <c r="C29" s="1">
        <f t="shared" si="9"/>
        <v>306</v>
      </c>
      <c r="D29" s="1">
        <v>6512</v>
      </c>
      <c r="E29" s="1">
        <v>2781</v>
      </c>
      <c r="F29" s="1">
        <f t="shared" si="0"/>
        <v>146514.63595914835</v>
      </c>
      <c r="G29" s="1">
        <f t="shared" si="1"/>
        <v>26721.09212375572</v>
      </c>
      <c r="H29" s="1">
        <f t="shared" si="2"/>
        <v>119793.54383539263</v>
      </c>
      <c r="I29" s="1"/>
      <c r="J29" s="1">
        <f t="shared" si="3"/>
        <v>118.2064</v>
      </c>
      <c r="K29" s="1">
        <v>700</v>
      </c>
      <c r="L29" s="1">
        <f t="shared" si="10"/>
        <v>306</v>
      </c>
      <c r="M29">
        <f t="shared" si="4"/>
        <v>1760.8448000000001</v>
      </c>
      <c r="N29">
        <f t="shared" si="5"/>
        <v>751.9824000000001</v>
      </c>
      <c r="O29">
        <f t="shared" si="6"/>
        <v>20601.129932943932</v>
      </c>
      <c r="P29">
        <f t="shared" si="7"/>
        <v>3757.1993213370447</v>
      </c>
      <c r="Q29">
        <f t="shared" si="8"/>
        <v>16843.930611606887</v>
      </c>
    </row>
    <row r="30" spans="1:17">
      <c r="A30" s="2">
        <v>227.32</v>
      </c>
      <c r="B30" s="1">
        <v>720</v>
      </c>
      <c r="C30" s="1">
        <f t="shared" si="9"/>
        <v>316</v>
      </c>
      <c r="D30" s="1">
        <v>6570</v>
      </c>
      <c r="E30" s="1">
        <v>2697</v>
      </c>
      <c r="F30" s="1">
        <f t="shared" si="0"/>
        <v>149136.16313978093</v>
      </c>
      <c r="G30" s="1">
        <f t="shared" si="1"/>
        <v>25131.25168068516</v>
      </c>
      <c r="H30" s="1">
        <f t="shared" si="2"/>
        <v>124004.91145909576</v>
      </c>
      <c r="I30" s="1"/>
      <c r="J30" s="1">
        <f t="shared" si="3"/>
        <v>118.2064</v>
      </c>
      <c r="K30" s="1">
        <v>720</v>
      </c>
      <c r="L30" s="1">
        <f t="shared" si="10"/>
        <v>316</v>
      </c>
      <c r="M30">
        <f t="shared" si="4"/>
        <v>1776.528</v>
      </c>
      <c r="N30">
        <f t="shared" si="5"/>
        <v>729.26880000000006</v>
      </c>
      <c r="O30">
        <f t="shared" si="6"/>
        <v>20969.73762675832</v>
      </c>
      <c r="P30">
        <f t="shared" si="7"/>
        <v>3533.6550363177789</v>
      </c>
      <c r="Q30">
        <f t="shared" si="8"/>
        <v>17436.082590440543</v>
      </c>
    </row>
    <row r="31" spans="1:17">
      <c r="A31" s="2">
        <v>227.32</v>
      </c>
      <c r="B31" s="1">
        <v>740</v>
      </c>
      <c r="C31" s="1">
        <f t="shared" si="9"/>
        <v>326</v>
      </c>
      <c r="D31" s="1">
        <v>6722</v>
      </c>
      <c r="E31" s="1">
        <v>3031</v>
      </c>
      <c r="F31" s="1">
        <f t="shared" si="0"/>
        <v>156116.65696297996</v>
      </c>
      <c r="G31" s="1">
        <f t="shared" si="1"/>
        <v>31741.255382377927</v>
      </c>
      <c r="H31" s="1">
        <f t="shared" si="2"/>
        <v>124375.40158060203</v>
      </c>
      <c r="I31" s="1"/>
      <c r="J31" s="1">
        <f t="shared" si="3"/>
        <v>118.2064</v>
      </c>
      <c r="K31" s="1">
        <v>740</v>
      </c>
      <c r="L31" s="1">
        <f t="shared" si="10"/>
        <v>326</v>
      </c>
      <c r="M31">
        <f t="shared" si="4"/>
        <v>1817.6288000000002</v>
      </c>
      <c r="N31">
        <f t="shared" si="5"/>
        <v>819.58240000000012</v>
      </c>
      <c r="O31">
        <f t="shared" si="6"/>
        <v>21951.250902250689</v>
      </c>
      <c r="P31">
        <f t="shared" si="7"/>
        <v>4463.0744368053956</v>
      </c>
      <c r="Q31">
        <f t="shared" si="8"/>
        <v>17488.176465445293</v>
      </c>
    </row>
    <row r="32" spans="1:17">
      <c r="A32" s="2">
        <v>227.32</v>
      </c>
      <c r="B32" s="1">
        <v>760</v>
      </c>
      <c r="C32" s="1">
        <f t="shared" si="9"/>
        <v>336</v>
      </c>
      <c r="D32" s="1">
        <v>6575</v>
      </c>
      <c r="E32" s="1">
        <v>2335</v>
      </c>
      <c r="F32" s="1">
        <f t="shared" si="0"/>
        <v>149363.24519771137</v>
      </c>
      <c r="G32" s="1">
        <f t="shared" si="1"/>
        <v>18837.61846024877</v>
      </c>
      <c r="H32" s="1">
        <f t="shared" si="2"/>
        <v>130525.62673746259</v>
      </c>
      <c r="I32" s="1"/>
      <c r="J32" s="1">
        <f t="shared" si="3"/>
        <v>118.2064</v>
      </c>
      <c r="K32" s="1">
        <v>760</v>
      </c>
      <c r="L32" s="1">
        <f t="shared" si="10"/>
        <v>336</v>
      </c>
      <c r="M32">
        <f t="shared" si="4"/>
        <v>1777.88</v>
      </c>
      <c r="N32">
        <f t="shared" si="5"/>
        <v>631.38400000000001</v>
      </c>
      <c r="O32">
        <f t="shared" si="6"/>
        <v>21001.667180759803</v>
      </c>
      <c r="P32">
        <f t="shared" si="7"/>
        <v>2648.7198564586593</v>
      </c>
      <c r="Q32">
        <f t="shared" si="8"/>
        <v>18352.947324301145</v>
      </c>
    </row>
    <row r="33" spans="1:17">
      <c r="A33" s="2">
        <v>227.32</v>
      </c>
      <c r="B33" s="1">
        <v>780</v>
      </c>
      <c r="C33" s="1">
        <f t="shared" si="9"/>
        <v>346</v>
      </c>
      <c r="D33" s="1">
        <v>6292</v>
      </c>
      <c r="E33" s="1">
        <v>2414</v>
      </c>
      <c r="F33" s="1">
        <f t="shared" si="0"/>
        <v>136782.22200185465</v>
      </c>
      <c r="G33" s="1">
        <f t="shared" si="1"/>
        <v>20133.846725837586</v>
      </c>
      <c r="H33" s="1">
        <f t="shared" si="2"/>
        <v>116648.37527601706</v>
      </c>
      <c r="I33" s="1"/>
      <c r="J33" s="1">
        <f t="shared" si="3"/>
        <v>118.2064</v>
      </c>
      <c r="K33" s="1">
        <v>780</v>
      </c>
      <c r="L33" s="1">
        <f t="shared" si="10"/>
        <v>346</v>
      </c>
      <c r="M33">
        <f t="shared" si="4"/>
        <v>1701.3568</v>
      </c>
      <c r="N33">
        <f t="shared" si="5"/>
        <v>652.74559999999997</v>
      </c>
      <c r="O33">
        <f t="shared" si="6"/>
        <v>19232.674671236782</v>
      </c>
      <c r="P33">
        <f t="shared" si="7"/>
        <v>2830.9799204265714</v>
      </c>
      <c r="Q33">
        <f t="shared" si="8"/>
        <v>16401.694750810209</v>
      </c>
    </row>
    <row r="34" spans="1:17">
      <c r="A34" s="2">
        <v>227.32</v>
      </c>
      <c r="B34" s="1">
        <v>800</v>
      </c>
      <c r="C34" s="1">
        <f t="shared" si="9"/>
        <v>356</v>
      </c>
      <c r="D34" s="1">
        <v>6198</v>
      </c>
      <c r="E34" s="1">
        <v>2761</v>
      </c>
      <c r="F34" s="1">
        <f t="shared" si="0"/>
        <v>132725.80570769226</v>
      </c>
      <c r="G34" s="1">
        <f t="shared" si="1"/>
        <v>26338.13624241664</v>
      </c>
      <c r="H34" s="1">
        <f t="shared" si="2"/>
        <v>106387.66946527561</v>
      </c>
      <c r="I34" s="1"/>
      <c r="J34" s="1">
        <f t="shared" si="3"/>
        <v>118.2064</v>
      </c>
      <c r="K34" s="1">
        <v>800</v>
      </c>
      <c r="L34" s="1">
        <f t="shared" si="10"/>
        <v>356</v>
      </c>
      <c r="M34">
        <f t="shared" si="4"/>
        <v>1675.9392</v>
      </c>
      <c r="N34">
        <f t="shared" si="5"/>
        <v>746.57440000000008</v>
      </c>
      <c r="O34">
        <f t="shared" si="6"/>
        <v>18662.310088947193</v>
      </c>
      <c r="P34">
        <f t="shared" si="7"/>
        <v>3703.352660773719</v>
      </c>
      <c r="Q34">
        <f t="shared" si="8"/>
        <v>14958.957428173475</v>
      </c>
    </row>
    <row r="35" spans="1:17">
      <c r="A35" s="2">
        <v>227.32</v>
      </c>
      <c r="B35" s="1">
        <v>820</v>
      </c>
      <c r="C35" s="1">
        <f t="shared" si="9"/>
        <v>366</v>
      </c>
      <c r="D35" s="1">
        <v>5881</v>
      </c>
      <c r="E35" s="1">
        <v>2379</v>
      </c>
      <c r="F35" s="1">
        <f t="shared" si="0"/>
        <v>119496.33496833606</v>
      </c>
      <c r="G35" s="1">
        <f t="shared" si="1"/>
        <v>19554.247629175392</v>
      </c>
      <c r="H35" s="1">
        <f t="shared" si="2"/>
        <v>99942.087339160673</v>
      </c>
      <c r="I35" s="1"/>
      <c r="J35" s="1">
        <f t="shared" si="3"/>
        <v>118.2064</v>
      </c>
      <c r="K35" s="1">
        <v>820</v>
      </c>
      <c r="L35" s="1">
        <f t="shared" si="10"/>
        <v>366</v>
      </c>
      <c r="M35">
        <f t="shared" si="4"/>
        <v>1590.2224000000001</v>
      </c>
      <c r="N35">
        <f t="shared" si="5"/>
        <v>643.28160000000014</v>
      </c>
      <c r="O35">
        <f t="shared" si="6"/>
        <v>16802.140667227799</v>
      </c>
      <c r="P35">
        <f t="shared" si="7"/>
        <v>2749.4836506430934</v>
      </c>
      <c r="Q35">
        <f t="shared" si="8"/>
        <v>14052.657016584706</v>
      </c>
    </row>
    <row r="36" spans="1:17">
      <c r="A36" s="2">
        <v>227.32</v>
      </c>
      <c r="B36" s="1">
        <v>840</v>
      </c>
      <c r="C36" s="1">
        <f t="shared" si="9"/>
        <v>376</v>
      </c>
      <c r="D36" s="1">
        <v>5103</v>
      </c>
      <c r="E36" s="1">
        <v>2178</v>
      </c>
      <c r="F36" s="1">
        <f t="shared" si="0"/>
        <v>89971.168984134056</v>
      </c>
      <c r="G36" s="1">
        <f t="shared" si="1"/>
        <v>16389.585772411581</v>
      </c>
      <c r="H36" s="1">
        <f t="shared" si="2"/>
        <v>73581.583211722478</v>
      </c>
      <c r="I36" s="1"/>
      <c r="J36" s="1">
        <f t="shared" si="3"/>
        <v>118.2064</v>
      </c>
      <c r="K36" s="1">
        <v>840</v>
      </c>
      <c r="L36" s="1">
        <f t="shared" si="10"/>
        <v>376</v>
      </c>
      <c r="M36">
        <f t="shared" si="4"/>
        <v>1379.8512000000001</v>
      </c>
      <c r="N36">
        <f t="shared" si="5"/>
        <v>588.93119999999999</v>
      </c>
      <c r="O36">
        <f t="shared" si="6"/>
        <v>12650.666128521123</v>
      </c>
      <c r="P36">
        <f t="shared" si="7"/>
        <v>2304.5068762872479</v>
      </c>
      <c r="Q36">
        <f t="shared" si="8"/>
        <v>10346.159252233876</v>
      </c>
    </row>
    <row r="37" spans="1:17">
      <c r="A37" s="2">
        <v>227.32</v>
      </c>
      <c r="B37" s="1">
        <v>860</v>
      </c>
      <c r="C37" s="1">
        <f t="shared" si="9"/>
        <v>386</v>
      </c>
      <c r="D37" s="1">
        <v>4641</v>
      </c>
      <c r="E37" s="1">
        <v>2035</v>
      </c>
      <c r="F37" s="1">
        <f t="shared" si="0"/>
        <v>74417.549227829266</v>
      </c>
      <c r="G37" s="1">
        <f t="shared" si="1"/>
        <v>14308.069917885581</v>
      </c>
      <c r="H37" s="1">
        <f t="shared" si="2"/>
        <v>60109.479309943687</v>
      </c>
      <c r="I37" s="1"/>
      <c r="J37" s="1">
        <f t="shared" si="3"/>
        <v>118.2064</v>
      </c>
      <c r="K37" s="1">
        <v>860</v>
      </c>
      <c r="L37" s="1">
        <f t="shared" si="10"/>
        <v>386</v>
      </c>
      <c r="M37">
        <f t="shared" si="4"/>
        <v>1254.9264000000001</v>
      </c>
      <c r="N37">
        <f t="shared" si="5"/>
        <v>550.26400000000001</v>
      </c>
      <c r="O37">
        <f t="shared" si="6"/>
        <v>10463.702761826618</v>
      </c>
      <c r="P37">
        <f t="shared" si="7"/>
        <v>2011.8290950140561</v>
      </c>
      <c r="Q37">
        <f t="shared" si="8"/>
        <v>8451.8736668125621</v>
      </c>
    </row>
    <row r="38" spans="1:17">
      <c r="A38" s="2">
        <v>227.32</v>
      </c>
      <c r="B38" s="1">
        <v>880</v>
      </c>
      <c r="C38" s="1">
        <f t="shared" si="9"/>
        <v>396</v>
      </c>
      <c r="D38" s="1">
        <v>4387</v>
      </c>
      <c r="E38" s="1">
        <v>2056</v>
      </c>
      <c r="F38" s="1">
        <f t="shared" si="0"/>
        <v>66494.771106490196</v>
      </c>
      <c r="G38" s="1">
        <f t="shared" si="1"/>
        <v>14604.895276255498</v>
      </c>
      <c r="H38" s="1">
        <f t="shared" si="2"/>
        <v>51889.875830234698</v>
      </c>
      <c r="I38" s="1"/>
      <c r="J38" s="1">
        <f t="shared" si="3"/>
        <v>118.2064</v>
      </c>
      <c r="K38" s="1">
        <v>880</v>
      </c>
      <c r="L38" s="1">
        <f t="shared" si="10"/>
        <v>396</v>
      </c>
      <c r="M38">
        <f t="shared" si="4"/>
        <v>1186.2448000000002</v>
      </c>
      <c r="N38">
        <f t="shared" si="5"/>
        <v>555.94240000000013</v>
      </c>
      <c r="O38">
        <f t="shared" si="6"/>
        <v>9349.6967757413749</v>
      </c>
      <c r="P38">
        <f t="shared" si="7"/>
        <v>2053.5651150037334</v>
      </c>
      <c r="Q38">
        <f t="shared" si="8"/>
        <v>7296.1316607376411</v>
      </c>
    </row>
    <row r="39" spans="1:17">
      <c r="A39" s="2">
        <v>227.32</v>
      </c>
      <c r="B39" s="1">
        <v>900</v>
      </c>
      <c r="C39" s="1">
        <f t="shared" si="9"/>
        <v>406</v>
      </c>
      <c r="D39" s="1">
        <v>4096</v>
      </c>
      <c r="E39" s="1">
        <v>1930</v>
      </c>
      <c r="F39" s="1">
        <f t="shared" si="0"/>
        <v>57965.838503213097</v>
      </c>
      <c r="G39" s="1">
        <f t="shared" si="1"/>
        <v>12869.653215445187</v>
      </c>
      <c r="H39" s="1">
        <f t="shared" si="2"/>
        <v>45096.185287767912</v>
      </c>
      <c r="I39" s="1"/>
      <c r="J39" s="1">
        <f t="shared" si="3"/>
        <v>118.2064</v>
      </c>
      <c r="K39" s="1">
        <v>900</v>
      </c>
      <c r="L39" s="1">
        <f t="shared" si="10"/>
        <v>406</v>
      </c>
      <c r="M39">
        <f t="shared" si="4"/>
        <v>1107.5584000000001</v>
      </c>
      <c r="N39">
        <f t="shared" si="5"/>
        <v>521.87200000000007</v>
      </c>
      <c r="O39">
        <f t="shared" si="6"/>
        <v>8150.4606202597879</v>
      </c>
      <c r="P39">
        <f t="shared" si="7"/>
        <v>1809.5761993173171</v>
      </c>
      <c r="Q39">
        <f t="shared" si="8"/>
        <v>6340.8844209424706</v>
      </c>
    </row>
    <row r="40" spans="1:17">
      <c r="A40" s="2">
        <v>227.32</v>
      </c>
      <c r="B40" s="1">
        <v>920</v>
      </c>
      <c r="C40" s="1">
        <f t="shared" si="9"/>
        <v>416</v>
      </c>
      <c r="D40" s="1">
        <v>4279</v>
      </c>
      <c r="E40" s="1">
        <v>1674</v>
      </c>
      <c r="F40" s="1">
        <f t="shared" si="0"/>
        <v>63261.108781427727</v>
      </c>
      <c r="G40" s="1">
        <f t="shared" si="1"/>
        <v>9681.9566522496934</v>
      </c>
      <c r="H40" s="1">
        <f t="shared" si="2"/>
        <v>53579.152129178037</v>
      </c>
      <c r="I40" s="1"/>
      <c r="J40" s="1">
        <f t="shared" si="3"/>
        <v>118.2064</v>
      </c>
      <c r="K40" s="1">
        <v>920</v>
      </c>
      <c r="L40" s="1">
        <f t="shared" si="10"/>
        <v>416</v>
      </c>
      <c r="M40">
        <f t="shared" si="4"/>
        <v>1157.0416</v>
      </c>
      <c r="N40">
        <f t="shared" si="5"/>
        <v>452.64960000000002</v>
      </c>
      <c r="O40">
        <f t="shared" si="6"/>
        <v>8895.0179835389918</v>
      </c>
      <c r="P40">
        <f t="shared" si="7"/>
        <v>1361.3605609595249</v>
      </c>
      <c r="Q40">
        <f t="shared" si="8"/>
        <v>7533.6574225794666</v>
      </c>
    </row>
    <row r="41" spans="1:17">
      <c r="A41" s="2">
        <v>227.32</v>
      </c>
      <c r="B41" s="1">
        <v>940</v>
      </c>
      <c r="C41" s="1">
        <f t="shared" si="9"/>
        <v>426</v>
      </c>
      <c r="D41" s="1">
        <v>4033</v>
      </c>
      <c r="E41" s="1">
        <v>1775</v>
      </c>
      <c r="F41" s="1">
        <f t="shared" si="0"/>
        <v>56196.422708892096</v>
      </c>
      <c r="G41" s="1">
        <f t="shared" si="1"/>
        <v>10885.514016996964</v>
      </c>
      <c r="H41" s="1">
        <f t="shared" si="2"/>
        <v>45310.908691895136</v>
      </c>
      <c r="I41" s="1"/>
      <c r="J41" s="1">
        <f t="shared" si="3"/>
        <v>118.2064</v>
      </c>
      <c r="K41" s="1">
        <v>940</v>
      </c>
      <c r="L41" s="1">
        <f t="shared" si="10"/>
        <v>426</v>
      </c>
      <c r="M41">
        <f t="shared" si="4"/>
        <v>1090.5231999999999</v>
      </c>
      <c r="N41">
        <f t="shared" si="5"/>
        <v>479.96000000000004</v>
      </c>
      <c r="O41">
        <f t="shared" si="6"/>
        <v>7901.6666042519</v>
      </c>
      <c r="P41">
        <f t="shared" si="7"/>
        <v>1530.5903549019092</v>
      </c>
      <c r="Q41">
        <f t="shared" si="8"/>
        <v>6371.0762493499906</v>
      </c>
    </row>
    <row r="42" spans="1:17">
      <c r="A42" s="2">
        <v>227.32</v>
      </c>
      <c r="B42" s="1">
        <v>960</v>
      </c>
      <c r="C42" s="1">
        <f t="shared" si="9"/>
        <v>436</v>
      </c>
      <c r="D42" s="1">
        <v>3738</v>
      </c>
      <c r="E42" s="1">
        <v>1382</v>
      </c>
      <c r="F42" s="1">
        <f t="shared" si="0"/>
        <v>48275.949094706149</v>
      </c>
      <c r="G42" s="1">
        <f t="shared" si="1"/>
        <v>6598.8508544809083</v>
      </c>
      <c r="H42" s="1">
        <f t="shared" si="2"/>
        <v>41677.098240225241</v>
      </c>
      <c r="I42" s="1"/>
      <c r="J42" s="1">
        <f t="shared" si="3"/>
        <v>118.2064</v>
      </c>
      <c r="K42" s="1">
        <v>960</v>
      </c>
      <c r="L42" s="1">
        <f t="shared" si="10"/>
        <v>436</v>
      </c>
      <c r="M42">
        <f t="shared" si="4"/>
        <v>1010.7552000000001</v>
      </c>
      <c r="N42">
        <f t="shared" si="5"/>
        <v>373.69280000000003</v>
      </c>
      <c r="O42">
        <f t="shared" si="6"/>
        <v>6787.9846503084436</v>
      </c>
      <c r="P42">
        <f t="shared" si="7"/>
        <v>927.85122094685164</v>
      </c>
      <c r="Q42">
        <f t="shared" si="8"/>
        <v>5860.1334293615919</v>
      </c>
    </row>
    <row r="43" spans="1:17">
      <c r="A43" s="2">
        <v>227.32</v>
      </c>
      <c r="B43" s="1">
        <v>980</v>
      </c>
      <c r="C43" s="1">
        <f t="shared" si="9"/>
        <v>446</v>
      </c>
      <c r="D43" s="1">
        <v>3579</v>
      </c>
      <c r="E43" s="1">
        <v>1471</v>
      </c>
      <c r="F43" s="1">
        <f t="shared" si="0"/>
        <v>44256.353089495642</v>
      </c>
      <c r="G43" s="1">
        <f t="shared" si="1"/>
        <v>7476.1425228495073</v>
      </c>
      <c r="H43" s="1">
        <f t="shared" si="2"/>
        <v>36780.210566646136</v>
      </c>
      <c r="I43" s="1"/>
      <c r="J43" s="1">
        <f t="shared" si="3"/>
        <v>118.2064</v>
      </c>
      <c r="K43" s="1">
        <v>980</v>
      </c>
      <c r="L43" s="1">
        <f t="shared" si="10"/>
        <v>446</v>
      </c>
      <c r="M43">
        <f t="shared" si="4"/>
        <v>967.76160000000016</v>
      </c>
      <c r="N43">
        <f t="shared" si="5"/>
        <v>397.75840000000005</v>
      </c>
      <c r="O43">
        <f t="shared" si="6"/>
        <v>6222.7972952078035</v>
      </c>
      <c r="P43">
        <f t="shared" si="7"/>
        <v>1051.2054478528237</v>
      </c>
      <c r="Q43">
        <f t="shared" si="8"/>
        <v>5171.59184735498</v>
      </c>
    </row>
    <row r="44" spans="1:17">
      <c r="A44" s="2">
        <v>227.32</v>
      </c>
      <c r="B44" s="1">
        <v>1000</v>
      </c>
      <c r="C44" s="1">
        <f t="shared" si="9"/>
        <v>456</v>
      </c>
      <c r="D44" s="1">
        <v>3303</v>
      </c>
      <c r="E44" s="1">
        <v>1463</v>
      </c>
      <c r="F44" s="1">
        <f t="shared" si="0"/>
        <v>37693.752443486497</v>
      </c>
      <c r="G44" s="1">
        <f t="shared" si="1"/>
        <v>7395.0459832718207</v>
      </c>
      <c r="H44" s="1">
        <f t="shared" si="2"/>
        <v>30298.706460214678</v>
      </c>
      <c r="I44" s="1"/>
      <c r="J44" s="1">
        <f t="shared" si="3"/>
        <v>118.2064</v>
      </c>
      <c r="K44" s="1">
        <v>1000</v>
      </c>
      <c r="L44" s="1">
        <f t="shared" si="10"/>
        <v>456</v>
      </c>
      <c r="M44">
        <f t="shared" si="4"/>
        <v>893.13120000000004</v>
      </c>
      <c r="N44">
        <f t="shared" si="5"/>
        <v>395.59520000000003</v>
      </c>
      <c r="O44">
        <f t="shared" si="6"/>
        <v>5300.0431435737501</v>
      </c>
      <c r="P44">
        <f t="shared" si="7"/>
        <v>1039.8026256158842</v>
      </c>
      <c r="Q44">
        <f t="shared" si="8"/>
        <v>4260.2405179578654</v>
      </c>
    </row>
    <row r="45" spans="1:17">
      <c r="A45" s="2">
        <v>227.32</v>
      </c>
      <c r="B45" s="1">
        <v>1020</v>
      </c>
      <c r="C45" s="1">
        <f t="shared" si="9"/>
        <v>466</v>
      </c>
      <c r="D45" s="1">
        <v>3266</v>
      </c>
      <c r="E45" s="1">
        <v>1629</v>
      </c>
      <c r="F45" s="1">
        <f t="shared" si="0"/>
        <v>36853.996255944927</v>
      </c>
      <c r="G45" s="1">
        <f t="shared" si="1"/>
        <v>9168.4177906218119</v>
      </c>
      <c r="H45" s="1">
        <f t="shared" si="2"/>
        <v>27685.578465323117</v>
      </c>
      <c r="I45" s="1"/>
      <c r="J45" s="1">
        <f t="shared" si="3"/>
        <v>118.2064</v>
      </c>
      <c r="K45" s="1">
        <v>1020</v>
      </c>
      <c r="L45" s="1">
        <f t="shared" si="10"/>
        <v>466</v>
      </c>
      <c r="M45">
        <f t="shared" si="4"/>
        <v>883.1264000000001</v>
      </c>
      <c r="N45">
        <f t="shared" si="5"/>
        <v>440.48160000000001</v>
      </c>
      <c r="O45">
        <f t="shared" si="6"/>
        <v>5181.9667055559048</v>
      </c>
      <c r="P45">
        <f t="shared" si="7"/>
        <v>1289.1528887037518</v>
      </c>
      <c r="Q45">
        <f t="shared" si="8"/>
        <v>3892.8138168521527</v>
      </c>
    </row>
    <row r="46" spans="1:17">
      <c r="A46" s="2">
        <v>227.32</v>
      </c>
      <c r="B46" s="1">
        <v>1040</v>
      </c>
      <c r="C46" s="1">
        <f t="shared" si="9"/>
        <v>476</v>
      </c>
      <c r="D46" s="1">
        <v>2778</v>
      </c>
      <c r="E46" s="1">
        <v>1331</v>
      </c>
      <c r="F46" s="1">
        <f t="shared" si="0"/>
        <v>26663.47253486099</v>
      </c>
      <c r="G46" s="1">
        <f t="shared" si="1"/>
        <v>6120.8020940179049</v>
      </c>
      <c r="H46" s="1">
        <f t="shared" si="2"/>
        <v>20542.670440843085</v>
      </c>
      <c r="I46" s="1"/>
      <c r="J46" s="1">
        <f t="shared" si="3"/>
        <v>118.2064</v>
      </c>
      <c r="K46" s="1">
        <v>1040</v>
      </c>
      <c r="L46" s="1">
        <f t="shared" si="10"/>
        <v>476</v>
      </c>
      <c r="M46">
        <f t="shared" si="4"/>
        <v>751.1712</v>
      </c>
      <c r="N46">
        <f t="shared" si="5"/>
        <v>359.9024</v>
      </c>
      <c r="O46">
        <f t="shared" si="6"/>
        <v>3749.0975461817343</v>
      </c>
      <c r="P46">
        <f t="shared" si="7"/>
        <v>860.63374083566964</v>
      </c>
      <c r="Q46">
        <f t="shared" si="8"/>
        <v>2888.4638053460649</v>
      </c>
    </row>
    <row r="47" spans="1:17">
      <c r="A47" s="2">
        <v>227.32</v>
      </c>
      <c r="B47" s="1">
        <v>1060</v>
      </c>
      <c r="C47" s="1">
        <f t="shared" si="9"/>
        <v>486</v>
      </c>
      <c r="D47" s="1">
        <v>2511</v>
      </c>
      <c r="E47" s="1">
        <v>1214</v>
      </c>
      <c r="F47" s="1">
        <f t="shared" si="0"/>
        <v>21784.402467561806</v>
      </c>
      <c r="G47" s="1">
        <f t="shared" si="1"/>
        <v>5092.0141293216611</v>
      </c>
      <c r="H47" s="1">
        <f t="shared" si="2"/>
        <v>16692.388338240144</v>
      </c>
      <c r="I47" s="1"/>
      <c r="J47" s="1">
        <f t="shared" si="3"/>
        <v>118.2064</v>
      </c>
      <c r="K47" s="1">
        <v>1060</v>
      </c>
      <c r="L47" s="1">
        <f t="shared" si="10"/>
        <v>486</v>
      </c>
      <c r="M47">
        <f t="shared" si="4"/>
        <v>678.97440000000006</v>
      </c>
      <c r="N47">
        <f t="shared" si="5"/>
        <v>328.26560000000001</v>
      </c>
      <c r="O47">
        <f t="shared" si="6"/>
        <v>3063.0612621589307</v>
      </c>
      <c r="P47">
        <f t="shared" si="7"/>
        <v>715.97792269566014</v>
      </c>
      <c r="Q47">
        <f t="shared" si="8"/>
        <v>2347.0833394632705</v>
      </c>
    </row>
    <row r="48" spans="1:17">
      <c r="A48" s="2">
        <v>227.32</v>
      </c>
      <c r="B48" s="1">
        <v>1080</v>
      </c>
      <c r="C48" s="1">
        <f t="shared" si="9"/>
        <v>496</v>
      </c>
      <c r="D48" s="1">
        <v>1815</v>
      </c>
      <c r="E48" s="1">
        <v>958</v>
      </c>
      <c r="F48" s="1">
        <f t="shared" si="0"/>
        <v>11381.65678639693</v>
      </c>
      <c r="G48" s="1">
        <f t="shared" si="1"/>
        <v>3170.9051017798702</v>
      </c>
      <c r="H48" s="1">
        <f t="shared" si="2"/>
        <v>8210.7516846170602</v>
      </c>
      <c r="I48" s="1"/>
      <c r="J48" s="1">
        <f t="shared" si="3"/>
        <v>118.2064</v>
      </c>
      <c r="K48" s="1">
        <v>1080</v>
      </c>
      <c r="L48" s="1">
        <f t="shared" si="10"/>
        <v>496</v>
      </c>
      <c r="M48">
        <f t="shared" si="4"/>
        <v>490.77600000000007</v>
      </c>
      <c r="N48">
        <f t="shared" si="5"/>
        <v>259.04320000000001</v>
      </c>
      <c r="O48">
        <f t="shared" si="6"/>
        <v>1600.3519974216997</v>
      </c>
      <c r="P48">
        <f t="shared" si="7"/>
        <v>445.85462455106403</v>
      </c>
      <c r="Q48">
        <f t="shared" si="8"/>
        <v>1154.4973728706357</v>
      </c>
    </row>
    <row r="49" spans="1:17">
      <c r="A49" s="2">
        <v>227.32</v>
      </c>
      <c r="B49" s="1">
        <v>1100</v>
      </c>
      <c r="C49" s="1">
        <f t="shared" si="9"/>
        <v>506</v>
      </c>
      <c r="D49" s="1">
        <v>1591</v>
      </c>
      <c r="E49" s="1">
        <v>719</v>
      </c>
      <c r="F49" s="1">
        <f t="shared" si="0"/>
        <v>8745.6599266679132</v>
      </c>
      <c r="G49" s="1">
        <f t="shared" si="1"/>
        <v>1786.1174248730863</v>
      </c>
      <c r="H49" s="1">
        <f t="shared" si="2"/>
        <v>6959.5425017948273</v>
      </c>
      <c r="I49" s="1"/>
      <c r="J49" s="1">
        <f t="shared" si="3"/>
        <v>118.2064</v>
      </c>
      <c r="K49" s="1">
        <v>1100</v>
      </c>
      <c r="L49" s="1">
        <f t="shared" si="10"/>
        <v>506</v>
      </c>
      <c r="M49">
        <f t="shared" si="4"/>
        <v>430.20640000000003</v>
      </c>
      <c r="N49">
        <f t="shared" si="5"/>
        <v>194.41759999999999</v>
      </c>
      <c r="O49">
        <f t="shared" si="6"/>
        <v>1229.709750968922</v>
      </c>
      <c r="P49">
        <f t="shared" si="7"/>
        <v>251.14239887655495</v>
      </c>
      <c r="Q49">
        <f t="shared" si="8"/>
        <v>978.56735209236706</v>
      </c>
    </row>
    <row r="50" spans="1:17">
      <c r="A50" s="2">
        <v>227.32</v>
      </c>
      <c r="B50" s="1">
        <v>1120</v>
      </c>
      <c r="C50" s="1">
        <f t="shared" si="9"/>
        <v>516</v>
      </c>
      <c r="D50" s="1">
        <v>1171</v>
      </c>
      <c r="E50" s="1">
        <v>580</v>
      </c>
      <c r="F50" s="1">
        <f t="shared" si="0"/>
        <v>4737.683198153044</v>
      </c>
      <c r="G50" s="1">
        <f t="shared" si="1"/>
        <v>1162.2731728840402</v>
      </c>
      <c r="H50" s="1">
        <f t="shared" si="2"/>
        <v>3575.4100252690041</v>
      </c>
      <c r="I50" s="1"/>
      <c r="J50" s="1">
        <f t="shared" si="3"/>
        <v>118.2064</v>
      </c>
      <c r="K50" s="1">
        <v>1120</v>
      </c>
      <c r="L50" s="1">
        <f t="shared" si="10"/>
        <v>516</v>
      </c>
      <c r="M50">
        <f t="shared" si="4"/>
        <v>316.63840000000005</v>
      </c>
      <c r="N50">
        <f t="shared" si="5"/>
        <v>156.83200000000002</v>
      </c>
      <c r="O50">
        <f t="shared" si="6"/>
        <v>666.1561591259034</v>
      </c>
      <c r="P50">
        <f t="shared" si="7"/>
        <v>163.42490629287911</v>
      </c>
      <c r="Q50">
        <f t="shared" si="8"/>
        <v>502.73125283302431</v>
      </c>
    </row>
    <row r="51" spans="1:17">
      <c r="A51" s="2">
        <v>227.32</v>
      </c>
      <c r="B51" s="1">
        <v>1140</v>
      </c>
      <c r="C51" s="1">
        <f t="shared" si="9"/>
        <v>526</v>
      </c>
      <c r="D51" s="1">
        <v>1013</v>
      </c>
      <c r="E51" s="1">
        <v>433</v>
      </c>
      <c r="F51" s="1">
        <f t="shared" si="0"/>
        <v>3545.4479772450732</v>
      </c>
      <c r="G51" s="1">
        <f t="shared" si="1"/>
        <v>647.78072208934543</v>
      </c>
      <c r="H51" s="1">
        <f t="shared" si="2"/>
        <v>2897.6672551557276</v>
      </c>
      <c r="I51" s="1"/>
      <c r="J51" s="1">
        <f t="shared" si="3"/>
        <v>118.2064</v>
      </c>
      <c r="K51" s="1">
        <v>1140</v>
      </c>
      <c r="L51" s="1">
        <f t="shared" si="10"/>
        <v>526</v>
      </c>
      <c r="M51">
        <f t="shared" si="4"/>
        <v>273.91520000000003</v>
      </c>
      <c r="N51">
        <f t="shared" si="5"/>
        <v>117.08320000000001</v>
      </c>
      <c r="O51">
        <f t="shared" si="6"/>
        <v>498.51834918447531</v>
      </c>
      <c r="P51">
        <f t="shared" si="7"/>
        <v>91.083151771538695</v>
      </c>
      <c r="Q51">
        <f t="shared" si="8"/>
        <v>407.43519741293665</v>
      </c>
    </row>
    <row r="52" spans="1:17">
      <c r="A52" s="2">
        <v>227.32</v>
      </c>
      <c r="B52" s="1">
        <v>1160</v>
      </c>
      <c r="C52" s="1">
        <f t="shared" si="9"/>
        <v>536</v>
      </c>
      <c r="D52" s="1">
        <v>962</v>
      </c>
      <c r="E52" s="1">
        <v>516</v>
      </c>
      <c r="F52" s="1">
        <f t="shared" si="0"/>
        <v>3197.4397568564141</v>
      </c>
      <c r="G52" s="1">
        <f t="shared" si="1"/>
        <v>919.92332318493766</v>
      </c>
      <c r="H52" s="1">
        <f t="shared" si="2"/>
        <v>2277.5164336714765</v>
      </c>
      <c r="I52" s="1"/>
      <c r="J52" s="1">
        <f t="shared" si="3"/>
        <v>118.2064</v>
      </c>
      <c r="K52" s="1">
        <v>1160</v>
      </c>
      <c r="L52" s="1">
        <f t="shared" si="10"/>
        <v>536</v>
      </c>
      <c r="M52">
        <f t="shared" si="4"/>
        <v>260.12479999999999</v>
      </c>
      <c r="N52">
        <f t="shared" si="5"/>
        <v>139.5264</v>
      </c>
      <c r="O52">
        <f t="shared" si="6"/>
        <v>449.58560933206672</v>
      </c>
      <c r="P52">
        <f t="shared" si="7"/>
        <v>129.34857862638773</v>
      </c>
      <c r="Q52">
        <f t="shared" si="8"/>
        <v>320.23703070567899</v>
      </c>
    </row>
    <row r="53" spans="1:17">
      <c r="A53" s="2">
        <v>227.32</v>
      </c>
      <c r="B53" s="1">
        <v>1180</v>
      </c>
      <c r="C53" s="1">
        <f t="shared" si="9"/>
        <v>546</v>
      </c>
      <c r="D53" s="1">
        <v>507</v>
      </c>
      <c r="E53" s="1">
        <v>267</v>
      </c>
      <c r="F53" s="1">
        <f t="shared" si="0"/>
        <v>888.11283239200247</v>
      </c>
      <c r="G53" s="1">
        <f t="shared" si="1"/>
        <v>246.30586272809259</v>
      </c>
      <c r="H53" s="1">
        <f t="shared" si="2"/>
        <v>641.80696966390985</v>
      </c>
      <c r="I53" s="1"/>
      <c r="J53" s="1">
        <f t="shared" si="3"/>
        <v>118.2064</v>
      </c>
      <c r="K53" s="1">
        <v>1180</v>
      </c>
      <c r="L53" s="1">
        <f t="shared" si="10"/>
        <v>546</v>
      </c>
      <c r="M53">
        <f t="shared" si="4"/>
        <v>137.09280000000001</v>
      </c>
      <c r="N53">
        <f t="shared" si="5"/>
        <v>72.19680000000001</v>
      </c>
      <c r="O53">
        <f t="shared" si="6"/>
        <v>124.8757691369747</v>
      </c>
      <c r="P53">
        <f t="shared" si="7"/>
        <v>34.632574746471647</v>
      </c>
      <c r="Q53">
        <f t="shared" si="8"/>
        <v>90.243194390503049</v>
      </c>
    </row>
    <row r="54" spans="1:17">
      <c r="A54" s="2">
        <v>227.32</v>
      </c>
      <c r="B54" s="1">
        <v>1200</v>
      </c>
      <c r="C54" s="1">
        <f t="shared" si="9"/>
        <v>556</v>
      </c>
      <c r="D54" s="1">
        <v>411</v>
      </c>
      <c r="E54" s="1">
        <v>221</v>
      </c>
      <c r="F54" s="1">
        <f t="shared" si="0"/>
        <v>583.62766538865924</v>
      </c>
      <c r="G54" s="1">
        <f t="shared" si="1"/>
        <v>168.74727716061062</v>
      </c>
      <c r="H54" s="1">
        <f t="shared" si="2"/>
        <v>414.88038822804862</v>
      </c>
      <c r="I54" s="1"/>
      <c r="J54" s="1">
        <f t="shared" si="3"/>
        <v>118.2064</v>
      </c>
      <c r="K54" s="1">
        <v>1200</v>
      </c>
      <c r="L54" s="1">
        <f t="shared" si="10"/>
        <v>556</v>
      </c>
      <c r="M54">
        <f t="shared" si="4"/>
        <v>111.1344</v>
      </c>
      <c r="N54">
        <f t="shared" si="5"/>
        <v>59.758400000000002</v>
      </c>
      <c r="O54">
        <f t="shared" si="6"/>
        <v>82.062718774968602</v>
      </c>
      <c r="P54">
        <f t="shared" si="7"/>
        <v>23.727217146999145</v>
      </c>
      <c r="Q54">
        <f t="shared" si="8"/>
        <v>58.335501627969457</v>
      </c>
    </row>
    <row r="55" spans="1:17">
      <c r="A55" s="2">
        <v>227.32</v>
      </c>
      <c r="B55" s="1">
        <v>1220</v>
      </c>
      <c r="C55" s="1">
        <f t="shared" si="9"/>
        <v>566</v>
      </c>
      <c r="D55" s="1">
        <v>96</v>
      </c>
      <c r="E55" s="1">
        <v>60</v>
      </c>
      <c r="F55" s="1">
        <f t="shared" si="0"/>
        <v>31.841586091852896</v>
      </c>
      <c r="G55" s="1">
        <f t="shared" si="1"/>
        <v>12.438119567130038</v>
      </c>
      <c r="H55" s="1">
        <f t="shared" si="2"/>
        <v>19.403466524722859</v>
      </c>
      <c r="I55" s="1"/>
      <c r="J55" s="1">
        <f t="shared" si="3"/>
        <v>118.2064</v>
      </c>
      <c r="K55" s="1">
        <v>1220</v>
      </c>
      <c r="L55" s="1">
        <f t="shared" si="10"/>
        <v>566</v>
      </c>
      <c r="M55">
        <f t="shared" si="4"/>
        <v>25.958400000000001</v>
      </c>
      <c r="N55">
        <f t="shared" si="5"/>
        <v>16.224000000000004</v>
      </c>
      <c r="O55">
        <f t="shared" si="6"/>
        <v>4.477181737203253</v>
      </c>
      <c r="P55">
        <f t="shared" si="7"/>
        <v>1.7488991160950205</v>
      </c>
      <c r="Q55">
        <f t="shared" si="8"/>
        <v>2.7282826211082325</v>
      </c>
    </row>
    <row r="56" spans="1:17">
      <c r="A56" s="30">
        <v>227.32</v>
      </c>
      <c r="B56" s="29">
        <v>1300</v>
      </c>
      <c r="C56" s="29">
        <f t="shared" si="9"/>
        <v>606</v>
      </c>
      <c r="D56" s="29">
        <v>0</v>
      </c>
      <c r="E56" s="29">
        <v>0</v>
      </c>
      <c r="F56" s="29">
        <f t="shared" si="0"/>
        <v>0</v>
      </c>
      <c r="G56" s="29">
        <f t="shared" si="1"/>
        <v>0</v>
      </c>
      <c r="H56" s="29">
        <f t="shared" si="2"/>
        <v>0</v>
      </c>
      <c r="I56" s="31"/>
      <c r="J56" s="29">
        <f t="shared" si="3"/>
        <v>118.2064</v>
      </c>
      <c r="K56" s="29">
        <v>1300</v>
      </c>
      <c r="L56" s="29">
        <f t="shared" si="10"/>
        <v>606</v>
      </c>
      <c r="M56" s="31">
        <f t="shared" si="4"/>
        <v>0</v>
      </c>
      <c r="N56" s="31">
        <f t="shared" si="5"/>
        <v>0</v>
      </c>
      <c r="O56" s="31">
        <f t="shared" si="6"/>
        <v>0</v>
      </c>
      <c r="P56" s="31">
        <f t="shared" si="7"/>
        <v>0</v>
      </c>
      <c r="Q56" s="31">
        <f t="shared" si="8"/>
        <v>0</v>
      </c>
    </row>
    <row r="57" spans="1:17">
      <c r="A57" s="2">
        <v>227.32</v>
      </c>
      <c r="B57" s="1">
        <v>1400</v>
      </c>
      <c r="C57" s="1">
        <f t="shared" si="9"/>
        <v>656</v>
      </c>
      <c r="D57" s="1">
        <v>0</v>
      </c>
      <c r="E57" s="1">
        <v>0</v>
      </c>
      <c r="F57" s="1">
        <f t="shared" si="0"/>
        <v>0</v>
      </c>
      <c r="G57" s="1">
        <f t="shared" si="1"/>
        <v>0</v>
      </c>
      <c r="H57" s="1">
        <f t="shared" si="2"/>
        <v>0</v>
      </c>
      <c r="J57" s="1">
        <f t="shared" si="3"/>
        <v>118.2064</v>
      </c>
      <c r="K57" s="1">
        <v>1400</v>
      </c>
      <c r="L57" s="1">
        <f t="shared" si="10"/>
        <v>656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</row>
    <row r="58" spans="1:17">
      <c r="A58" s="2">
        <v>227.32</v>
      </c>
      <c r="B58" s="1">
        <v>1500</v>
      </c>
      <c r="C58" s="1">
        <f t="shared" si="9"/>
        <v>706</v>
      </c>
      <c r="D58" s="1">
        <v>0</v>
      </c>
      <c r="E58" s="1">
        <v>0</v>
      </c>
      <c r="F58" s="1">
        <f t="shared" si="0"/>
        <v>0</v>
      </c>
      <c r="G58" s="1">
        <f t="shared" si="1"/>
        <v>0</v>
      </c>
      <c r="H58" s="1">
        <f t="shared" si="2"/>
        <v>0</v>
      </c>
      <c r="J58" s="1">
        <f t="shared" si="3"/>
        <v>118.2064</v>
      </c>
      <c r="K58" s="1">
        <v>1500</v>
      </c>
      <c r="L58" s="1">
        <f t="shared" si="10"/>
        <v>706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</row>
    <row r="59" spans="1:17">
      <c r="A59" s="2">
        <v>227.32</v>
      </c>
      <c r="B59" s="1">
        <v>1600</v>
      </c>
      <c r="C59" s="1">
        <f t="shared" si="9"/>
        <v>756</v>
      </c>
      <c r="D59" s="1">
        <v>0</v>
      </c>
      <c r="E59" s="1">
        <v>0</v>
      </c>
      <c r="F59" s="1">
        <f t="shared" si="0"/>
        <v>0</v>
      </c>
      <c r="G59" s="1">
        <f t="shared" si="1"/>
        <v>0</v>
      </c>
      <c r="H59" s="1">
        <f t="shared" si="2"/>
        <v>0</v>
      </c>
      <c r="J59" s="1">
        <f t="shared" si="3"/>
        <v>118.2064</v>
      </c>
      <c r="K59" s="1">
        <v>1600</v>
      </c>
      <c r="L59" s="1">
        <f t="shared" si="10"/>
        <v>756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</row>
    <row r="60" spans="1:17">
      <c r="A60" s="2">
        <v>227.32</v>
      </c>
      <c r="B60" s="1">
        <v>1700</v>
      </c>
      <c r="C60" s="1">
        <f t="shared" si="9"/>
        <v>806</v>
      </c>
      <c r="D60" s="1">
        <v>0</v>
      </c>
      <c r="E60" s="1">
        <v>0</v>
      </c>
      <c r="F60" s="1">
        <f t="shared" si="0"/>
        <v>0</v>
      </c>
      <c r="G60" s="1">
        <f t="shared" si="1"/>
        <v>0</v>
      </c>
      <c r="H60" s="1">
        <f t="shared" si="2"/>
        <v>0</v>
      </c>
      <c r="J60" s="1">
        <f t="shared" si="3"/>
        <v>118.2064</v>
      </c>
      <c r="K60" s="1">
        <v>1700</v>
      </c>
      <c r="L60" s="1">
        <f t="shared" si="10"/>
        <v>806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</row>
    <row r="61" spans="1:17">
      <c r="A61" s="2">
        <v>227.32</v>
      </c>
      <c r="B61" s="1">
        <v>1798</v>
      </c>
      <c r="C61" s="1">
        <f t="shared" si="9"/>
        <v>855</v>
      </c>
      <c r="D61" s="1">
        <v>0</v>
      </c>
      <c r="E61" s="1">
        <v>0</v>
      </c>
      <c r="F61" s="1">
        <f t="shared" si="0"/>
        <v>0</v>
      </c>
      <c r="G61" s="1">
        <f t="shared" si="1"/>
        <v>0</v>
      </c>
      <c r="H61" s="1">
        <f t="shared" si="2"/>
        <v>0</v>
      </c>
      <c r="J61" s="1">
        <f t="shared" si="3"/>
        <v>118.2064</v>
      </c>
      <c r="K61" s="1">
        <v>1798</v>
      </c>
      <c r="L61" s="1">
        <f t="shared" si="10"/>
        <v>855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99B7-8123-4232-9172-4A918A753B91}">
  <dimension ref="A1:Q65"/>
  <sheetViews>
    <sheetView topLeftCell="A37" workbookViewId="0">
      <selection activeCell="A61" sqref="A61:Q61"/>
    </sheetView>
  </sheetViews>
  <sheetFormatPr defaultRowHeight="14.45"/>
  <sheetData>
    <row r="1" spans="1:17">
      <c r="A1" s="65" t="s">
        <v>88</v>
      </c>
      <c r="B1" s="65"/>
      <c r="C1" s="65"/>
      <c r="D1" s="65"/>
      <c r="E1" s="65"/>
      <c r="F1" s="65"/>
      <c r="G1" s="65"/>
      <c r="H1" s="65"/>
      <c r="I1" s="1"/>
      <c r="J1" s="65" t="s">
        <v>87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1">
        <v>202.06</v>
      </c>
      <c r="B3" s="1">
        <v>1</v>
      </c>
      <c r="C3" s="1"/>
      <c r="D3" s="1">
        <v>9458</v>
      </c>
      <c r="E3" s="1">
        <v>3255</v>
      </c>
      <c r="F3" s="1">
        <f>D3*D3*3.1415926/4/A3</f>
        <v>347702.76529811241</v>
      </c>
      <c r="G3" s="1">
        <f>E3*E3*3.1415926/4/A3</f>
        <v>41182.386589150497</v>
      </c>
      <c r="H3" s="1">
        <f>F3-G3</f>
        <v>306520.37870896189</v>
      </c>
      <c r="I3" s="1"/>
      <c r="J3" s="1">
        <f>A3*0.52</f>
        <v>105.0712</v>
      </c>
      <c r="K3" s="1">
        <v>1</v>
      </c>
      <c r="L3" s="1"/>
      <c r="M3">
        <f>D3*0.52*0.52</f>
        <v>2557.4432000000002</v>
      </c>
      <c r="N3">
        <f>E3*0.52*0.52</f>
        <v>880.15200000000016</v>
      </c>
      <c r="O3">
        <f>F3*0.52*0.52*0.52</f>
        <v>48889.790423036997</v>
      </c>
      <c r="P3">
        <f>G3*0.52*0.52*0.52</f>
        <v>5790.5730135272743</v>
      </c>
      <c r="Q3">
        <f>O3-P3</f>
        <v>43099.217409509722</v>
      </c>
    </row>
    <row r="4" spans="1:17">
      <c r="A4" s="1">
        <v>202.06</v>
      </c>
      <c r="B4" s="1">
        <v>44</v>
      </c>
      <c r="C4" s="1"/>
      <c r="D4" s="1">
        <v>9253</v>
      </c>
      <c r="E4" s="1">
        <v>3391</v>
      </c>
      <c r="F4" s="1">
        <f t="shared" ref="F4:F65" si="0">D4*D4*3.1415926/4/A4</f>
        <v>332793.35779116768</v>
      </c>
      <c r="G4" s="1">
        <f t="shared" ref="G4:G65" si="1">E4*E4*3.1415926/4/A4</f>
        <v>44695.634289172274</v>
      </c>
      <c r="H4" s="1">
        <f t="shared" ref="H4:H65" si="2">F4-G4</f>
        <v>288097.72350199544</v>
      </c>
      <c r="I4" s="1"/>
      <c r="J4" s="1">
        <f t="shared" ref="J4:J65" si="3">A4*0.52</f>
        <v>105.0712</v>
      </c>
      <c r="K4" s="1">
        <v>44</v>
      </c>
      <c r="L4" s="1"/>
      <c r="M4">
        <f t="shared" ref="M4:M65" si="4">D4*0.52*0.52</f>
        <v>2502.0112000000004</v>
      </c>
      <c r="N4">
        <f t="shared" ref="N4:N65" si="5">E4*0.52*0.52</f>
        <v>916.92640000000017</v>
      </c>
      <c r="O4">
        <f t="shared" ref="O4:O65" si="6">F4*0.52*0.52*0.52</f>
        <v>46793.408452300508</v>
      </c>
      <c r="P4">
        <f t="shared" ref="P4:P65" si="7">G4*0.52*0.52*0.52</f>
        <v>6284.5637461319357</v>
      </c>
      <c r="Q4">
        <f t="shared" ref="Q4:Q65" si="8">O4-P4</f>
        <v>40508.844706168573</v>
      </c>
    </row>
    <row r="5" spans="1:17">
      <c r="A5" s="1">
        <v>202.06</v>
      </c>
      <c r="B5" s="1">
        <v>88</v>
      </c>
      <c r="C5" s="1">
        <v>0</v>
      </c>
      <c r="D5" s="1">
        <v>9588</v>
      </c>
      <c r="E5" s="1">
        <v>3055</v>
      </c>
      <c r="F5" s="1">
        <f t="shared" si="0"/>
        <v>357326.78841717116</v>
      </c>
      <c r="G5" s="1">
        <f t="shared" si="1"/>
        <v>36277.049237373802</v>
      </c>
      <c r="H5" s="1">
        <f t="shared" si="2"/>
        <v>321049.73917979735</v>
      </c>
      <c r="I5" s="1"/>
      <c r="J5" s="1">
        <f t="shared" si="3"/>
        <v>105.0712</v>
      </c>
      <c r="K5" s="1">
        <v>88</v>
      </c>
      <c r="L5" s="1">
        <v>0</v>
      </c>
      <c r="M5">
        <f t="shared" si="4"/>
        <v>2592.5952000000002</v>
      </c>
      <c r="N5">
        <f t="shared" si="5"/>
        <v>826.07200000000012</v>
      </c>
      <c r="O5">
        <f t="shared" si="6"/>
        <v>50243.005065761601</v>
      </c>
      <c r="P5">
        <f t="shared" si="7"/>
        <v>5100.8433391686558</v>
      </c>
      <c r="Q5">
        <f t="shared" si="8"/>
        <v>45142.161726592945</v>
      </c>
    </row>
    <row r="6" spans="1:17">
      <c r="A6" s="1">
        <v>202.06</v>
      </c>
      <c r="B6" s="1">
        <v>150</v>
      </c>
      <c r="C6" s="1">
        <f>B6/2-44</f>
        <v>31</v>
      </c>
      <c r="D6" s="1">
        <v>9484</v>
      </c>
      <c r="E6" s="1">
        <v>3331</v>
      </c>
      <c r="F6" s="1">
        <f t="shared" si="0"/>
        <v>349617.05959530047</v>
      </c>
      <c r="G6" s="1">
        <f t="shared" si="1"/>
        <v>43127.947553262144</v>
      </c>
      <c r="H6" s="1">
        <f t="shared" si="2"/>
        <v>306489.11204203835</v>
      </c>
      <c r="I6" s="1"/>
      <c r="J6" s="1">
        <f t="shared" si="3"/>
        <v>105.0712</v>
      </c>
      <c r="K6" s="1">
        <v>150</v>
      </c>
      <c r="L6" s="1">
        <f>K6/2-44</f>
        <v>31</v>
      </c>
      <c r="M6">
        <f t="shared" si="4"/>
        <v>2564.4736000000003</v>
      </c>
      <c r="N6">
        <f t="shared" si="5"/>
        <v>900.70240000000013</v>
      </c>
      <c r="O6">
        <f t="shared" si="6"/>
        <v>49158.95551557601</v>
      </c>
      <c r="P6">
        <f t="shared" si="7"/>
        <v>6064.1344495690837</v>
      </c>
      <c r="Q6">
        <f t="shared" si="8"/>
        <v>43094.821066006924</v>
      </c>
    </row>
    <row r="7" spans="1:17" s="14" customFormat="1">
      <c r="A7" s="13">
        <v>202.06</v>
      </c>
      <c r="B7" s="13">
        <v>200</v>
      </c>
      <c r="C7" s="13">
        <f t="shared" ref="C7:C65" si="9">B7/2-44</f>
        <v>56</v>
      </c>
      <c r="D7" s="13">
        <v>9291</v>
      </c>
      <c r="E7" s="13">
        <v>3440</v>
      </c>
      <c r="F7" s="13">
        <f t="shared" si="0"/>
        <v>335532.38622409262</v>
      </c>
      <c r="G7" s="13">
        <f t="shared" si="1"/>
        <v>45996.672017420569</v>
      </c>
      <c r="H7" s="13">
        <f t="shared" si="2"/>
        <v>289535.71420667204</v>
      </c>
      <c r="I7" s="13"/>
      <c r="J7" s="13">
        <f t="shared" si="3"/>
        <v>105.0712</v>
      </c>
      <c r="K7" s="13">
        <v>200</v>
      </c>
      <c r="L7" s="13">
        <f t="shared" ref="L7:L65" si="10">K7/2-44</f>
        <v>56</v>
      </c>
      <c r="M7" s="14">
        <f t="shared" si="4"/>
        <v>2512.2864000000004</v>
      </c>
      <c r="N7" s="14">
        <f t="shared" si="5"/>
        <v>930.17600000000004</v>
      </c>
      <c r="O7" s="14">
        <f t="shared" si="6"/>
        <v>47178.537762197222</v>
      </c>
      <c r="P7" s="14">
        <f t="shared" si="7"/>
        <v>6467.5000590254722</v>
      </c>
      <c r="Q7" s="14">
        <f t="shared" si="8"/>
        <v>40711.037703171751</v>
      </c>
    </row>
    <row r="8" spans="1:17">
      <c r="A8" s="1">
        <v>202.06</v>
      </c>
      <c r="B8" s="1">
        <v>250</v>
      </c>
      <c r="C8" s="1">
        <f t="shared" si="9"/>
        <v>81</v>
      </c>
      <c r="D8" s="1">
        <v>9446</v>
      </c>
      <c r="E8" s="1">
        <v>3375</v>
      </c>
      <c r="F8" s="1">
        <f t="shared" si="0"/>
        <v>346821.0173047877</v>
      </c>
      <c r="G8" s="1">
        <f t="shared" si="1"/>
        <v>44274.848076530485</v>
      </c>
      <c r="H8" s="1">
        <f t="shared" si="2"/>
        <v>302546.1692282572</v>
      </c>
      <c r="I8" s="1"/>
      <c r="J8" s="1">
        <f t="shared" si="3"/>
        <v>105.0712</v>
      </c>
      <c r="K8" s="1">
        <v>250</v>
      </c>
      <c r="L8" s="1">
        <f t="shared" si="10"/>
        <v>81</v>
      </c>
      <c r="M8">
        <f t="shared" si="4"/>
        <v>2554.1984000000002</v>
      </c>
      <c r="N8">
        <f t="shared" si="5"/>
        <v>912.6</v>
      </c>
      <c r="O8">
        <f t="shared" si="6"/>
        <v>48765.809601191591</v>
      </c>
      <c r="P8">
        <f t="shared" si="7"/>
        <v>6225.3978383447993</v>
      </c>
      <c r="Q8">
        <f t="shared" si="8"/>
        <v>42540.411762846794</v>
      </c>
    </row>
    <row r="9" spans="1:17" s="14" customFormat="1">
      <c r="A9" s="13">
        <v>202.06</v>
      </c>
      <c r="B9" s="13">
        <v>300</v>
      </c>
      <c r="C9" s="13">
        <f t="shared" si="9"/>
        <v>106</v>
      </c>
      <c r="D9" s="13">
        <v>9308</v>
      </c>
      <c r="E9" s="13">
        <v>3801</v>
      </c>
      <c r="F9" s="13">
        <f t="shared" si="0"/>
        <v>336761.37535237847</v>
      </c>
      <c r="G9" s="13">
        <f t="shared" si="1"/>
        <v>56157.176568039933</v>
      </c>
      <c r="H9" s="13">
        <f t="shared" si="2"/>
        <v>280604.19878433854</v>
      </c>
      <c r="I9" s="13"/>
      <c r="J9" s="13">
        <f t="shared" si="3"/>
        <v>105.0712</v>
      </c>
      <c r="K9" s="13">
        <v>300</v>
      </c>
      <c r="L9" s="13">
        <f t="shared" si="10"/>
        <v>106</v>
      </c>
      <c r="M9" s="14">
        <f t="shared" si="4"/>
        <v>2516.8832000000002</v>
      </c>
      <c r="N9" s="14">
        <f t="shared" si="5"/>
        <v>1027.7904000000001</v>
      </c>
      <c r="O9" s="14">
        <f t="shared" si="6"/>
        <v>47351.343465547237</v>
      </c>
      <c r="P9" s="14">
        <f t="shared" si="7"/>
        <v>7896.1482828789585</v>
      </c>
      <c r="Q9" s="14">
        <f t="shared" si="8"/>
        <v>39455.195182668278</v>
      </c>
    </row>
    <row r="10" spans="1:17">
      <c r="A10" s="1">
        <v>202.06</v>
      </c>
      <c r="B10" s="1">
        <v>320</v>
      </c>
      <c r="C10" s="1">
        <f t="shared" si="9"/>
        <v>116</v>
      </c>
      <c r="D10" s="1">
        <v>9331</v>
      </c>
      <c r="E10" s="1">
        <v>3449</v>
      </c>
      <c r="F10" s="1">
        <f t="shared" si="0"/>
        <v>338427.7013481746</v>
      </c>
      <c r="G10" s="1">
        <f t="shared" si="1"/>
        <v>46237.667121340943</v>
      </c>
      <c r="H10" s="1">
        <f t="shared" si="2"/>
        <v>292190.03422683367</v>
      </c>
      <c r="I10" s="1"/>
      <c r="J10" s="1">
        <f t="shared" si="3"/>
        <v>105.0712</v>
      </c>
      <c r="K10" s="1">
        <v>320</v>
      </c>
      <c r="L10" s="1">
        <f t="shared" si="10"/>
        <v>116</v>
      </c>
      <c r="M10">
        <f t="shared" si="4"/>
        <v>2523.1024000000002</v>
      </c>
      <c r="N10">
        <f t="shared" si="5"/>
        <v>932.6096</v>
      </c>
      <c r="O10">
        <f t="shared" si="6"/>
        <v>47585.642231164144</v>
      </c>
      <c r="P10">
        <f t="shared" si="7"/>
        <v>6501.3858985975075</v>
      </c>
      <c r="Q10">
        <f t="shared" si="8"/>
        <v>41084.256332566634</v>
      </c>
    </row>
    <row r="11" spans="1:17" s="14" customFormat="1">
      <c r="A11" s="13">
        <v>202.06</v>
      </c>
      <c r="B11" s="13">
        <v>340</v>
      </c>
      <c r="C11" s="13">
        <f t="shared" si="9"/>
        <v>126</v>
      </c>
      <c r="D11" s="13">
        <v>9304</v>
      </c>
      <c r="E11" s="13">
        <v>3052</v>
      </c>
      <c r="F11" s="13">
        <f t="shared" si="0"/>
        <v>336471.99931817479</v>
      </c>
      <c r="G11" s="13">
        <f t="shared" si="1"/>
        <v>36205.836332760569</v>
      </c>
      <c r="H11" s="13">
        <f t="shared" si="2"/>
        <v>300266.16298541421</v>
      </c>
      <c r="I11" s="13"/>
      <c r="J11" s="13">
        <f t="shared" si="3"/>
        <v>105.0712</v>
      </c>
      <c r="K11" s="13">
        <v>340</v>
      </c>
      <c r="L11" s="13">
        <f t="shared" si="10"/>
        <v>126</v>
      </c>
      <c r="M11" s="14">
        <f t="shared" si="4"/>
        <v>2515.8016000000002</v>
      </c>
      <c r="N11" s="14">
        <f t="shared" si="5"/>
        <v>825.26080000000002</v>
      </c>
      <c r="O11" s="14">
        <f t="shared" si="6"/>
        <v>47310.654880129921</v>
      </c>
      <c r="P11" s="14">
        <f t="shared" si="7"/>
        <v>5090.8302350767981</v>
      </c>
      <c r="Q11" s="14">
        <f t="shared" si="8"/>
        <v>42219.824645053122</v>
      </c>
    </row>
    <row r="12" spans="1:17" s="14" customFormat="1">
      <c r="A12" s="13">
        <v>202.06</v>
      </c>
      <c r="B12" s="13">
        <v>360</v>
      </c>
      <c r="C12" s="13">
        <f t="shared" si="9"/>
        <v>136</v>
      </c>
      <c r="D12" s="13">
        <v>8955</v>
      </c>
      <c r="E12" s="13">
        <v>3175</v>
      </c>
      <c r="F12" s="13">
        <f t="shared" si="0"/>
        <v>311702.8015428771</v>
      </c>
      <c r="G12" s="13">
        <f t="shared" si="1"/>
        <v>39182.936879361325</v>
      </c>
      <c r="H12" s="13">
        <f t="shared" si="2"/>
        <v>272519.86466351576</v>
      </c>
      <c r="I12" s="13"/>
      <c r="J12" s="13">
        <f t="shared" si="3"/>
        <v>105.0712</v>
      </c>
      <c r="K12" s="13">
        <v>360</v>
      </c>
      <c r="L12" s="13">
        <f t="shared" si="10"/>
        <v>136</v>
      </c>
      <c r="M12" s="14">
        <f t="shared" si="4"/>
        <v>2421.4320000000002</v>
      </c>
      <c r="N12" s="14">
        <f t="shared" si="5"/>
        <v>858.52</v>
      </c>
      <c r="O12" s="14">
        <f t="shared" si="6"/>
        <v>43827.907519340872</v>
      </c>
      <c r="P12" s="14">
        <f t="shared" si="7"/>
        <v>5509.4343887332379</v>
      </c>
      <c r="Q12" s="14">
        <f t="shared" si="8"/>
        <v>38318.473130607636</v>
      </c>
    </row>
    <row r="13" spans="1:17">
      <c r="A13" s="1">
        <v>202.06</v>
      </c>
      <c r="B13" s="1">
        <v>380</v>
      </c>
      <c r="C13" s="1">
        <f t="shared" si="9"/>
        <v>146</v>
      </c>
      <c r="D13" s="1">
        <v>9032</v>
      </c>
      <c r="E13" s="1">
        <v>3262</v>
      </c>
      <c r="F13" s="1">
        <f t="shared" si="0"/>
        <v>317086.23048651684</v>
      </c>
      <c r="G13" s="1">
        <f t="shared" si="1"/>
        <v>41359.705594420469</v>
      </c>
      <c r="H13" s="1">
        <f t="shared" si="2"/>
        <v>275726.52489209635</v>
      </c>
      <c r="I13" s="1"/>
      <c r="J13" s="1">
        <f t="shared" si="3"/>
        <v>105.0712</v>
      </c>
      <c r="K13" s="1">
        <v>380</v>
      </c>
      <c r="L13" s="1">
        <f t="shared" si="10"/>
        <v>146</v>
      </c>
      <c r="M13">
        <f t="shared" si="4"/>
        <v>2442.2528000000002</v>
      </c>
      <c r="N13">
        <f t="shared" si="5"/>
        <v>882.04480000000001</v>
      </c>
      <c r="O13">
        <f t="shared" si="6"/>
        <v>44584.860696248157</v>
      </c>
      <c r="P13">
        <f t="shared" si="7"/>
        <v>5815.5054842202744</v>
      </c>
      <c r="Q13">
        <f t="shared" si="8"/>
        <v>38769.355212027884</v>
      </c>
    </row>
    <row r="14" spans="1:17" s="14" customFormat="1">
      <c r="A14" s="13">
        <v>202.06</v>
      </c>
      <c r="B14" s="13">
        <v>400</v>
      </c>
      <c r="C14" s="13">
        <f t="shared" si="9"/>
        <v>156</v>
      </c>
      <c r="D14" s="13">
        <v>9924</v>
      </c>
      <c r="E14" s="13">
        <v>3194</v>
      </c>
      <c r="F14" s="13">
        <f t="shared" si="0"/>
        <v>382809.79051625461</v>
      </c>
      <c r="G14" s="13">
        <f t="shared" si="1"/>
        <v>39653.301204461051</v>
      </c>
      <c r="H14" s="13">
        <f t="shared" si="2"/>
        <v>343156.48931179359</v>
      </c>
      <c r="I14" s="13"/>
      <c r="J14" s="13">
        <f t="shared" si="3"/>
        <v>105.0712</v>
      </c>
      <c r="K14" s="13">
        <v>400</v>
      </c>
      <c r="L14" s="13">
        <f t="shared" si="10"/>
        <v>156</v>
      </c>
      <c r="M14" s="14">
        <f t="shared" si="4"/>
        <v>2683.4496000000004</v>
      </c>
      <c r="N14" s="14">
        <f t="shared" si="5"/>
        <v>863.65760000000012</v>
      </c>
      <c r="O14" s="14">
        <f t="shared" si="6"/>
        <v>53826.119024909531</v>
      </c>
      <c r="P14" s="14">
        <f t="shared" si="7"/>
        <v>5575.5713757568601</v>
      </c>
      <c r="Q14" s="14">
        <f t="shared" si="8"/>
        <v>48250.547649152672</v>
      </c>
    </row>
    <row r="15" spans="1:17" s="14" customFormat="1">
      <c r="A15" s="13">
        <v>202.06</v>
      </c>
      <c r="B15" s="13">
        <v>420</v>
      </c>
      <c r="C15" s="13">
        <f t="shared" si="9"/>
        <v>166</v>
      </c>
      <c r="D15" s="13">
        <v>9539</v>
      </c>
      <c r="E15" s="13">
        <v>3378</v>
      </c>
      <c r="F15" s="13">
        <f t="shared" si="0"/>
        <v>353683.84468591586</v>
      </c>
      <c r="G15" s="13">
        <f t="shared" si="1"/>
        <v>44353.593900151442</v>
      </c>
      <c r="H15" s="13">
        <f t="shared" si="2"/>
        <v>309330.25078576442</v>
      </c>
      <c r="I15" s="13"/>
      <c r="J15" s="13">
        <f t="shared" si="3"/>
        <v>105.0712</v>
      </c>
      <c r="K15" s="13">
        <v>420</v>
      </c>
      <c r="L15" s="13">
        <f t="shared" si="10"/>
        <v>166</v>
      </c>
      <c r="M15" s="14">
        <f t="shared" si="4"/>
        <v>2579.3456000000001</v>
      </c>
      <c r="N15" s="14">
        <f t="shared" si="5"/>
        <v>913.41120000000012</v>
      </c>
      <c r="O15" s="14">
        <f t="shared" si="6"/>
        <v>49730.778033597271</v>
      </c>
      <c r="P15" s="14">
        <f t="shared" si="7"/>
        <v>6236.4701311124945</v>
      </c>
      <c r="Q15" s="14">
        <f t="shared" si="8"/>
        <v>43494.307902484776</v>
      </c>
    </row>
    <row r="16" spans="1:17" s="14" customFormat="1">
      <c r="A16" s="13">
        <v>202.06</v>
      </c>
      <c r="B16" s="13">
        <v>440</v>
      </c>
      <c r="C16" s="13">
        <f t="shared" si="9"/>
        <v>176</v>
      </c>
      <c r="D16" s="13">
        <v>9427</v>
      </c>
      <c r="E16" s="13">
        <v>3365</v>
      </c>
      <c r="F16" s="13">
        <f t="shared" si="0"/>
        <v>345427.20573191805</v>
      </c>
      <c r="G16" s="13">
        <f t="shared" si="1"/>
        <v>44012.867301958577</v>
      </c>
      <c r="H16" s="13">
        <f t="shared" si="2"/>
        <v>301414.33842995949</v>
      </c>
      <c r="I16" s="13"/>
      <c r="J16" s="13">
        <f t="shared" si="3"/>
        <v>105.0712</v>
      </c>
      <c r="K16" s="13">
        <v>440</v>
      </c>
      <c r="L16" s="13">
        <f t="shared" si="10"/>
        <v>176</v>
      </c>
      <c r="M16" s="14">
        <f t="shared" si="4"/>
        <v>2549.0608000000002</v>
      </c>
      <c r="N16" s="14">
        <f t="shared" si="5"/>
        <v>909.89599999999996</v>
      </c>
      <c r="O16" s="14">
        <f t="shared" si="6"/>
        <v>48569.828543553536</v>
      </c>
      <c r="P16" s="14">
        <f t="shared" si="7"/>
        <v>6188.5612455937917</v>
      </c>
      <c r="Q16" s="14">
        <f t="shared" si="8"/>
        <v>42381.267297959741</v>
      </c>
    </row>
    <row r="17" spans="1:17" s="14" customFormat="1">
      <c r="A17" s="13">
        <v>202.06</v>
      </c>
      <c r="B17" s="13">
        <v>460</v>
      </c>
      <c r="C17" s="13">
        <f t="shared" si="9"/>
        <v>186</v>
      </c>
      <c r="D17" s="13">
        <v>9830</v>
      </c>
      <c r="E17" s="13">
        <v>3289</v>
      </c>
      <c r="F17" s="13">
        <f t="shared" si="0"/>
        <v>375592.1968550678</v>
      </c>
      <c r="G17" s="13">
        <f t="shared" si="1"/>
        <v>42047.218553826337</v>
      </c>
      <c r="H17" s="13">
        <f t="shared" si="2"/>
        <v>333544.97830124147</v>
      </c>
      <c r="I17" s="13"/>
      <c r="J17" s="13">
        <f t="shared" si="3"/>
        <v>105.0712</v>
      </c>
      <c r="K17" s="13">
        <v>460</v>
      </c>
      <c r="L17" s="13">
        <f t="shared" si="10"/>
        <v>186</v>
      </c>
      <c r="M17" s="14">
        <f t="shared" si="4"/>
        <v>2658.0320000000002</v>
      </c>
      <c r="N17" s="14">
        <f t="shared" si="5"/>
        <v>889.34559999999999</v>
      </c>
      <c r="O17" s="14">
        <f t="shared" si="6"/>
        <v>52811.267615397381</v>
      </c>
      <c r="P17" s="14">
        <f t="shared" si="7"/>
        <v>5912.1753064164132</v>
      </c>
      <c r="Q17" s="14">
        <f t="shared" si="8"/>
        <v>46899.092308980966</v>
      </c>
    </row>
    <row r="18" spans="1:17">
      <c r="A18" s="1">
        <v>202.06</v>
      </c>
      <c r="B18" s="1">
        <v>480</v>
      </c>
      <c r="C18" s="1">
        <f t="shared" si="9"/>
        <v>196</v>
      </c>
      <c r="D18" s="1">
        <v>9213</v>
      </c>
      <c r="E18" s="1">
        <v>3959</v>
      </c>
      <c r="F18" s="1">
        <f t="shared" si="0"/>
        <v>329922.29726698674</v>
      </c>
      <c r="G18" s="1">
        <f t="shared" si="1"/>
        <v>60922.894492181287</v>
      </c>
      <c r="H18" s="1">
        <f t="shared" si="2"/>
        <v>268999.40277480544</v>
      </c>
      <c r="I18" s="1"/>
      <c r="J18" s="1">
        <f t="shared" si="3"/>
        <v>105.0712</v>
      </c>
      <c r="K18" s="1">
        <v>480</v>
      </c>
      <c r="L18" s="1">
        <f t="shared" si="10"/>
        <v>196</v>
      </c>
      <c r="M18">
        <f t="shared" si="4"/>
        <v>2491.1952000000001</v>
      </c>
      <c r="N18">
        <f t="shared" si="5"/>
        <v>1070.5136000000002</v>
      </c>
      <c r="O18">
        <f t="shared" si="6"/>
        <v>46389.714374116476</v>
      </c>
      <c r="P18">
        <f t="shared" si="7"/>
        <v>8566.2463487566274</v>
      </c>
      <c r="Q18">
        <f t="shared" si="8"/>
        <v>37823.468025359849</v>
      </c>
    </row>
    <row r="19" spans="1:17" s="14" customFormat="1">
      <c r="A19" s="13">
        <v>202.06</v>
      </c>
      <c r="B19" s="13">
        <v>500</v>
      </c>
      <c r="C19" s="13">
        <f t="shared" si="9"/>
        <v>206</v>
      </c>
      <c r="D19" s="13">
        <v>9360</v>
      </c>
      <c r="E19" s="13">
        <v>3879</v>
      </c>
      <c r="F19" s="13">
        <f t="shared" si="0"/>
        <v>340534.58261031378</v>
      </c>
      <c r="G19" s="13">
        <f t="shared" si="1"/>
        <v>58485.618158537814</v>
      </c>
      <c r="H19" s="13">
        <f t="shared" si="2"/>
        <v>282048.96445177594</v>
      </c>
      <c r="I19" s="13"/>
      <c r="J19" s="13">
        <f t="shared" si="3"/>
        <v>105.0712</v>
      </c>
      <c r="K19" s="13">
        <v>500</v>
      </c>
      <c r="L19" s="13">
        <f t="shared" si="10"/>
        <v>206</v>
      </c>
      <c r="M19" s="14">
        <f t="shared" si="4"/>
        <v>2530.944</v>
      </c>
      <c r="N19" s="14">
        <f t="shared" si="5"/>
        <v>1048.8816000000002</v>
      </c>
      <c r="O19" s="14">
        <f t="shared" si="6"/>
        <v>47881.886591671006</v>
      </c>
      <c r="P19" s="14">
        <f t="shared" si="7"/>
        <v>8223.5457980356859</v>
      </c>
      <c r="Q19" s="14">
        <f t="shared" si="8"/>
        <v>39658.340793635318</v>
      </c>
    </row>
    <row r="20" spans="1:17" s="14" customFormat="1">
      <c r="A20" s="13">
        <v>202.06</v>
      </c>
      <c r="B20" s="13">
        <v>520</v>
      </c>
      <c r="C20" s="13">
        <f t="shared" si="9"/>
        <v>216</v>
      </c>
      <c r="D20" s="13">
        <v>9717</v>
      </c>
      <c r="E20" s="13">
        <v>3849</v>
      </c>
      <c r="F20" s="13">
        <f t="shared" si="0"/>
        <v>367006.64764641866</v>
      </c>
      <c r="G20" s="13">
        <f t="shared" si="1"/>
        <v>57584.466485292236</v>
      </c>
      <c r="H20" s="13">
        <f t="shared" si="2"/>
        <v>309422.18116112641</v>
      </c>
      <c r="I20" s="13"/>
      <c r="J20" s="13">
        <f t="shared" si="3"/>
        <v>105.0712</v>
      </c>
      <c r="K20" s="13">
        <v>520</v>
      </c>
      <c r="L20" s="13">
        <f t="shared" si="10"/>
        <v>216</v>
      </c>
      <c r="M20" s="14">
        <f t="shared" si="4"/>
        <v>2627.4768000000004</v>
      </c>
      <c r="N20" s="14">
        <f t="shared" si="5"/>
        <v>1040.7696000000001</v>
      </c>
      <c r="O20" s="14">
        <f t="shared" si="6"/>
        <v>51604.070712267639</v>
      </c>
      <c r="P20" s="14">
        <f t="shared" si="7"/>
        <v>8096.8366635639713</v>
      </c>
      <c r="Q20" s="14">
        <f t="shared" si="8"/>
        <v>43507.234048703671</v>
      </c>
    </row>
    <row r="21" spans="1:17" s="14" customFormat="1">
      <c r="A21" s="13">
        <v>202.06</v>
      </c>
      <c r="B21" s="13">
        <v>540</v>
      </c>
      <c r="C21" s="13">
        <f t="shared" si="9"/>
        <v>226</v>
      </c>
      <c r="D21" s="13">
        <v>9724</v>
      </c>
      <c r="E21" s="13">
        <v>3351</v>
      </c>
      <c r="F21" s="13">
        <f t="shared" si="0"/>
        <v>367535.61170679203</v>
      </c>
      <c r="G21" s="13">
        <f t="shared" si="1"/>
        <v>43647.400234475652</v>
      </c>
      <c r="H21" s="13">
        <f t="shared" si="2"/>
        <v>323888.21147231635</v>
      </c>
      <c r="I21" s="13"/>
      <c r="J21" s="13">
        <f t="shared" si="3"/>
        <v>105.0712</v>
      </c>
      <c r="K21" s="13">
        <v>540</v>
      </c>
      <c r="L21" s="13">
        <f t="shared" si="10"/>
        <v>226</v>
      </c>
      <c r="M21" s="14">
        <f t="shared" si="4"/>
        <v>2629.3696000000004</v>
      </c>
      <c r="N21" s="14">
        <f t="shared" si="5"/>
        <v>906.11040000000003</v>
      </c>
      <c r="O21" s="14">
        <f t="shared" si="6"/>
        <v>51678.447290868615</v>
      </c>
      <c r="P21" s="14">
        <f t="shared" si="7"/>
        <v>6137.1736521691528</v>
      </c>
      <c r="Q21" s="14">
        <f t="shared" si="8"/>
        <v>45541.273638699466</v>
      </c>
    </row>
    <row r="22" spans="1:17" s="14" customFormat="1">
      <c r="A22" s="13">
        <v>202.06</v>
      </c>
      <c r="B22" s="13">
        <v>560</v>
      </c>
      <c r="C22" s="13">
        <f t="shared" si="9"/>
        <v>236</v>
      </c>
      <c r="D22" s="13">
        <v>9700</v>
      </c>
      <c r="E22" s="13">
        <v>4430</v>
      </c>
      <c r="F22" s="13">
        <f t="shared" si="0"/>
        <v>365723.60652034055</v>
      </c>
      <c r="G22" s="13">
        <f t="shared" si="1"/>
        <v>76281.105384217561</v>
      </c>
      <c r="H22" s="13">
        <f t="shared" si="2"/>
        <v>289442.50113612297</v>
      </c>
      <c r="I22" s="13"/>
      <c r="J22" s="13">
        <f t="shared" si="3"/>
        <v>105.0712</v>
      </c>
      <c r="K22" s="13">
        <v>560</v>
      </c>
      <c r="L22" s="13">
        <f t="shared" si="10"/>
        <v>236</v>
      </c>
      <c r="M22" s="14">
        <f t="shared" si="4"/>
        <v>2622.88</v>
      </c>
      <c r="N22" s="14">
        <f t="shared" si="5"/>
        <v>1197.8720000000001</v>
      </c>
      <c r="O22" s="14">
        <f t="shared" si="6"/>
        <v>51423.664865612052</v>
      </c>
      <c r="P22" s="14">
        <f t="shared" si="7"/>
        <v>10725.733665864063</v>
      </c>
      <c r="Q22" s="14">
        <f t="shared" si="8"/>
        <v>40697.931199747989</v>
      </c>
    </row>
    <row r="23" spans="1:17" s="14" customFormat="1">
      <c r="A23" s="13">
        <v>202.06</v>
      </c>
      <c r="B23" s="13">
        <v>580</v>
      </c>
      <c r="C23" s="13">
        <f t="shared" si="9"/>
        <v>246</v>
      </c>
      <c r="D23" s="13">
        <v>9584</v>
      </c>
      <c r="E23" s="13">
        <v>3914</v>
      </c>
      <c r="F23" s="13">
        <f t="shared" si="0"/>
        <v>357028.70560351579</v>
      </c>
      <c r="G23" s="13">
        <f t="shared" si="1"/>
        <v>59545.804600204894</v>
      </c>
      <c r="H23" s="13">
        <f t="shared" si="2"/>
        <v>297482.90100331092</v>
      </c>
      <c r="I23" s="13"/>
      <c r="J23" s="13">
        <f t="shared" si="3"/>
        <v>105.0712</v>
      </c>
      <c r="K23" s="13">
        <v>580</v>
      </c>
      <c r="L23" s="13">
        <f t="shared" si="10"/>
        <v>246</v>
      </c>
      <c r="M23" s="14">
        <f t="shared" si="4"/>
        <v>2591.5136000000002</v>
      </c>
      <c r="N23" s="14">
        <f t="shared" si="5"/>
        <v>1058.3456000000001</v>
      </c>
      <c r="O23" s="14">
        <f t="shared" si="6"/>
        <v>50201.09223749915</v>
      </c>
      <c r="P23" s="14">
        <f t="shared" si="7"/>
        <v>8372.6164932256106</v>
      </c>
      <c r="Q23" s="14">
        <f t="shared" si="8"/>
        <v>41828.475744273543</v>
      </c>
    </row>
    <row r="24" spans="1:17">
      <c r="A24" s="1">
        <v>202.06</v>
      </c>
      <c r="B24" s="1">
        <v>600</v>
      </c>
      <c r="C24" s="1">
        <f t="shared" si="9"/>
        <v>256</v>
      </c>
      <c r="D24" s="1">
        <v>8968</v>
      </c>
      <c r="E24" s="1">
        <v>4666</v>
      </c>
      <c r="F24" s="1">
        <f t="shared" si="0"/>
        <v>312608.45819709788</v>
      </c>
      <c r="G24" s="1">
        <f t="shared" si="1"/>
        <v>84625.060897859061</v>
      </c>
      <c r="H24" s="1">
        <f t="shared" si="2"/>
        <v>227983.39729923883</v>
      </c>
      <c r="I24" s="1"/>
      <c r="J24" s="1">
        <f t="shared" si="3"/>
        <v>105.0712</v>
      </c>
      <c r="K24" s="1">
        <v>600</v>
      </c>
      <c r="L24" s="1">
        <f t="shared" si="10"/>
        <v>256</v>
      </c>
      <c r="M24">
        <f t="shared" si="4"/>
        <v>2424.9472000000005</v>
      </c>
      <c r="N24">
        <f t="shared" si="5"/>
        <v>1261.6864</v>
      </c>
      <c r="O24">
        <f t="shared" si="6"/>
        <v>43955.250090177542</v>
      </c>
      <c r="P24">
        <f t="shared" si="7"/>
        <v>11898.960562726168</v>
      </c>
      <c r="Q24">
        <f t="shared" si="8"/>
        <v>32056.289527451372</v>
      </c>
    </row>
    <row r="25" spans="1:17" s="14" customFormat="1">
      <c r="A25" s="13">
        <v>202.06</v>
      </c>
      <c r="B25" s="13">
        <v>620</v>
      </c>
      <c r="C25" s="13">
        <f t="shared" si="9"/>
        <v>266</v>
      </c>
      <c r="D25" s="13">
        <v>10387</v>
      </c>
      <c r="E25" s="13">
        <v>4940</v>
      </c>
      <c r="F25" s="13">
        <f t="shared" si="0"/>
        <v>419362.68918404111</v>
      </c>
      <c r="G25" s="13">
        <f t="shared" si="1"/>
        <v>94855.69777957043</v>
      </c>
      <c r="H25" s="13">
        <f t="shared" si="2"/>
        <v>324506.9914044707</v>
      </c>
      <c r="I25" s="13"/>
      <c r="J25" s="13">
        <f t="shared" si="3"/>
        <v>105.0712</v>
      </c>
      <c r="K25" s="13">
        <v>620</v>
      </c>
      <c r="L25" s="13">
        <f t="shared" si="10"/>
        <v>266</v>
      </c>
      <c r="M25" s="14">
        <f t="shared" si="4"/>
        <v>2808.6448</v>
      </c>
      <c r="N25" s="14">
        <f t="shared" si="5"/>
        <v>1335.7760000000001</v>
      </c>
      <c r="O25" s="14">
        <f t="shared" si="6"/>
        <v>58965.749000789656</v>
      </c>
      <c r="P25" s="14">
        <f t="shared" si="7"/>
        <v>13337.46995338984</v>
      </c>
      <c r="Q25" s="14">
        <f t="shared" si="8"/>
        <v>45628.279047399818</v>
      </c>
    </row>
    <row r="26" spans="1:17" s="14" customFormat="1">
      <c r="A26" s="13">
        <v>202.06</v>
      </c>
      <c r="B26" s="13">
        <v>640</v>
      </c>
      <c r="C26" s="13">
        <f t="shared" si="9"/>
        <v>276</v>
      </c>
      <c r="D26" s="13">
        <v>9545</v>
      </c>
      <c r="E26" s="13">
        <v>4003</v>
      </c>
      <c r="F26" s="13">
        <f t="shared" si="0"/>
        <v>354128.91659409954</v>
      </c>
      <c r="G26" s="13">
        <f t="shared" si="1"/>
        <v>62284.603702778135</v>
      </c>
      <c r="H26" s="13">
        <f t="shared" si="2"/>
        <v>291844.31289132143</v>
      </c>
      <c r="I26" s="13"/>
      <c r="J26" s="13">
        <f t="shared" si="3"/>
        <v>105.0712</v>
      </c>
      <c r="K26" s="13">
        <v>640</v>
      </c>
      <c r="L26" s="13">
        <f t="shared" si="10"/>
        <v>276</v>
      </c>
      <c r="M26" s="14">
        <f t="shared" si="4"/>
        <v>2580.9680000000003</v>
      </c>
      <c r="N26" s="14">
        <f t="shared" si="5"/>
        <v>1082.4112</v>
      </c>
      <c r="O26" s="14">
        <f t="shared" si="6"/>
        <v>49793.358704463157</v>
      </c>
      <c r="P26" s="14">
        <f t="shared" si="7"/>
        <v>8757.7135574402291</v>
      </c>
      <c r="Q26" s="14">
        <f t="shared" si="8"/>
        <v>41035.645147022929</v>
      </c>
    </row>
    <row r="27" spans="1:17" s="14" customFormat="1">
      <c r="A27" s="13">
        <v>202.06</v>
      </c>
      <c r="B27" s="13">
        <v>660</v>
      </c>
      <c r="C27" s="13">
        <f t="shared" si="9"/>
        <v>286</v>
      </c>
      <c r="D27" s="13">
        <v>8746</v>
      </c>
      <c r="E27" s="13">
        <v>3553</v>
      </c>
      <c r="F27" s="13">
        <f t="shared" si="0"/>
        <v>297322.97612216865</v>
      </c>
      <c r="G27" s="13">
        <f t="shared" si="1"/>
        <v>49068.178929789916</v>
      </c>
      <c r="H27" s="13">
        <f t="shared" si="2"/>
        <v>248254.79719237873</v>
      </c>
      <c r="I27" s="13"/>
      <c r="J27" s="13">
        <f t="shared" si="3"/>
        <v>105.0712</v>
      </c>
      <c r="K27" s="13">
        <v>660</v>
      </c>
      <c r="L27" s="13">
        <f t="shared" si="10"/>
        <v>286</v>
      </c>
      <c r="M27" s="14">
        <f t="shared" si="4"/>
        <v>2364.9184</v>
      </c>
      <c r="N27" s="14">
        <f t="shared" si="5"/>
        <v>960.73120000000017</v>
      </c>
      <c r="O27" s="14">
        <f t="shared" si="6"/>
        <v>41805.989026585899</v>
      </c>
      <c r="P27" s="14">
        <f t="shared" si="7"/>
        <v>6899.3785029599012</v>
      </c>
      <c r="Q27" s="14">
        <f t="shared" si="8"/>
        <v>34906.610523625997</v>
      </c>
    </row>
    <row r="28" spans="1:17">
      <c r="A28" s="1">
        <v>202.06</v>
      </c>
      <c r="B28" s="1">
        <v>680</v>
      </c>
      <c r="C28" s="1">
        <f t="shared" si="9"/>
        <v>296</v>
      </c>
      <c r="D28" s="1">
        <v>7963</v>
      </c>
      <c r="E28" s="1">
        <v>3376</v>
      </c>
      <c r="F28" s="1">
        <f t="shared" si="0"/>
        <v>246469.37100498541</v>
      </c>
      <c r="G28" s="1">
        <f t="shared" si="1"/>
        <v>44301.088910493912</v>
      </c>
      <c r="H28" s="1">
        <f t="shared" si="2"/>
        <v>202168.2820944915</v>
      </c>
      <c r="I28" s="1"/>
      <c r="J28" s="1">
        <f t="shared" si="3"/>
        <v>105.0712</v>
      </c>
      <c r="K28" s="1">
        <v>680</v>
      </c>
      <c r="L28" s="1">
        <f t="shared" si="10"/>
        <v>296</v>
      </c>
      <c r="M28">
        <f t="shared" si="4"/>
        <v>2153.1952000000001</v>
      </c>
      <c r="N28">
        <f t="shared" si="5"/>
        <v>912.87040000000002</v>
      </c>
      <c r="O28">
        <f t="shared" si="6"/>
        <v>34655.565318268993</v>
      </c>
      <c r="P28">
        <f t="shared" si="7"/>
        <v>6229.0875095267293</v>
      </c>
      <c r="Q28">
        <f t="shared" si="8"/>
        <v>28426.477808742264</v>
      </c>
    </row>
    <row r="29" spans="1:17">
      <c r="A29" s="1">
        <v>202.06</v>
      </c>
      <c r="B29" s="1">
        <v>700</v>
      </c>
      <c r="C29" s="1">
        <f t="shared" si="9"/>
        <v>306</v>
      </c>
      <c r="D29" s="1">
        <v>7384</v>
      </c>
      <c r="E29" s="1">
        <v>2726</v>
      </c>
      <c r="F29" s="1">
        <f t="shared" si="0"/>
        <v>211930.22604180145</v>
      </c>
      <c r="G29" s="1">
        <f t="shared" si="1"/>
        <v>28884.258848408394</v>
      </c>
      <c r="H29" s="1">
        <f t="shared" si="2"/>
        <v>183045.96719339307</v>
      </c>
      <c r="I29" s="1"/>
      <c r="J29" s="1">
        <f t="shared" si="3"/>
        <v>105.0712</v>
      </c>
      <c r="K29" s="1">
        <v>700</v>
      </c>
      <c r="L29" s="1">
        <f t="shared" si="10"/>
        <v>306</v>
      </c>
      <c r="M29">
        <f t="shared" si="4"/>
        <v>1996.6336000000001</v>
      </c>
      <c r="N29">
        <f t="shared" si="5"/>
        <v>737.11040000000003</v>
      </c>
      <c r="O29">
        <f t="shared" si="6"/>
        <v>29799.08522328562</v>
      </c>
      <c r="P29">
        <f t="shared" si="7"/>
        <v>4061.3578681570079</v>
      </c>
      <c r="Q29">
        <f t="shared" si="8"/>
        <v>25737.727355128613</v>
      </c>
    </row>
    <row r="30" spans="1:17">
      <c r="A30" s="1">
        <v>202.06</v>
      </c>
      <c r="B30" s="1">
        <v>720</v>
      </c>
      <c r="C30" s="1">
        <f t="shared" si="9"/>
        <v>316</v>
      </c>
      <c r="D30" s="1">
        <v>7347</v>
      </c>
      <c r="E30" s="1">
        <v>3129</v>
      </c>
      <c r="F30" s="1">
        <f t="shared" si="0"/>
        <v>209811.65281868432</v>
      </c>
      <c r="G30" s="1">
        <f t="shared" si="1"/>
        <v>38055.782088063694</v>
      </c>
      <c r="H30" s="1">
        <f t="shared" si="2"/>
        <v>171755.87073062063</v>
      </c>
      <c r="I30" s="1"/>
      <c r="J30" s="1">
        <f t="shared" si="3"/>
        <v>105.0712</v>
      </c>
      <c r="K30" s="1">
        <v>720</v>
      </c>
      <c r="L30" s="1">
        <f t="shared" si="10"/>
        <v>316</v>
      </c>
      <c r="M30">
        <f t="shared" si="4"/>
        <v>1986.6288000000002</v>
      </c>
      <c r="N30">
        <f t="shared" si="5"/>
        <v>846.08160000000009</v>
      </c>
      <c r="O30">
        <f t="shared" si="6"/>
        <v>29501.196879529569</v>
      </c>
      <c r="P30">
        <f t="shared" si="7"/>
        <v>5350.9474078384601</v>
      </c>
      <c r="Q30">
        <f t="shared" si="8"/>
        <v>24150.24947169111</v>
      </c>
    </row>
    <row r="31" spans="1:17" s="14" customFormat="1">
      <c r="A31" s="13">
        <v>202.06</v>
      </c>
      <c r="B31" s="13">
        <v>740</v>
      </c>
      <c r="C31" s="13">
        <f t="shared" si="9"/>
        <v>326</v>
      </c>
      <c r="D31" s="13">
        <v>6560</v>
      </c>
      <c r="E31" s="13">
        <v>2820</v>
      </c>
      <c r="F31" s="13">
        <f t="shared" si="0"/>
        <v>167269.67152251807</v>
      </c>
      <c r="G31" s="13">
        <f t="shared" si="1"/>
        <v>30910.621835395428</v>
      </c>
      <c r="H31" s="13">
        <f t="shared" si="2"/>
        <v>136359.04968712264</v>
      </c>
      <c r="I31" s="13"/>
      <c r="J31" s="13">
        <f t="shared" si="3"/>
        <v>105.0712</v>
      </c>
      <c r="K31" s="13">
        <v>740</v>
      </c>
      <c r="L31" s="13">
        <f t="shared" si="10"/>
        <v>326</v>
      </c>
      <c r="M31" s="14">
        <f t="shared" si="4"/>
        <v>1773.8240000000003</v>
      </c>
      <c r="N31" s="14">
        <f t="shared" si="5"/>
        <v>762.52800000000002</v>
      </c>
      <c r="O31" s="14">
        <f t="shared" si="6"/>
        <v>23519.453973438223</v>
      </c>
      <c r="P31" s="14">
        <f t="shared" si="7"/>
        <v>4346.2807150312801</v>
      </c>
      <c r="Q31" s="14">
        <f t="shared" si="8"/>
        <v>19173.173258406943</v>
      </c>
    </row>
    <row r="32" spans="1:17">
      <c r="A32" s="1">
        <v>202.06</v>
      </c>
      <c r="B32" s="1">
        <v>760</v>
      </c>
      <c r="C32" s="1">
        <f t="shared" si="9"/>
        <v>336</v>
      </c>
      <c r="D32" s="1">
        <v>6743</v>
      </c>
      <c r="E32" s="1">
        <v>2590</v>
      </c>
      <c r="F32" s="1">
        <f t="shared" si="0"/>
        <v>176732.26550880604</v>
      </c>
      <c r="G32" s="1">
        <f t="shared" si="1"/>
        <v>26074.083589107195</v>
      </c>
      <c r="H32" s="1">
        <f t="shared" si="2"/>
        <v>150658.18191969884</v>
      </c>
      <c r="I32" s="1"/>
      <c r="J32" s="1">
        <f t="shared" si="3"/>
        <v>105.0712</v>
      </c>
      <c r="K32" s="1">
        <v>760</v>
      </c>
      <c r="L32" s="1">
        <f t="shared" si="10"/>
        <v>336</v>
      </c>
      <c r="M32">
        <f t="shared" si="4"/>
        <v>1823.3072000000002</v>
      </c>
      <c r="N32">
        <f t="shared" si="5"/>
        <v>700.33600000000001</v>
      </c>
      <c r="O32">
        <f t="shared" si="6"/>
        <v>24849.970388662205</v>
      </c>
      <c r="P32">
        <f t="shared" si="7"/>
        <v>3666.2247452971847</v>
      </c>
      <c r="Q32">
        <f t="shared" si="8"/>
        <v>21183.745643365019</v>
      </c>
    </row>
    <row r="33" spans="1:17">
      <c r="A33" s="1">
        <v>202.06</v>
      </c>
      <c r="B33" s="1">
        <v>780</v>
      </c>
      <c r="C33" s="1">
        <f t="shared" si="9"/>
        <v>346</v>
      </c>
      <c r="D33" s="1">
        <v>6580</v>
      </c>
      <c r="E33" s="1">
        <v>3033</v>
      </c>
      <c r="F33" s="1">
        <f t="shared" si="0"/>
        <v>168291.16332604174</v>
      </c>
      <c r="G33" s="1">
        <f t="shared" si="1"/>
        <v>35756.446017447051</v>
      </c>
      <c r="H33" s="1">
        <f t="shared" si="2"/>
        <v>132534.7173085947</v>
      </c>
      <c r="I33" s="1"/>
      <c r="J33" s="1">
        <f t="shared" si="3"/>
        <v>105.0712</v>
      </c>
      <c r="K33" s="1">
        <v>780</v>
      </c>
      <c r="L33" s="1">
        <f t="shared" si="10"/>
        <v>346</v>
      </c>
      <c r="M33">
        <f t="shared" si="4"/>
        <v>1779.232</v>
      </c>
      <c r="N33">
        <f t="shared" si="5"/>
        <v>820.12320000000011</v>
      </c>
      <c r="O33">
        <f t="shared" si="6"/>
        <v>23663.083892948078</v>
      </c>
      <c r="P33">
        <f t="shared" si="7"/>
        <v>5027.642361621196</v>
      </c>
      <c r="Q33">
        <f t="shared" si="8"/>
        <v>18635.441531326884</v>
      </c>
    </row>
    <row r="34" spans="1:17">
      <c r="A34" s="1">
        <v>202.06</v>
      </c>
      <c r="B34" s="1">
        <v>800</v>
      </c>
      <c r="C34" s="1">
        <f t="shared" si="9"/>
        <v>356</v>
      </c>
      <c r="D34" s="1">
        <v>6511</v>
      </c>
      <c r="E34" s="1">
        <v>2991</v>
      </c>
      <c r="F34" s="1">
        <f t="shared" si="0"/>
        <v>164780.15839911983</v>
      </c>
      <c r="G34" s="1">
        <f t="shared" si="1"/>
        <v>34773.015278383398</v>
      </c>
      <c r="H34" s="1">
        <f t="shared" si="2"/>
        <v>130007.14312073644</v>
      </c>
      <c r="I34" s="1"/>
      <c r="J34" s="1">
        <f t="shared" si="3"/>
        <v>105.0712</v>
      </c>
      <c r="K34" s="1">
        <v>800</v>
      </c>
      <c r="L34" s="1">
        <f t="shared" si="10"/>
        <v>356</v>
      </c>
      <c r="M34">
        <f t="shared" si="4"/>
        <v>1760.5744000000002</v>
      </c>
      <c r="N34">
        <f t="shared" si="5"/>
        <v>808.76640000000009</v>
      </c>
      <c r="O34">
        <f t="shared" si="6"/>
        <v>23169.408512183443</v>
      </c>
      <c r="P34">
        <f t="shared" si="7"/>
        <v>4889.3641322629328</v>
      </c>
      <c r="Q34">
        <f t="shared" si="8"/>
        <v>18280.04437992051</v>
      </c>
    </row>
    <row r="35" spans="1:17">
      <c r="A35" s="1">
        <v>202.06</v>
      </c>
      <c r="B35" s="1">
        <v>820</v>
      </c>
      <c r="C35" s="1">
        <f t="shared" si="9"/>
        <v>366</v>
      </c>
      <c r="D35" s="1">
        <v>6151</v>
      </c>
      <c r="E35" s="1">
        <v>2957</v>
      </c>
      <c r="F35" s="1">
        <f t="shared" si="0"/>
        <v>147062.17317142506</v>
      </c>
      <c r="G35" s="1">
        <f t="shared" si="1"/>
        <v>33986.948572104084</v>
      </c>
      <c r="H35" s="1">
        <f t="shared" si="2"/>
        <v>113075.22459932098</v>
      </c>
      <c r="I35" s="1"/>
      <c r="J35" s="1">
        <f t="shared" si="3"/>
        <v>105.0712</v>
      </c>
      <c r="K35" s="1">
        <v>820</v>
      </c>
      <c r="L35" s="1">
        <f t="shared" si="10"/>
        <v>366</v>
      </c>
      <c r="M35">
        <f t="shared" si="4"/>
        <v>1663.2304000000001</v>
      </c>
      <c r="N35">
        <f t="shared" si="5"/>
        <v>799.57280000000003</v>
      </c>
      <c r="O35">
        <f t="shared" si="6"/>
        <v>20678.118045287738</v>
      </c>
      <c r="P35">
        <f t="shared" si="7"/>
        <v>4778.8368648264122</v>
      </c>
      <c r="Q35">
        <f t="shared" si="8"/>
        <v>15899.281180461327</v>
      </c>
    </row>
    <row r="36" spans="1:17">
      <c r="A36" s="1">
        <v>202.06</v>
      </c>
      <c r="B36" s="1">
        <v>840</v>
      </c>
      <c r="C36" s="1">
        <f t="shared" si="9"/>
        <v>376</v>
      </c>
      <c r="D36" s="1">
        <v>6063</v>
      </c>
      <c r="E36" s="1">
        <v>2853</v>
      </c>
      <c r="F36" s="1">
        <f t="shared" si="0"/>
        <v>142884.34943411537</v>
      </c>
      <c r="G36" s="1">
        <f t="shared" si="1"/>
        <v>31638.294815022025</v>
      </c>
      <c r="H36" s="1">
        <f t="shared" si="2"/>
        <v>111246.05461909334</v>
      </c>
      <c r="I36" s="1"/>
      <c r="J36" s="1">
        <f t="shared" si="3"/>
        <v>105.0712</v>
      </c>
      <c r="K36" s="1">
        <v>840</v>
      </c>
      <c r="L36" s="1">
        <f t="shared" si="10"/>
        <v>376</v>
      </c>
      <c r="M36">
        <f t="shared" si="4"/>
        <v>1639.4352000000001</v>
      </c>
      <c r="N36">
        <f t="shared" si="5"/>
        <v>771.45119999999997</v>
      </c>
      <c r="O36">
        <f t="shared" si="6"/>
        <v>20090.682605232098</v>
      </c>
      <c r="P36">
        <f t="shared" si="7"/>
        <v>4448.5973573506171</v>
      </c>
      <c r="Q36">
        <f t="shared" si="8"/>
        <v>15642.085247881481</v>
      </c>
    </row>
    <row r="37" spans="1:17">
      <c r="A37" s="1">
        <v>202.06</v>
      </c>
      <c r="B37" s="1">
        <v>860</v>
      </c>
      <c r="C37" s="1">
        <f t="shared" si="9"/>
        <v>386</v>
      </c>
      <c r="D37" s="1">
        <v>6055</v>
      </c>
      <c r="E37" s="1">
        <v>2769</v>
      </c>
      <c r="F37" s="1">
        <f t="shared" si="0"/>
        <v>142507.53245770439</v>
      </c>
      <c r="G37" s="1">
        <f t="shared" si="1"/>
        <v>29802.68803712833</v>
      </c>
      <c r="H37" s="1">
        <f t="shared" si="2"/>
        <v>112704.84442057606</v>
      </c>
      <c r="I37" s="1"/>
      <c r="J37" s="1">
        <f t="shared" si="3"/>
        <v>105.0712</v>
      </c>
      <c r="K37" s="1">
        <v>860</v>
      </c>
      <c r="L37" s="1">
        <f t="shared" si="10"/>
        <v>386</v>
      </c>
      <c r="M37">
        <f t="shared" si="4"/>
        <v>1637.2719999999999</v>
      </c>
      <c r="N37">
        <f t="shared" si="5"/>
        <v>748.73760000000004</v>
      </c>
      <c r="O37">
        <f t="shared" si="6"/>
        <v>20037.699123812901</v>
      </c>
      <c r="P37">
        <f t="shared" si="7"/>
        <v>4190.4963595245408</v>
      </c>
      <c r="Q37">
        <f t="shared" si="8"/>
        <v>15847.20276428836</v>
      </c>
    </row>
    <row r="38" spans="1:17">
      <c r="A38" s="1">
        <v>202.06</v>
      </c>
      <c r="B38" s="1">
        <v>880</v>
      </c>
      <c r="C38" s="1">
        <f t="shared" si="9"/>
        <v>396</v>
      </c>
      <c r="D38" s="1">
        <v>5856</v>
      </c>
      <c r="E38" s="1">
        <v>2550</v>
      </c>
      <c r="F38" s="1">
        <f t="shared" si="0"/>
        <v>133294.32551142434</v>
      </c>
      <c r="G38" s="1">
        <f t="shared" si="1"/>
        <v>25274.925618009504</v>
      </c>
      <c r="H38" s="1">
        <f t="shared" si="2"/>
        <v>108019.39989341484</v>
      </c>
      <c r="I38" s="1"/>
      <c r="J38" s="1">
        <f t="shared" si="3"/>
        <v>105.0712</v>
      </c>
      <c r="K38" s="1">
        <v>880</v>
      </c>
      <c r="L38" s="1">
        <f t="shared" si="10"/>
        <v>396</v>
      </c>
      <c r="M38">
        <f t="shared" si="4"/>
        <v>1583.4623999999999</v>
      </c>
      <c r="N38">
        <f t="shared" si="5"/>
        <v>689.52</v>
      </c>
      <c r="O38">
        <f t="shared" si="6"/>
        <v>18742.248521510355</v>
      </c>
      <c r="P38">
        <f t="shared" si="7"/>
        <v>3553.856741297081</v>
      </c>
      <c r="Q38">
        <f t="shared" si="8"/>
        <v>15188.391780213275</v>
      </c>
    </row>
    <row r="39" spans="1:17">
      <c r="A39" s="1">
        <v>202.06</v>
      </c>
      <c r="B39" s="1">
        <v>900</v>
      </c>
      <c r="C39" s="1">
        <f t="shared" si="9"/>
        <v>406</v>
      </c>
      <c r="D39" s="1">
        <v>6029</v>
      </c>
      <c r="E39" s="1">
        <v>2570</v>
      </c>
      <c r="F39" s="1">
        <f t="shared" si="0"/>
        <v>141286.31335268807</v>
      </c>
      <c r="G39" s="1">
        <f t="shared" si="1"/>
        <v>25672.949821513408</v>
      </c>
      <c r="H39" s="1">
        <f t="shared" si="2"/>
        <v>115613.36353117466</v>
      </c>
      <c r="I39" s="1"/>
      <c r="J39" s="1">
        <f t="shared" si="3"/>
        <v>105.0712</v>
      </c>
      <c r="K39" s="1">
        <v>900</v>
      </c>
      <c r="L39" s="1">
        <f t="shared" si="10"/>
        <v>406</v>
      </c>
      <c r="M39">
        <f t="shared" si="4"/>
        <v>1630.2416000000001</v>
      </c>
      <c r="N39">
        <f t="shared" si="5"/>
        <v>694.92800000000011</v>
      </c>
      <c r="O39">
        <f t="shared" si="6"/>
        <v>19865.985947894762</v>
      </c>
      <c r="P39">
        <f t="shared" si="7"/>
        <v>3609.8221285033578</v>
      </c>
      <c r="Q39">
        <f t="shared" si="8"/>
        <v>16256.163819391404</v>
      </c>
    </row>
    <row r="40" spans="1:17">
      <c r="A40" s="1">
        <v>202.06</v>
      </c>
      <c r="B40" s="1">
        <v>920</v>
      </c>
      <c r="C40" s="1">
        <f t="shared" si="9"/>
        <v>416</v>
      </c>
      <c r="D40" s="1">
        <v>5969</v>
      </c>
      <c r="E40" s="1">
        <v>2861</v>
      </c>
      <c r="F40" s="1">
        <f t="shared" si="0"/>
        <v>138488.17210641468</v>
      </c>
      <c r="G40" s="1">
        <f t="shared" si="1"/>
        <v>31815.975307117442</v>
      </c>
      <c r="H40" s="1">
        <f t="shared" si="2"/>
        <v>106672.19679929723</v>
      </c>
      <c r="I40" s="1"/>
      <c r="J40" s="1">
        <f t="shared" si="3"/>
        <v>105.0712</v>
      </c>
      <c r="K40" s="1">
        <v>920</v>
      </c>
      <c r="L40" s="1">
        <f t="shared" si="10"/>
        <v>416</v>
      </c>
      <c r="M40">
        <f t="shared" si="4"/>
        <v>1614.0176000000001</v>
      </c>
      <c r="N40">
        <f t="shared" si="5"/>
        <v>773.61440000000005</v>
      </c>
      <c r="O40">
        <f t="shared" si="6"/>
        <v>19472.544903538757</v>
      </c>
      <c r="P40">
        <f t="shared" si="7"/>
        <v>4473.5806559831699</v>
      </c>
      <c r="Q40">
        <f t="shared" si="8"/>
        <v>14998.964247555588</v>
      </c>
    </row>
    <row r="41" spans="1:17">
      <c r="A41" s="1">
        <v>202.06</v>
      </c>
      <c r="B41" s="1">
        <v>940</v>
      </c>
      <c r="C41" s="1">
        <f t="shared" si="9"/>
        <v>426</v>
      </c>
      <c r="D41" s="1">
        <v>5721</v>
      </c>
      <c r="E41" s="1">
        <v>2685</v>
      </c>
      <c r="F41" s="1">
        <f t="shared" si="0"/>
        <v>127219.42280111922</v>
      </c>
      <c r="G41" s="1">
        <f t="shared" si="1"/>
        <v>28021.933969780017</v>
      </c>
      <c r="H41" s="1">
        <f t="shared" si="2"/>
        <v>99197.4888313392</v>
      </c>
      <c r="I41" s="1"/>
      <c r="J41" s="1">
        <f t="shared" si="3"/>
        <v>105.0712</v>
      </c>
      <c r="K41" s="1">
        <v>940</v>
      </c>
      <c r="L41" s="1">
        <f t="shared" si="10"/>
        <v>426</v>
      </c>
      <c r="M41">
        <f t="shared" si="4"/>
        <v>1546.9584</v>
      </c>
      <c r="N41">
        <f t="shared" si="5"/>
        <v>726.024</v>
      </c>
      <c r="O41">
        <f t="shared" si="6"/>
        <v>17888.068601219769</v>
      </c>
      <c r="P41">
        <f t="shared" si="7"/>
        <v>3940.1080916228289</v>
      </c>
      <c r="Q41">
        <f t="shared" si="8"/>
        <v>13947.96050959694</v>
      </c>
    </row>
    <row r="42" spans="1:17" s="14" customFormat="1">
      <c r="A42" s="13">
        <v>202.06</v>
      </c>
      <c r="B42" s="13">
        <v>960</v>
      </c>
      <c r="C42" s="13">
        <f t="shared" si="9"/>
        <v>436</v>
      </c>
      <c r="D42" s="13">
        <v>5993</v>
      </c>
      <c r="E42" s="13">
        <v>2576</v>
      </c>
      <c r="F42" s="13">
        <f t="shared" si="0"/>
        <v>139604.07027570697</v>
      </c>
      <c r="G42" s="13">
        <f t="shared" si="1"/>
        <v>25792.96344756211</v>
      </c>
      <c r="H42" s="13">
        <f t="shared" si="2"/>
        <v>113811.10682814485</v>
      </c>
      <c r="I42" s="13"/>
      <c r="J42" s="13">
        <f t="shared" si="3"/>
        <v>105.0712</v>
      </c>
      <c r="K42" s="13">
        <v>960</v>
      </c>
      <c r="L42" s="13">
        <f t="shared" si="10"/>
        <v>436</v>
      </c>
      <c r="M42" s="14">
        <f t="shared" si="4"/>
        <v>1620.5072</v>
      </c>
      <c r="N42" s="14">
        <f t="shared" si="5"/>
        <v>696.55039999999997</v>
      </c>
      <c r="O42" s="14">
        <f t="shared" si="6"/>
        <v>19629.449113326606</v>
      </c>
      <c r="P42" s="14">
        <f t="shared" si="7"/>
        <v>3626.6970044348132</v>
      </c>
      <c r="Q42" s="14">
        <f t="shared" si="8"/>
        <v>16002.752108891793</v>
      </c>
    </row>
    <row r="43" spans="1:17" s="14" customFormat="1">
      <c r="A43" s="13">
        <v>202.06</v>
      </c>
      <c r="B43" s="13">
        <v>980</v>
      </c>
      <c r="C43" s="13">
        <f t="shared" si="9"/>
        <v>446</v>
      </c>
      <c r="D43" s="13">
        <v>5930</v>
      </c>
      <c r="E43" s="13">
        <v>2579</v>
      </c>
      <c r="F43" s="13">
        <f t="shared" si="0"/>
        <v>136684.38783002575</v>
      </c>
      <c r="G43" s="13">
        <f t="shared" si="1"/>
        <v>25853.075208374492</v>
      </c>
      <c r="H43" s="13">
        <f t="shared" si="2"/>
        <v>110831.31262165126</v>
      </c>
      <c r="I43" s="13"/>
      <c r="J43" s="13">
        <f t="shared" si="3"/>
        <v>105.0712</v>
      </c>
      <c r="K43" s="13">
        <v>980</v>
      </c>
      <c r="L43" s="13">
        <f t="shared" si="10"/>
        <v>446</v>
      </c>
      <c r="M43" s="14">
        <f t="shared" si="4"/>
        <v>1603.472</v>
      </c>
      <c r="N43" s="14">
        <f t="shared" si="5"/>
        <v>697.36160000000007</v>
      </c>
      <c r="O43" s="14">
        <f t="shared" si="6"/>
        <v>19218.91840400426</v>
      </c>
      <c r="P43" s="14">
        <f t="shared" si="7"/>
        <v>3635.1491988991206</v>
      </c>
      <c r="Q43" s="14">
        <f t="shared" si="8"/>
        <v>15583.76920510514</v>
      </c>
    </row>
    <row r="44" spans="1:17">
      <c r="A44" s="1">
        <v>202.06</v>
      </c>
      <c r="B44" s="1">
        <v>1000</v>
      </c>
      <c r="C44" s="1">
        <f t="shared" si="9"/>
        <v>456</v>
      </c>
      <c r="D44" s="1">
        <v>5522</v>
      </c>
      <c r="E44" s="1">
        <v>2779</v>
      </c>
      <c r="F44" s="1">
        <f t="shared" si="0"/>
        <v>118522.91657183312</v>
      </c>
      <c r="G44" s="1">
        <f t="shared" si="1"/>
        <v>30018.33630676111</v>
      </c>
      <c r="H44" s="1">
        <f t="shared" si="2"/>
        <v>88504.580265072014</v>
      </c>
      <c r="I44" s="1"/>
      <c r="J44" s="1">
        <f t="shared" si="3"/>
        <v>105.0712</v>
      </c>
      <c r="K44" s="1">
        <v>1000</v>
      </c>
      <c r="L44" s="1">
        <f t="shared" si="10"/>
        <v>456</v>
      </c>
      <c r="M44">
        <f t="shared" si="4"/>
        <v>1493.1488000000002</v>
      </c>
      <c r="N44">
        <f t="shared" si="5"/>
        <v>751.44160000000011</v>
      </c>
      <c r="O44">
        <f t="shared" si="6"/>
        <v>16665.270253332314</v>
      </c>
      <c r="P44">
        <f t="shared" si="7"/>
        <v>4220.8182314210662</v>
      </c>
      <c r="Q44">
        <f t="shared" si="8"/>
        <v>12444.452021911247</v>
      </c>
    </row>
    <row r="45" spans="1:17">
      <c r="A45" s="1">
        <v>202.06</v>
      </c>
      <c r="B45" s="1">
        <v>1020</v>
      </c>
      <c r="C45" s="1">
        <f t="shared" si="9"/>
        <v>466</v>
      </c>
      <c r="D45" s="1">
        <v>5676</v>
      </c>
      <c r="E45" s="1">
        <v>2896</v>
      </c>
      <c r="F45" s="1">
        <f t="shared" si="0"/>
        <v>125225.9395674275</v>
      </c>
      <c r="G45" s="1">
        <f t="shared" si="1"/>
        <v>32599.177327478967</v>
      </c>
      <c r="H45" s="1">
        <f t="shared" si="2"/>
        <v>92626.762239948526</v>
      </c>
      <c r="I45" s="1"/>
      <c r="J45" s="1">
        <f t="shared" si="3"/>
        <v>105.0712</v>
      </c>
      <c r="K45" s="1">
        <v>1020</v>
      </c>
      <c r="L45" s="1">
        <f t="shared" si="10"/>
        <v>466</v>
      </c>
      <c r="M45">
        <f t="shared" si="4"/>
        <v>1534.7904000000001</v>
      </c>
      <c r="N45">
        <f t="shared" si="5"/>
        <v>783.0784000000001</v>
      </c>
      <c r="O45">
        <f t="shared" si="6"/>
        <v>17607.768910696846</v>
      </c>
      <c r="P45">
        <f t="shared" si="7"/>
        <v>4583.7051256621635</v>
      </c>
      <c r="Q45">
        <f t="shared" si="8"/>
        <v>13024.063785034683</v>
      </c>
    </row>
    <row r="46" spans="1:17">
      <c r="A46" s="1">
        <v>202.06</v>
      </c>
      <c r="B46" s="1">
        <v>1040</v>
      </c>
      <c r="C46" s="1">
        <f t="shared" si="9"/>
        <v>476</v>
      </c>
      <c r="D46" s="1">
        <v>5497</v>
      </c>
      <c r="E46" s="1">
        <v>2781</v>
      </c>
      <c r="F46" s="1">
        <f t="shared" si="0"/>
        <v>117452.15761226047</v>
      </c>
      <c r="G46" s="1">
        <f t="shared" si="1"/>
        <v>30061.559247610363</v>
      </c>
      <c r="H46" s="1">
        <f t="shared" si="2"/>
        <v>87390.598364650112</v>
      </c>
      <c r="I46" s="1"/>
      <c r="J46" s="1">
        <f t="shared" si="3"/>
        <v>105.0712</v>
      </c>
      <c r="K46" s="1">
        <v>1040</v>
      </c>
      <c r="L46" s="1">
        <f t="shared" si="10"/>
        <v>476</v>
      </c>
      <c r="M46">
        <f t="shared" si="4"/>
        <v>1486.3888000000002</v>
      </c>
      <c r="N46">
        <f t="shared" si="5"/>
        <v>751.9824000000001</v>
      </c>
      <c r="O46">
        <f t="shared" si="6"/>
        <v>16514.712977544725</v>
      </c>
      <c r="P46">
        <f t="shared" si="7"/>
        <v>4226.8957226879984</v>
      </c>
      <c r="Q46">
        <f t="shared" si="8"/>
        <v>12287.817254856727</v>
      </c>
    </row>
    <row r="47" spans="1:17">
      <c r="A47" s="1">
        <v>202.06</v>
      </c>
      <c r="B47" s="1">
        <v>1060</v>
      </c>
      <c r="C47" s="1">
        <f t="shared" si="9"/>
        <v>486</v>
      </c>
      <c r="D47" s="1">
        <v>4848</v>
      </c>
      <c r="E47" s="1">
        <v>2735</v>
      </c>
      <c r="F47" s="1">
        <f t="shared" si="0"/>
        <v>91355.510248726132</v>
      </c>
      <c r="G47" s="1">
        <f t="shared" si="1"/>
        <v>29075.298805224935</v>
      </c>
      <c r="H47" s="1">
        <f t="shared" si="2"/>
        <v>62280.211443501197</v>
      </c>
      <c r="I47" s="1"/>
      <c r="J47" s="1">
        <f t="shared" si="3"/>
        <v>105.0712</v>
      </c>
      <c r="K47" s="1">
        <v>1060</v>
      </c>
      <c r="L47" s="1">
        <f t="shared" si="10"/>
        <v>486</v>
      </c>
      <c r="M47">
        <f t="shared" si="4"/>
        <v>1310.8992000000001</v>
      </c>
      <c r="N47">
        <f t="shared" si="5"/>
        <v>739.5440000000001</v>
      </c>
      <c r="O47">
        <f t="shared" si="6"/>
        <v>12845.315585052884</v>
      </c>
      <c r="P47">
        <f t="shared" si="7"/>
        <v>4088.2196144050681</v>
      </c>
      <c r="Q47">
        <f t="shared" si="8"/>
        <v>8757.0959706478152</v>
      </c>
    </row>
    <row r="48" spans="1:17">
      <c r="A48" s="1">
        <v>202.06</v>
      </c>
      <c r="B48" s="1">
        <v>1080</v>
      </c>
      <c r="C48" s="1">
        <f t="shared" si="9"/>
        <v>496</v>
      </c>
      <c r="D48" s="1">
        <v>4522</v>
      </c>
      <c r="E48" s="1">
        <v>2125</v>
      </c>
      <c r="F48" s="1">
        <f t="shared" si="0"/>
        <v>79482.339423461352</v>
      </c>
      <c r="G48" s="1">
        <f t="shared" si="1"/>
        <v>17552.031679173266</v>
      </c>
      <c r="H48" s="1">
        <f t="shared" si="2"/>
        <v>61930.307744288089</v>
      </c>
      <c r="I48" s="1"/>
      <c r="J48" s="1">
        <f t="shared" si="3"/>
        <v>105.0712</v>
      </c>
      <c r="K48" s="1">
        <v>1080</v>
      </c>
      <c r="L48" s="1">
        <f t="shared" si="10"/>
        <v>496</v>
      </c>
      <c r="M48">
        <f t="shared" si="4"/>
        <v>1222.7488000000001</v>
      </c>
      <c r="N48">
        <f t="shared" si="5"/>
        <v>574.6</v>
      </c>
      <c r="O48">
        <f t="shared" si="6"/>
        <v>11175.852781654055</v>
      </c>
      <c r="P48">
        <f t="shared" si="7"/>
        <v>2467.9560703451948</v>
      </c>
      <c r="Q48">
        <f t="shared" si="8"/>
        <v>8707.8967113088602</v>
      </c>
    </row>
    <row r="49" spans="1:17">
      <c r="A49" s="1">
        <v>202.06</v>
      </c>
      <c r="B49" s="1">
        <v>1100</v>
      </c>
      <c r="C49" s="1">
        <f t="shared" si="9"/>
        <v>506</v>
      </c>
      <c r="D49" s="1">
        <v>4182</v>
      </c>
      <c r="E49" s="1">
        <v>2040</v>
      </c>
      <c r="F49" s="1">
        <f t="shared" si="0"/>
        <v>67979.439942198369</v>
      </c>
      <c r="G49" s="1">
        <f t="shared" si="1"/>
        <v>16175.952395526081</v>
      </c>
      <c r="H49" s="1">
        <f t="shared" si="2"/>
        <v>51803.487546672288</v>
      </c>
      <c r="I49" s="1"/>
      <c r="J49" s="1">
        <f t="shared" si="3"/>
        <v>105.0712</v>
      </c>
      <c r="K49" s="1">
        <v>1100</v>
      </c>
      <c r="L49" s="1">
        <f t="shared" si="10"/>
        <v>506</v>
      </c>
      <c r="M49">
        <f t="shared" si="4"/>
        <v>1130.8127999999999</v>
      </c>
      <c r="N49">
        <f t="shared" si="5"/>
        <v>551.61599999999999</v>
      </c>
      <c r="O49">
        <f t="shared" si="6"/>
        <v>9558.4530913926301</v>
      </c>
      <c r="P49">
        <f t="shared" si="7"/>
        <v>2274.4683144301316</v>
      </c>
      <c r="Q49">
        <f t="shared" si="8"/>
        <v>7283.9847769624985</v>
      </c>
    </row>
    <row r="50" spans="1:17">
      <c r="A50" s="1">
        <v>202.06</v>
      </c>
      <c r="B50" s="1">
        <v>1120</v>
      </c>
      <c r="C50" s="1">
        <f t="shared" si="9"/>
        <v>516</v>
      </c>
      <c r="D50" s="1">
        <v>4059</v>
      </c>
      <c r="E50" s="1">
        <v>2020</v>
      </c>
      <c r="F50" s="1">
        <f t="shared" si="0"/>
        <v>64039.455101257794</v>
      </c>
      <c r="G50" s="1">
        <f t="shared" si="1"/>
        <v>15860.331640403841</v>
      </c>
      <c r="H50" s="1">
        <f t="shared" si="2"/>
        <v>48179.123460853953</v>
      </c>
      <c r="I50" s="1"/>
      <c r="J50" s="1">
        <f t="shared" si="3"/>
        <v>105.0712</v>
      </c>
      <c r="K50" s="1">
        <v>1120</v>
      </c>
      <c r="L50" s="1">
        <f t="shared" si="10"/>
        <v>516</v>
      </c>
      <c r="M50">
        <f t="shared" si="4"/>
        <v>1097.5536000000002</v>
      </c>
      <c r="N50">
        <f t="shared" si="5"/>
        <v>546.20800000000008</v>
      </c>
      <c r="O50">
        <f t="shared" si="6"/>
        <v>9004.459702877657</v>
      </c>
      <c r="P50">
        <f t="shared" si="7"/>
        <v>2230.0895112939033</v>
      </c>
      <c r="Q50">
        <f t="shared" si="8"/>
        <v>6774.3701915837537</v>
      </c>
    </row>
    <row r="51" spans="1:17">
      <c r="A51" s="1">
        <v>202.06</v>
      </c>
      <c r="B51" s="1">
        <v>1140</v>
      </c>
      <c r="C51" s="1">
        <f t="shared" si="9"/>
        <v>526</v>
      </c>
      <c r="D51" s="1">
        <v>3270</v>
      </c>
      <c r="E51" s="1">
        <v>1334</v>
      </c>
      <c r="F51" s="1">
        <f t="shared" si="0"/>
        <v>41562.822320771054</v>
      </c>
      <c r="G51" s="1">
        <f t="shared" si="1"/>
        <v>6917.0542919004256</v>
      </c>
      <c r="H51" s="1">
        <f t="shared" si="2"/>
        <v>34645.768028870632</v>
      </c>
      <c r="I51" s="1"/>
      <c r="J51" s="1">
        <f t="shared" si="3"/>
        <v>105.0712</v>
      </c>
      <c r="K51" s="1">
        <v>1140</v>
      </c>
      <c r="L51" s="1">
        <f t="shared" si="10"/>
        <v>526</v>
      </c>
      <c r="M51">
        <f t="shared" si="4"/>
        <v>884.20800000000008</v>
      </c>
      <c r="N51">
        <f t="shared" si="5"/>
        <v>360.71360000000004</v>
      </c>
      <c r="O51">
        <f t="shared" si="6"/>
        <v>5844.0653208789772</v>
      </c>
      <c r="P51">
        <f t="shared" si="7"/>
        <v>972.59316987553507</v>
      </c>
      <c r="Q51">
        <f t="shared" si="8"/>
        <v>4871.4721510034424</v>
      </c>
    </row>
    <row r="52" spans="1:17">
      <c r="A52" s="1">
        <v>202.06</v>
      </c>
      <c r="B52" s="1">
        <v>1160</v>
      </c>
      <c r="C52" s="1">
        <f t="shared" si="9"/>
        <v>536</v>
      </c>
      <c r="D52" s="1">
        <v>2430</v>
      </c>
      <c r="E52" s="1">
        <v>1163</v>
      </c>
      <c r="F52" s="1">
        <f t="shared" si="0"/>
        <v>22952.081242873406</v>
      </c>
      <c r="G52" s="1">
        <f t="shared" si="1"/>
        <v>5257.374989346481</v>
      </c>
      <c r="H52" s="1">
        <f t="shared" si="2"/>
        <v>17694.706253526925</v>
      </c>
      <c r="I52" s="1"/>
      <c r="J52" s="1">
        <f t="shared" si="3"/>
        <v>105.0712</v>
      </c>
      <c r="K52" s="1">
        <v>1160</v>
      </c>
      <c r="L52" s="1">
        <f t="shared" si="10"/>
        <v>536</v>
      </c>
      <c r="M52">
        <f t="shared" si="4"/>
        <v>657.07200000000012</v>
      </c>
      <c r="N52">
        <f t="shared" si="5"/>
        <v>314.47520000000003</v>
      </c>
      <c r="O52">
        <f t="shared" si="6"/>
        <v>3227.2462393979445</v>
      </c>
      <c r="P52">
        <f t="shared" si="7"/>
        <v>739.22898250203002</v>
      </c>
      <c r="Q52">
        <f t="shared" si="8"/>
        <v>2488.0172568959142</v>
      </c>
    </row>
    <row r="53" spans="1:17">
      <c r="A53" s="1">
        <v>202.06</v>
      </c>
      <c r="B53" s="1">
        <v>1180</v>
      </c>
      <c r="C53" s="1">
        <f t="shared" si="9"/>
        <v>546</v>
      </c>
      <c r="D53" s="1">
        <v>1833</v>
      </c>
      <c r="E53" s="1">
        <v>843</v>
      </c>
      <c r="F53" s="1">
        <f t="shared" si="0"/>
        <v>13059.737725454566</v>
      </c>
      <c r="G53" s="1">
        <f t="shared" si="1"/>
        <v>2762.2607636313473</v>
      </c>
      <c r="H53" s="1">
        <f t="shared" si="2"/>
        <v>10297.476961823219</v>
      </c>
      <c r="I53" s="1"/>
      <c r="J53" s="1">
        <f t="shared" si="3"/>
        <v>105.0712</v>
      </c>
      <c r="K53" s="1">
        <v>1180</v>
      </c>
      <c r="L53" s="1">
        <f t="shared" si="10"/>
        <v>546</v>
      </c>
      <c r="M53">
        <f t="shared" si="4"/>
        <v>495.64320000000004</v>
      </c>
      <c r="N53">
        <f t="shared" si="5"/>
        <v>227.94720000000001</v>
      </c>
      <c r="O53">
        <f t="shared" si="6"/>
        <v>1836.3036021007158</v>
      </c>
      <c r="P53">
        <f t="shared" si="7"/>
        <v>388.39596145267654</v>
      </c>
      <c r="Q53">
        <f t="shared" si="8"/>
        <v>1447.9076406480392</v>
      </c>
    </row>
    <row r="54" spans="1:17">
      <c r="A54" s="1">
        <v>202.06</v>
      </c>
      <c r="B54" s="1">
        <v>1200</v>
      </c>
      <c r="C54" s="1">
        <f t="shared" si="9"/>
        <v>556</v>
      </c>
      <c r="D54" s="1">
        <v>1696</v>
      </c>
      <c r="E54" s="1">
        <v>777</v>
      </c>
      <c r="F54" s="1">
        <f t="shared" si="0"/>
        <v>11180.499876424823</v>
      </c>
      <c r="G54" s="1">
        <f t="shared" si="1"/>
        <v>2346.6675230196474</v>
      </c>
      <c r="H54" s="1">
        <f t="shared" si="2"/>
        <v>8833.832353405176</v>
      </c>
      <c r="I54" s="1"/>
      <c r="J54" s="1">
        <f t="shared" si="3"/>
        <v>105.0712</v>
      </c>
      <c r="K54" s="1">
        <v>1200</v>
      </c>
      <c r="L54" s="1">
        <f t="shared" si="10"/>
        <v>556</v>
      </c>
      <c r="M54">
        <f t="shared" si="4"/>
        <v>458.59840000000003</v>
      </c>
      <c r="N54">
        <f t="shared" si="5"/>
        <v>210.10080000000002</v>
      </c>
      <c r="O54">
        <f t="shared" si="6"/>
        <v>1572.067726624342</v>
      </c>
      <c r="P54">
        <f t="shared" si="7"/>
        <v>329.96022707674666</v>
      </c>
      <c r="Q54">
        <f t="shared" si="8"/>
        <v>1242.1074995475954</v>
      </c>
    </row>
    <row r="55" spans="1:17">
      <c r="A55" s="1">
        <v>202.06</v>
      </c>
      <c r="B55" s="1">
        <v>1220</v>
      </c>
      <c r="C55" s="1">
        <f t="shared" si="9"/>
        <v>566</v>
      </c>
      <c r="D55" s="1">
        <v>1100</v>
      </c>
      <c r="E55" s="1">
        <v>583</v>
      </c>
      <c r="F55" s="1">
        <f t="shared" si="0"/>
        <v>4703.2156859348706</v>
      </c>
      <c r="G55" s="1">
        <f t="shared" si="1"/>
        <v>1321.1332861791052</v>
      </c>
      <c r="H55" s="1">
        <f t="shared" si="2"/>
        <v>3382.0823997557654</v>
      </c>
      <c r="I55" s="1"/>
      <c r="J55" s="1">
        <f t="shared" si="3"/>
        <v>105.0712</v>
      </c>
      <c r="K55" s="1">
        <v>1220</v>
      </c>
      <c r="L55" s="1">
        <f t="shared" si="10"/>
        <v>566</v>
      </c>
      <c r="M55">
        <f t="shared" si="4"/>
        <v>297.44</v>
      </c>
      <c r="N55">
        <f t="shared" si="5"/>
        <v>157.64320000000001</v>
      </c>
      <c r="O55">
        <f t="shared" si="6"/>
        <v>661.30975116793036</v>
      </c>
      <c r="P55">
        <f t="shared" si="7"/>
        <v>185.76190910307164</v>
      </c>
      <c r="Q55">
        <f t="shared" si="8"/>
        <v>475.54784206485874</v>
      </c>
    </row>
    <row r="56" spans="1:17">
      <c r="A56" s="1">
        <v>202.06</v>
      </c>
      <c r="B56" s="1">
        <v>1240</v>
      </c>
      <c r="C56" s="1">
        <f t="shared" si="9"/>
        <v>576</v>
      </c>
      <c r="D56" s="1">
        <v>1369</v>
      </c>
      <c r="E56" s="1">
        <v>714</v>
      </c>
      <c r="F56" s="1">
        <f t="shared" si="0"/>
        <v>7284.7796803036226</v>
      </c>
      <c r="G56" s="1">
        <f t="shared" si="1"/>
        <v>1981.5541684519451</v>
      </c>
      <c r="H56" s="1">
        <f t="shared" si="2"/>
        <v>5303.2255118516778</v>
      </c>
      <c r="I56" s="1"/>
      <c r="J56" s="1">
        <f t="shared" si="3"/>
        <v>105.0712</v>
      </c>
      <c r="K56" s="1">
        <v>1240</v>
      </c>
      <c r="L56" s="1">
        <f t="shared" si="10"/>
        <v>576</v>
      </c>
      <c r="M56">
        <f t="shared" si="4"/>
        <v>370.17759999999998</v>
      </c>
      <c r="N56">
        <f t="shared" si="5"/>
        <v>193.06560000000002</v>
      </c>
      <c r="O56">
        <f t="shared" si="6"/>
        <v>1024.2983012881318</v>
      </c>
      <c r="P56">
        <f t="shared" si="7"/>
        <v>278.62236851769109</v>
      </c>
      <c r="Q56">
        <f t="shared" si="8"/>
        <v>745.6759327704408</v>
      </c>
    </row>
    <row r="57" spans="1:17">
      <c r="A57" s="1">
        <v>202.06</v>
      </c>
      <c r="B57" s="1">
        <v>1260</v>
      </c>
      <c r="C57" s="1">
        <f t="shared" si="9"/>
        <v>586</v>
      </c>
      <c r="D57" s="1">
        <v>1070</v>
      </c>
      <c r="E57" s="1">
        <v>589</v>
      </c>
      <c r="F57" s="1">
        <f t="shared" si="0"/>
        <v>4450.1749081213502</v>
      </c>
      <c r="G57" s="1">
        <f t="shared" si="1"/>
        <v>1348.4663545291005</v>
      </c>
      <c r="H57" s="1">
        <f t="shared" si="2"/>
        <v>3101.7085535922497</v>
      </c>
      <c r="I57" s="1"/>
      <c r="J57" s="1">
        <f t="shared" si="3"/>
        <v>105.0712</v>
      </c>
      <c r="K57" s="1">
        <v>1260</v>
      </c>
      <c r="L57" s="1">
        <f t="shared" si="10"/>
        <v>586</v>
      </c>
      <c r="M57">
        <f t="shared" si="4"/>
        <v>289.32799999999997</v>
      </c>
      <c r="N57">
        <f t="shared" si="5"/>
        <v>159.26560000000003</v>
      </c>
      <c r="O57">
        <f t="shared" si="6"/>
        <v>625.73019348112689</v>
      </c>
      <c r="P57">
        <f t="shared" si="7"/>
        <v>189.60515717762777</v>
      </c>
      <c r="Q57">
        <f t="shared" si="8"/>
        <v>436.12503630349909</v>
      </c>
    </row>
    <row r="58" spans="1:17">
      <c r="A58" s="1">
        <v>202.06</v>
      </c>
      <c r="B58" s="1">
        <v>1280</v>
      </c>
      <c r="C58" s="1">
        <f t="shared" si="9"/>
        <v>596</v>
      </c>
      <c r="D58" s="1">
        <v>685</v>
      </c>
      <c r="E58" s="1">
        <v>314</v>
      </c>
      <c r="F58" s="1">
        <f t="shared" si="0"/>
        <v>1823.8565125890825</v>
      </c>
      <c r="G58" s="1">
        <f t="shared" si="1"/>
        <v>383.23822625655748</v>
      </c>
      <c r="H58" s="1">
        <f t="shared" si="2"/>
        <v>1440.618286332525</v>
      </c>
      <c r="I58" s="1"/>
      <c r="J58" s="1">
        <f t="shared" si="3"/>
        <v>105.0712</v>
      </c>
      <c r="K58" s="1">
        <v>1280</v>
      </c>
      <c r="L58" s="1">
        <f t="shared" si="10"/>
        <v>596</v>
      </c>
      <c r="M58">
        <f t="shared" si="4"/>
        <v>185.22399999999999</v>
      </c>
      <c r="N58">
        <f t="shared" si="5"/>
        <v>84.905600000000007</v>
      </c>
      <c r="O58">
        <f t="shared" si="6"/>
        <v>256.44881652212575</v>
      </c>
      <c r="P58">
        <f t="shared" si="7"/>
        <v>53.886360517482039</v>
      </c>
      <c r="Q58">
        <f t="shared" si="8"/>
        <v>202.56245600464371</v>
      </c>
    </row>
    <row r="59" spans="1:17">
      <c r="A59" s="1">
        <v>202.06</v>
      </c>
      <c r="B59" s="1">
        <v>1300</v>
      </c>
      <c r="C59" s="1">
        <f t="shared" si="9"/>
        <v>606</v>
      </c>
      <c r="D59" s="1">
        <v>325</v>
      </c>
      <c r="E59" s="1">
        <v>143</v>
      </c>
      <c r="F59" s="1">
        <f t="shared" si="0"/>
        <v>410.55963374121546</v>
      </c>
      <c r="G59" s="1">
        <f t="shared" si="1"/>
        <v>79.484345092299321</v>
      </c>
      <c r="H59" s="1">
        <f t="shared" si="2"/>
        <v>331.07528864891617</v>
      </c>
      <c r="I59" s="1"/>
      <c r="J59" s="1">
        <f t="shared" si="3"/>
        <v>105.0712</v>
      </c>
      <c r="K59" s="1">
        <v>1300</v>
      </c>
      <c r="L59" s="1">
        <f t="shared" si="10"/>
        <v>606</v>
      </c>
      <c r="M59">
        <f t="shared" si="4"/>
        <v>87.88000000000001</v>
      </c>
      <c r="N59">
        <f t="shared" si="5"/>
        <v>38.667200000000001</v>
      </c>
      <c r="O59">
        <f t="shared" si="6"/>
        <v>57.727968981084828</v>
      </c>
      <c r="P59">
        <f t="shared" si="7"/>
        <v>11.176134794738024</v>
      </c>
      <c r="Q59">
        <f t="shared" si="8"/>
        <v>46.551834186346802</v>
      </c>
    </row>
    <row r="60" spans="1:17">
      <c r="A60" s="1">
        <v>202.06</v>
      </c>
      <c r="B60" s="1">
        <v>1320</v>
      </c>
      <c r="C60" s="1">
        <f t="shared" si="9"/>
        <v>616</v>
      </c>
      <c r="D60" s="1">
        <v>104</v>
      </c>
      <c r="E60" s="1">
        <v>58</v>
      </c>
      <c r="F60" s="1">
        <f t="shared" si="0"/>
        <v>42.041306495100464</v>
      </c>
      <c r="G60" s="1">
        <f t="shared" si="1"/>
        <v>13.075716997921409</v>
      </c>
      <c r="H60" s="1">
        <f t="shared" si="2"/>
        <v>28.965589497179053</v>
      </c>
      <c r="I60" s="1"/>
      <c r="J60" s="1">
        <f t="shared" si="3"/>
        <v>105.0712</v>
      </c>
      <c r="K60" s="1">
        <v>1320</v>
      </c>
      <c r="L60" s="1">
        <f t="shared" si="10"/>
        <v>616</v>
      </c>
      <c r="M60">
        <f t="shared" si="4"/>
        <v>28.121600000000001</v>
      </c>
      <c r="N60">
        <f t="shared" si="5"/>
        <v>15.683200000000001</v>
      </c>
      <c r="O60">
        <f t="shared" si="6"/>
        <v>5.9113440236630863</v>
      </c>
      <c r="P60">
        <f t="shared" si="7"/>
        <v>1.8385504156437338</v>
      </c>
      <c r="Q60">
        <f t="shared" si="8"/>
        <v>4.072793608019353</v>
      </c>
    </row>
    <row r="61" spans="1:17">
      <c r="A61" s="29">
        <v>202.06</v>
      </c>
      <c r="B61" s="29">
        <v>1400</v>
      </c>
      <c r="C61" s="29">
        <f t="shared" si="9"/>
        <v>656</v>
      </c>
      <c r="D61" s="29">
        <v>0</v>
      </c>
      <c r="E61" s="29">
        <v>0</v>
      </c>
      <c r="F61" s="29">
        <f t="shared" si="0"/>
        <v>0</v>
      </c>
      <c r="G61" s="29">
        <f t="shared" si="1"/>
        <v>0</v>
      </c>
      <c r="H61" s="29">
        <f t="shared" si="2"/>
        <v>0</v>
      </c>
      <c r="I61" s="31"/>
      <c r="J61" s="29">
        <f t="shared" si="3"/>
        <v>105.0712</v>
      </c>
      <c r="K61" s="29">
        <v>1400</v>
      </c>
      <c r="L61" s="29">
        <f t="shared" si="10"/>
        <v>656</v>
      </c>
      <c r="M61" s="31">
        <f t="shared" si="4"/>
        <v>0</v>
      </c>
      <c r="N61" s="31">
        <f t="shared" si="5"/>
        <v>0</v>
      </c>
      <c r="O61" s="31">
        <f t="shared" si="6"/>
        <v>0</v>
      </c>
      <c r="P61" s="31">
        <f t="shared" si="7"/>
        <v>0</v>
      </c>
      <c r="Q61" s="31">
        <f t="shared" si="8"/>
        <v>0</v>
      </c>
    </row>
    <row r="62" spans="1:17">
      <c r="A62" s="1">
        <v>202.06</v>
      </c>
      <c r="B62" s="1">
        <v>1500</v>
      </c>
      <c r="C62" s="1">
        <f t="shared" si="9"/>
        <v>706</v>
      </c>
      <c r="D62" s="1">
        <v>0</v>
      </c>
      <c r="E62" s="1">
        <v>0</v>
      </c>
      <c r="F62" s="1">
        <f t="shared" si="0"/>
        <v>0</v>
      </c>
      <c r="G62" s="1">
        <f t="shared" si="1"/>
        <v>0</v>
      </c>
      <c r="H62" s="1">
        <f t="shared" si="2"/>
        <v>0</v>
      </c>
      <c r="J62" s="1">
        <f t="shared" si="3"/>
        <v>105.0712</v>
      </c>
      <c r="K62" s="1">
        <v>1500</v>
      </c>
      <c r="L62" s="1">
        <f t="shared" si="10"/>
        <v>706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</row>
    <row r="63" spans="1:17">
      <c r="A63" s="1">
        <v>202.06</v>
      </c>
      <c r="B63" s="1">
        <v>1600</v>
      </c>
      <c r="C63" s="1">
        <f t="shared" si="9"/>
        <v>756</v>
      </c>
      <c r="D63" s="1">
        <v>0</v>
      </c>
      <c r="E63" s="1">
        <v>0</v>
      </c>
      <c r="F63" s="1">
        <f t="shared" si="0"/>
        <v>0</v>
      </c>
      <c r="G63" s="1">
        <f t="shared" si="1"/>
        <v>0</v>
      </c>
      <c r="H63" s="1">
        <f t="shared" si="2"/>
        <v>0</v>
      </c>
      <c r="J63" s="1">
        <f t="shared" si="3"/>
        <v>105.0712</v>
      </c>
      <c r="K63" s="1">
        <v>1600</v>
      </c>
      <c r="L63" s="1">
        <f t="shared" si="10"/>
        <v>756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</row>
    <row r="64" spans="1:17">
      <c r="A64" s="1">
        <v>202.06</v>
      </c>
      <c r="B64" s="1">
        <v>1700</v>
      </c>
      <c r="C64" s="1">
        <f t="shared" si="9"/>
        <v>806</v>
      </c>
      <c r="D64" s="1">
        <v>0</v>
      </c>
      <c r="E64" s="1">
        <v>0</v>
      </c>
      <c r="F64" s="1">
        <f t="shared" si="0"/>
        <v>0</v>
      </c>
      <c r="G64" s="1">
        <f t="shared" si="1"/>
        <v>0</v>
      </c>
      <c r="H64" s="1">
        <f t="shared" si="2"/>
        <v>0</v>
      </c>
      <c r="J64" s="1">
        <f t="shared" si="3"/>
        <v>105.0712</v>
      </c>
      <c r="K64" s="1">
        <v>1700</v>
      </c>
      <c r="L64" s="1">
        <f t="shared" si="10"/>
        <v>806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</row>
    <row r="65" spans="1:17">
      <c r="A65" s="1">
        <v>202.06</v>
      </c>
      <c r="B65" s="1">
        <v>1798</v>
      </c>
      <c r="C65" s="1">
        <f t="shared" si="9"/>
        <v>855</v>
      </c>
      <c r="D65" s="1">
        <v>0</v>
      </c>
      <c r="E65" s="1">
        <v>0</v>
      </c>
      <c r="F65" s="1">
        <f t="shared" si="0"/>
        <v>0</v>
      </c>
      <c r="G65" s="1">
        <f t="shared" si="1"/>
        <v>0</v>
      </c>
      <c r="H65" s="1">
        <f t="shared" si="2"/>
        <v>0</v>
      </c>
      <c r="J65" s="1">
        <f t="shared" si="3"/>
        <v>105.0712</v>
      </c>
      <c r="K65" s="1">
        <v>1798</v>
      </c>
      <c r="L65" s="1">
        <f t="shared" si="10"/>
        <v>855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BD84-3130-486D-B5EE-3D19C5737843}">
  <dimension ref="A1:Q50"/>
  <sheetViews>
    <sheetView topLeftCell="A22" workbookViewId="0">
      <selection activeCell="A50" sqref="A50:Q50"/>
    </sheetView>
  </sheetViews>
  <sheetFormatPr defaultRowHeight="14.45"/>
  <sheetData>
    <row r="1" spans="1:17">
      <c r="A1" s="65" t="s">
        <v>88</v>
      </c>
      <c r="B1" s="65"/>
      <c r="C1" s="65"/>
      <c r="D1" s="65"/>
      <c r="E1" s="65"/>
      <c r="F1" s="65"/>
      <c r="G1" s="65"/>
      <c r="H1" s="65"/>
      <c r="I1" s="1"/>
      <c r="J1" s="65" t="s">
        <v>87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2">
        <v>152.81</v>
      </c>
      <c r="B3" s="3">
        <v>1</v>
      </c>
      <c r="C3" s="3"/>
      <c r="D3" s="3">
        <v>10722</v>
      </c>
      <c r="E3" s="3">
        <v>4834</v>
      </c>
      <c r="F3" s="3">
        <f>D3*D3*3.1415926/A3/4</f>
        <v>590866.95749770687</v>
      </c>
      <c r="G3" s="3">
        <f>E3*E3*3.1415926/A3/4</f>
        <v>120102.31825418102</v>
      </c>
      <c r="H3" s="3">
        <f>F3-G3</f>
        <v>470764.63924352586</v>
      </c>
      <c r="I3" s="3"/>
      <c r="J3" s="3">
        <f>A3*0.52</f>
        <v>79.461200000000005</v>
      </c>
      <c r="K3" s="3">
        <v>1</v>
      </c>
      <c r="L3" s="3"/>
      <c r="M3" s="3">
        <f>D3*0.52*0.52</f>
        <v>2899.2288000000003</v>
      </c>
      <c r="N3" s="3">
        <f>E3*0.52*0.52</f>
        <v>1307.1136000000001</v>
      </c>
      <c r="O3" s="3">
        <f>F3*0.52*0.52*0.52</f>
        <v>83080.621159837581</v>
      </c>
      <c r="P3" s="3">
        <f>G3*0.52*0.52*0.52</f>
        <v>16887.346765083887</v>
      </c>
      <c r="Q3" s="3">
        <f>O3-P3</f>
        <v>66193.274394753695</v>
      </c>
    </row>
    <row r="4" spans="1:17">
      <c r="A4" s="2">
        <v>152.81</v>
      </c>
      <c r="B4" s="3">
        <v>44</v>
      </c>
      <c r="C4" s="4"/>
      <c r="D4" s="4">
        <v>10523</v>
      </c>
      <c r="E4" s="3">
        <v>4690</v>
      </c>
      <c r="F4" s="3">
        <f>D4*D4*3.1415926/A4/4</f>
        <v>569137.54871782835</v>
      </c>
      <c r="G4" s="3">
        <f t="shared" ref="G4:G50" si="0">E4*E4*3.1415926/A4/4</f>
        <v>113053.44052885936</v>
      </c>
      <c r="H4" s="3">
        <f t="shared" ref="H4:H50" si="1">F4-G4</f>
        <v>456084.10818896897</v>
      </c>
      <c r="I4" s="3"/>
      <c r="J4" s="3">
        <f t="shared" ref="J4:J50" si="2">A4*0.52</f>
        <v>79.461200000000005</v>
      </c>
      <c r="K4" s="3">
        <v>44</v>
      </c>
      <c r="L4" s="4"/>
      <c r="M4" s="3">
        <f t="shared" ref="M4:M50" si="3">D4*0.52*0.52</f>
        <v>2845.4192000000003</v>
      </c>
      <c r="N4" s="3">
        <f t="shared" ref="N4:N50" si="4">E4*0.52*0.52</f>
        <v>1268.1760000000002</v>
      </c>
      <c r="O4" s="3">
        <f t="shared" ref="O4:O50" si="5">F4*0.52*0.52*0.52</f>
        <v>80025.292450116423</v>
      </c>
      <c r="P4" s="3">
        <f t="shared" ref="P4:P50" si="6">G4*0.52*0.52*0.52</f>
        <v>15896.218165881859</v>
      </c>
      <c r="Q4" s="3">
        <f t="shared" ref="Q4:Q50" si="7">O4-P4</f>
        <v>64129.074284234564</v>
      </c>
    </row>
    <row r="5" spans="1:17">
      <c r="A5" s="2">
        <v>152.81</v>
      </c>
      <c r="B5" s="1">
        <v>88</v>
      </c>
      <c r="C5" s="1">
        <v>0</v>
      </c>
      <c r="D5" s="1">
        <v>10708</v>
      </c>
      <c r="E5" s="1">
        <v>4552</v>
      </c>
      <c r="F5" s="3">
        <f t="shared" ref="F5:F50" si="8">D5*D5*3.1415926/A5/4</f>
        <v>589324.94353943854</v>
      </c>
      <c r="G5" s="3">
        <f t="shared" si="0"/>
        <v>106498.28275831163</v>
      </c>
      <c r="H5" s="3">
        <f t="shared" si="1"/>
        <v>482826.66078112694</v>
      </c>
      <c r="I5" s="3"/>
      <c r="J5" s="3">
        <f t="shared" si="2"/>
        <v>79.461200000000005</v>
      </c>
      <c r="K5" s="1">
        <v>88</v>
      </c>
      <c r="L5" s="1">
        <v>0</v>
      </c>
      <c r="M5" s="3">
        <f t="shared" si="3"/>
        <v>2895.4432000000002</v>
      </c>
      <c r="N5" s="3">
        <f t="shared" si="4"/>
        <v>1230.8607999999999</v>
      </c>
      <c r="O5" s="3">
        <f t="shared" si="5"/>
        <v>82863.801661193385</v>
      </c>
      <c r="P5" s="3">
        <f t="shared" si="6"/>
        <v>14974.510542080683</v>
      </c>
      <c r="Q5" s="3">
        <f t="shared" si="7"/>
        <v>67889.291119112706</v>
      </c>
    </row>
    <row r="6" spans="1:17">
      <c r="A6" s="2">
        <v>152.81</v>
      </c>
      <c r="B6" s="3">
        <v>150</v>
      </c>
      <c r="C6" s="1">
        <f>B6/2-44</f>
        <v>31</v>
      </c>
      <c r="D6" s="1">
        <v>11060</v>
      </c>
      <c r="E6" s="1">
        <v>4499</v>
      </c>
      <c r="F6" s="3">
        <f t="shared" si="8"/>
        <v>628707.08161337604</v>
      </c>
      <c r="G6" s="3">
        <f t="shared" si="0"/>
        <v>104032.75138765886</v>
      </c>
      <c r="H6" s="3">
        <f t="shared" si="1"/>
        <v>524674.33022571716</v>
      </c>
      <c r="I6" s="3"/>
      <c r="J6" s="3">
        <f t="shared" si="2"/>
        <v>79.461200000000005</v>
      </c>
      <c r="K6" s="3">
        <v>150</v>
      </c>
      <c r="L6" s="1">
        <f>K6/2-44</f>
        <v>31</v>
      </c>
      <c r="M6" s="3">
        <f t="shared" si="3"/>
        <v>2990.6239999999998</v>
      </c>
      <c r="N6" s="3">
        <f t="shared" si="4"/>
        <v>1216.5296000000001</v>
      </c>
      <c r="O6" s="3">
        <f t="shared" si="5"/>
        <v>88401.24533149357</v>
      </c>
      <c r="P6" s="3">
        <f t="shared" si="6"/>
        <v>14627.837107115938</v>
      </c>
      <c r="Q6" s="3">
        <f t="shared" si="7"/>
        <v>73773.408224377636</v>
      </c>
    </row>
    <row r="7" spans="1:17">
      <c r="A7" s="2">
        <v>152.81</v>
      </c>
      <c r="B7" s="1">
        <v>200</v>
      </c>
      <c r="C7" s="1">
        <f t="shared" ref="C7:C50" si="9">B7/2-44</f>
        <v>56</v>
      </c>
      <c r="D7" s="1">
        <v>10573</v>
      </c>
      <c r="E7" s="1">
        <v>4652</v>
      </c>
      <c r="F7" s="3">
        <f t="shared" si="8"/>
        <v>574558.90837112325</v>
      </c>
      <c r="G7" s="3">
        <f t="shared" si="0"/>
        <v>111228.86621004908</v>
      </c>
      <c r="H7" s="3">
        <f t="shared" si="1"/>
        <v>463330.04216107418</v>
      </c>
      <c r="I7" s="3"/>
      <c r="J7" s="3">
        <f t="shared" si="2"/>
        <v>79.461200000000005</v>
      </c>
      <c r="K7" s="1">
        <v>200</v>
      </c>
      <c r="L7" s="1">
        <f t="shared" ref="L7:L50" si="10">K7/2-44</f>
        <v>56</v>
      </c>
      <c r="M7" s="3">
        <f t="shared" si="3"/>
        <v>2858.9392000000003</v>
      </c>
      <c r="N7" s="3">
        <f t="shared" si="4"/>
        <v>1257.9008000000001</v>
      </c>
      <c r="O7" s="3">
        <f t="shared" si="5"/>
        <v>80787.578988246911</v>
      </c>
      <c r="P7" s="3">
        <f t="shared" si="6"/>
        <v>15639.66842006258</v>
      </c>
      <c r="Q7" s="3">
        <f t="shared" si="7"/>
        <v>65147.910568184328</v>
      </c>
    </row>
    <row r="8" spans="1:17">
      <c r="A8" s="2">
        <v>152.81</v>
      </c>
      <c r="B8" s="1">
        <v>250</v>
      </c>
      <c r="C8" s="1">
        <f t="shared" si="9"/>
        <v>81</v>
      </c>
      <c r="D8" s="1">
        <v>9868</v>
      </c>
      <c r="E8" s="1">
        <v>4379</v>
      </c>
      <c r="F8" s="3">
        <f t="shared" si="8"/>
        <v>500491.12401914533</v>
      </c>
      <c r="G8" s="3">
        <f t="shared" si="0"/>
        <v>98557.116461384401</v>
      </c>
      <c r="H8" s="3">
        <f t="shared" si="1"/>
        <v>401934.00755776092</v>
      </c>
      <c r="I8" s="3"/>
      <c r="J8" s="3">
        <f t="shared" si="2"/>
        <v>79.461200000000005</v>
      </c>
      <c r="K8" s="1">
        <v>250</v>
      </c>
      <c r="L8" s="1">
        <f t="shared" si="10"/>
        <v>81</v>
      </c>
      <c r="M8" s="3">
        <f t="shared" si="3"/>
        <v>2668.3072000000002</v>
      </c>
      <c r="N8" s="3">
        <f t="shared" si="4"/>
        <v>1184.0816</v>
      </c>
      <c r="O8" s="3">
        <f t="shared" si="5"/>
        <v>70373.055966083994</v>
      </c>
      <c r="P8" s="3">
        <f t="shared" si="6"/>
        <v>13857.91903140234</v>
      </c>
      <c r="Q8" s="3">
        <f t="shared" si="7"/>
        <v>56515.13693468165</v>
      </c>
    </row>
    <row r="9" spans="1:17">
      <c r="A9" s="2">
        <v>152.81</v>
      </c>
      <c r="B9" s="1">
        <v>300</v>
      </c>
      <c r="C9" s="1">
        <f t="shared" si="9"/>
        <v>106</v>
      </c>
      <c r="D9" s="1">
        <v>8765</v>
      </c>
      <c r="E9" s="1">
        <v>3695</v>
      </c>
      <c r="F9" s="3">
        <f t="shared" si="8"/>
        <v>394858.9070632403</v>
      </c>
      <c r="G9" s="3">
        <f t="shared" si="0"/>
        <v>70172.505574921481</v>
      </c>
      <c r="H9" s="3">
        <f t="shared" si="1"/>
        <v>324686.40148831881</v>
      </c>
      <c r="I9" s="3"/>
      <c r="J9" s="3">
        <f t="shared" si="2"/>
        <v>79.461200000000005</v>
      </c>
      <c r="K9" s="1">
        <v>300</v>
      </c>
      <c r="L9" s="1">
        <f t="shared" si="10"/>
        <v>106</v>
      </c>
      <c r="M9" s="3">
        <f t="shared" si="3"/>
        <v>2370.056</v>
      </c>
      <c r="N9" s="3">
        <f t="shared" si="4"/>
        <v>999.12800000000004</v>
      </c>
      <c r="O9" s="3">
        <f t="shared" si="5"/>
        <v>55520.321204348096</v>
      </c>
      <c r="P9" s="3">
        <f t="shared" si="6"/>
        <v>9866.8156638785604</v>
      </c>
      <c r="Q9" s="3">
        <f t="shared" si="7"/>
        <v>45653.505540469538</v>
      </c>
    </row>
    <row r="10" spans="1:17">
      <c r="A10" s="2">
        <v>152.81</v>
      </c>
      <c r="B10" s="1">
        <v>350</v>
      </c>
      <c r="C10" s="1">
        <f t="shared" si="9"/>
        <v>131</v>
      </c>
      <c r="D10" s="1">
        <v>8269</v>
      </c>
      <c r="E10" s="1">
        <v>3408</v>
      </c>
      <c r="F10" s="3">
        <f t="shared" si="8"/>
        <v>351434.24797547376</v>
      </c>
      <c r="G10" s="3">
        <f t="shared" si="0"/>
        <v>59694.905692308093</v>
      </c>
      <c r="H10" s="3">
        <f t="shared" si="1"/>
        <v>291739.34228316566</v>
      </c>
      <c r="I10" s="3"/>
      <c r="J10" s="3">
        <f t="shared" si="2"/>
        <v>79.461200000000005</v>
      </c>
      <c r="K10" s="1">
        <v>350</v>
      </c>
      <c r="L10" s="1">
        <f t="shared" si="10"/>
        <v>131</v>
      </c>
      <c r="M10" s="3">
        <f t="shared" si="3"/>
        <v>2235.9376000000002</v>
      </c>
      <c r="N10" s="3">
        <f t="shared" si="4"/>
        <v>921.52320000000009</v>
      </c>
      <c r="O10" s="3">
        <f t="shared" si="5"/>
        <v>49414.466739335418</v>
      </c>
      <c r="P10" s="3">
        <f t="shared" si="6"/>
        <v>8393.5812995840588</v>
      </c>
      <c r="Q10" s="3">
        <f t="shared" si="7"/>
        <v>41020.885439751357</v>
      </c>
    </row>
    <row r="11" spans="1:17">
      <c r="A11" s="2">
        <v>152.81</v>
      </c>
      <c r="B11" s="1">
        <v>400</v>
      </c>
      <c r="C11" s="1">
        <f t="shared" si="9"/>
        <v>156</v>
      </c>
      <c r="D11" s="1">
        <v>8204</v>
      </c>
      <c r="E11" s="1">
        <v>3294</v>
      </c>
      <c r="F11" s="3">
        <f t="shared" si="8"/>
        <v>345930.93574380211</v>
      </c>
      <c r="G11" s="3">
        <f t="shared" si="0"/>
        <v>55768.028015793469</v>
      </c>
      <c r="H11" s="3">
        <f t="shared" si="1"/>
        <v>290162.90772800863</v>
      </c>
      <c r="I11" s="3"/>
      <c r="J11" s="3">
        <f t="shared" si="2"/>
        <v>79.461200000000005</v>
      </c>
      <c r="K11" s="1">
        <v>400</v>
      </c>
      <c r="L11" s="1">
        <f t="shared" si="10"/>
        <v>156</v>
      </c>
      <c r="M11" s="3">
        <f t="shared" si="3"/>
        <v>2218.3616000000002</v>
      </c>
      <c r="N11" s="3">
        <f t="shared" si="4"/>
        <v>890.69760000000008</v>
      </c>
      <c r="O11" s="3">
        <f t="shared" si="5"/>
        <v>48640.657013064527</v>
      </c>
      <c r="P11" s="3">
        <f t="shared" si="6"/>
        <v>7841.4308832446895</v>
      </c>
      <c r="Q11" s="3">
        <f t="shared" si="7"/>
        <v>40799.226129819835</v>
      </c>
    </row>
    <row r="12" spans="1:17">
      <c r="A12" s="2">
        <v>152.81</v>
      </c>
      <c r="B12" s="1">
        <v>450</v>
      </c>
      <c r="C12" s="1">
        <f t="shared" si="9"/>
        <v>181</v>
      </c>
      <c r="D12" s="1">
        <v>7786</v>
      </c>
      <c r="E12" s="1">
        <v>3146</v>
      </c>
      <c r="F12" s="3">
        <f t="shared" si="8"/>
        <v>311578.08015232906</v>
      </c>
      <c r="G12" s="3">
        <f t="shared" si="0"/>
        <v>50869.273453081601</v>
      </c>
      <c r="H12" s="3">
        <f t="shared" si="1"/>
        <v>260708.80669924745</v>
      </c>
      <c r="I12" s="3"/>
      <c r="J12" s="3">
        <f t="shared" si="2"/>
        <v>79.461200000000005</v>
      </c>
      <c r="K12" s="1">
        <v>450</v>
      </c>
      <c r="L12" s="1">
        <f t="shared" si="10"/>
        <v>181</v>
      </c>
      <c r="M12" s="3">
        <f t="shared" si="3"/>
        <v>2105.3344000000002</v>
      </c>
      <c r="N12" s="3">
        <f t="shared" si="4"/>
        <v>850.67840000000001</v>
      </c>
      <c r="O12" s="3">
        <f t="shared" si="5"/>
        <v>43810.370694058685</v>
      </c>
      <c r="P12" s="3">
        <f t="shared" si="6"/>
        <v>7152.626801690898</v>
      </c>
      <c r="Q12" s="3">
        <f t="shared" si="7"/>
        <v>36657.743892367784</v>
      </c>
    </row>
    <row r="13" spans="1:17">
      <c r="A13" s="2">
        <v>152.81</v>
      </c>
      <c r="B13" s="1">
        <v>500</v>
      </c>
      <c r="C13" s="1">
        <f t="shared" si="9"/>
        <v>206</v>
      </c>
      <c r="D13" s="1">
        <v>7985</v>
      </c>
      <c r="E13" s="1">
        <v>3415</v>
      </c>
      <c r="F13" s="3">
        <f t="shared" si="8"/>
        <v>327708.6758627299</v>
      </c>
      <c r="G13" s="3">
        <f t="shared" si="0"/>
        <v>59940.383089351155</v>
      </c>
      <c r="H13" s="3">
        <f t="shared" si="1"/>
        <v>267768.29277337872</v>
      </c>
      <c r="I13" s="3"/>
      <c r="J13" s="3">
        <f t="shared" si="2"/>
        <v>79.461200000000005</v>
      </c>
      <c r="K13" s="1">
        <v>500</v>
      </c>
      <c r="L13" s="1">
        <f t="shared" si="10"/>
        <v>206</v>
      </c>
      <c r="M13" s="3">
        <f t="shared" si="3"/>
        <v>2159.1439999999998</v>
      </c>
      <c r="N13" s="3">
        <f t="shared" si="4"/>
        <v>923.41600000000005</v>
      </c>
      <c r="O13" s="3">
        <f t="shared" si="5"/>
        <v>46078.461495706732</v>
      </c>
      <c r="P13" s="3">
        <f t="shared" si="6"/>
        <v>8428.0973854274889</v>
      </c>
      <c r="Q13" s="3">
        <f t="shared" si="7"/>
        <v>37650.364110279246</v>
      </c>
    </row>
    <row r="14" spans="1:17">
      <c r="A14" s="2">
        <v>152.81</v>
      </c>
      <c r="B14" s="1">
        <v>520</v>
      </c>
      <c r="C14" s="1">
        <f t="shared" si="9"/>
        <v>216</v>
      </c>
      <c r="D14" s="1">
        <v>8277</v>
      </c>
      <c r="E14" s="1">
        <v>2988</v>
      </c>
      <c r="F14" s="3">
        <f t="shared" si="8"/>
        <v>352114.58029874583</v>
      </c>
      <c r="G14" s="3">
        <f t="shared" si="0"/>
        <v>45888.016363677772</v>
      </c>
      <c r="H14" s="3">
        <f t="shared" si="1"/>
        <v>306226.56393506809</v>
      </c>
      <c r="I14" s="3"/>
      <c r="J14" s="3">
        <f t="shared" si="2"/>
        <v>79.461200000000005</v>
      </c>
      <c r="K14" s="1">
        <v>520</v>
      </c>
      <c r="L14" s="1">
        <f t="shared" si="10"/>
        <v>216</v>
      </c>
      <c r="M14" s="3">
        <f t="shared" si="3"/>
        <v>2238.1008000000002</v>
      </c>
      <c r="N14" s="3">
        <f t="shared" si="4"/>
        <v>807.95519999999999</v>
      </c>
      <c r="O14" s="3">
        <f t="shared" si="5"/>
        <v>49510.126906646059</v>
      </c>
      <c r="P14" s="3">
        <f t="shared" si="6"/>
        <v>6452.2222048640051</v>
      </c>
      <c r="Q14" s="3">
        <f t="shared" si="7"/>
        <v>43057.904701782056</v>
      </c>
    </row>
    <row r="15" spans="1:17">
      <c r="A15" s="2">
        <v>152.81</v>
      </c>
      <c r="B15" s="1">
        <v>540</v>
      </c>
      <c r="C15" s="1">
        <f t="shared" si="9"/>
        <v>226</v>
      </c>
      <c r="D15" s="1">
        <v>8231</v>
      </c>
      <c r="E15" s="1">
        <v>3457</v>
      </c>
      <c r="F15" s="3">
        <f t="shared" si="8"/>
        <v>348211.65364231495</v>
      </c>
      <c r="G15" s="3">
        <f t="shared" si="0"/>
        <v>61423.824982195867</v>
      </c>
      <c r="H15" s="3">
        <f t="shared" si="1"/>
        <v>286787.82866011909</v>
      </c>
      <c r="I15" s="3"/>
      <c r="J15" s="3">
        <f t="shared" si="2"/>
        <v>79.461200000000005</v>
      </c>
      <c r="K15" s="1">
        <v>540</v>
      </c>
      <c r="L15" s="1">
        <f t="shared" si="10"/>
        <v>226</v>
      </c>
      <c r="M15" s="3">
        <f t="shared" si="3"/>
        <v>2225.6624000000002</v>
      </c>
      <c r="N15" s="3">
        <f t="shared" si="4"/>
        <v>934.77280000000007</v>
      </c>
      <c r="O15" s="3">
        <f t="shared" si="5"/>
        <v>48961.344195338628</v>
      </c>
      <c r="P15" s="3">
        <f t="shared" si="6"/>
        <v>8636.681183096598</v>
      </c>
      <c r="Q15" s="3">
        <f t="shared" si="7"/>
        <v>40324.663012242032</v>
      </c>
    </row>
    <row r="16" spans="1:17">
      <c r="A16" s="2">
        <v>152.81</v>
      </c>
      <c r="B16" s="1">
        <v>560</v>
      </c>
      <c r="C16" s="1">
        <f t="shared" si="9"/>
        <v>236</v>
      </c>
      <c r="D16" s="1">
        <v>7927</v>
      </c>
      <c r="E16" s="1">
        <v>2998</v>
      </c>
      <c r="F16" s="3">
        <f t="shared" si="8"/>
        <v>322965.26371010632</v>
      </c>
      <c r="G16" s="3">
        <f t="shared" si="0"/>
        <v>46195.679037972644</v>
      </c>
      <c r="H16" s="3">
        <f t="shared" si="1"/>
        <v>276769.58467213367</v>
      </c>
      <c r="I16" s="3"/>
      <c r="J16" s="3">
        <f t="shared" si="2"/>
        <v>79.461200000000005</v>
      </c>
      <c r="K16" s="1">
        <v>560</v>
      </c>
      <c r="L16" s="1">
        <f t="shared" si="10"/>
        <v>236</v>
      </c>
      <c r="M16" s="3">
        <f t="shared" si="3"/>
        <v>2143.4607999999998</v>
      </c>
      <c r="N16" s="3">
        <f t="shared" si="4"/>
        <v>810.65920000000006</v>
      </c>
      <c r="O16" s="3">
        <f t="shared" si="5"/>
        <v>45411.499799750636</v>
      </c>
      <c r="P16" s="3">
        <f t="shared" si="6"/>
        <v>6495.4820381712589</v>
      </c>
      <c r="Q16" s="3">
        <f t="shared" si="7"/>
        <v>38916.01776157938</v>
      </c>
    </row>
    <row r="17" spans="1:17">
      <c r="A17" s="2">
        <v>152.81</v>
      </c>
      <c r="B17" s="1">
        <v>580</v>
      </c>
      <c r="C17" s="1">
        <f t="shared" si="9"/>
        <v>246</v>
      </c>
      <c r="D17" s="1">
        <v>7534</v>
      </c>
      <c r="E17" s="1">
        <v>3010</v>
      </c>
      <c r="F17" s="3">
        <f t="shared" si="8"/>
        <v>291735.53376259014</v>
      </c>
      <c r="G17" s="3">
        <f t="shared" si="0"/>
        <v>46566.231128950989</v>
      </c>
      <c r="H17" s="3">
        <f t="shared" si="1"/>
        <v>245169.30263363916</v>
      </c>
      <c r="I17" s="3"/>
      <c r="J17" s="3">
        <f t="shared" si="2"/>
        <v>79.461200000000005</v>
      </c>
      <c r="K17" s="1">
        <v>580</v>
      </c>
      <c r="L17" s="1">
        <f t="shared" si="10"/>
        <v>246</v>
      </c>
      <c r="M17" s="3">
        <f t="shared" si="3"/>
        <v>2037.1936000000003</v>
      </c>
      <c r="N17" s="3">
        <f t="shared" si="4"/>
        <v>813.904</v>
      </c>
      <c r="O17" s="3">
        <f t="shared" si="5"/>
        <v>41020.349931290279</v>
      </c>
      <c r="P17" s="3">
        <f t="shared" si="6"/>
        <v>6547.5846265795408</v>
      </c>
      <c r="Q17" s="3">
        <f t="shared" si="7"/>
        <v>34472.765304710738</v>
      </c>
    </row>
    <row r="18" spans="1:17">
      <c r="A18" s="2">
        <v>152.81</v>
      </c>
      <c r="B18" s="1">
        <v>600</v>
      </c>
      <c r="C18" s="1">
        <f t="shared" si="9"/>
        <v>256</v>
      </c>
      <c r="D18" s="1">
        <v>7586</v>
      </c>
      <c r="E18" s="1">
        <v>3256</v>
      </c>
      <c r="F18" s="3">
        <f t="shared" si="8"/>
        <v>295776.57454170147</v>
      </c>
      <c r="G18" s="3">
        <f t="shared" si="0"/>
        <v>54488.755719903151</v>
      </c>
      <c r="H18" s="3">
        <f t="shared" si="1"/>
        <v>241287.81882179831</v>
      </c>
      <c r="I18" s="3"/>
      <c r="J18" s="3">
        <f t="shared" si="2"/>
        <v>79.461200000000005</v>
      </c>
      <c r="K18" s="1">
        <v>600</v>
      </c>
      <c r="L18" s="1">
        <f t="shared" si="10"/>
        <v>256</v>
      </c>
      <c r="M18" s="3">
        <f t="shared" si="3"/>
        <v>2051.2544000000003</v>
      </c>
      <c r="N18" s="3">
        <f t="shared" si="4"/>
        <v>880.42240000000004</v>
      </c>
      <c r="O18" s="3">
        <f t="shared" si="5"/>
        <v>41588.552593159562</v>
      </c>
      <c r="P18" s="3">
        <f t="shared" si="6"/>
        <v>7661.5549642641427</v>
      </c>
      <c r="Q18" s="3">
        <f t="shared" si="7"/>
        <v>33926.99762889542</v>
      </c>
    </row>
    <row r="19" spans="1:17">
      <c r="A19" s="2">
        <v>152.81</v>
      </c>
      <c r="B19" s="1">
        <v>620</v>
      </c>
      <c r="C19" s="1">
        <f t="shared" si="9"/>
        <v>266</v>
      </c>
      <c r="D19" s="1">
        <v>7453</v>
      </c>
      <c r="E19" s="1">
        <v>3223</v>
      </c>
      <c r="F19" s="3">
        <f t="shared" si="8"/>
        <v>285496.20565580361</v>
      </c>
      <c r="G19" s="3">
        <f t="shared" si="0"/>
        <v>53389.851052295991</v>
      </c>
      <c r="H19" s="3">
        <f t="shared" si="1"/>
        <v>232106.35460350761</v>
      </c>
      <c r="I19" s="3"/>
      <c r="J19" s="3">
        <f t="shared" si="2"/>
        <v>79.461200000000005</v>
      </c>
      <c r="K19" s="1">
        <v>620</v>
      </c>
      <c r="L19" s="1">
        <f t="shared" si="10"/>
        <v>266</v>
      </c>
      <c r="M19" s="3">
        <f t="shared" si="3"/>
        <v>2015.2912000000001</v>
      </c>
      <c r="N19" s="3">
        <f t="shared" si="4"/>
        <v>871.49920000000009</v>
      </c>
      <c r="O19" s="3">
        <f t="shared" si="5"/>
        <v>40143.050484851243</v>
      </c>
      <c r="P19" s="3">
        <f t="shared" si="6"/>
        <v>7507.0401767612357</v>
      </c>
      <c r="Q19" s="3">
        <f t="shared" si="7"/>
        <v>32636.010308090008</v>
      </c>
    </row>
    <row r="20" spans="1:17">
      <c r="A20" s="2">
        <v>152.81</v>
      </c>
      <c r="B20" s="1">
        <v>640</v>
      </c>
      <c r="C20" s="1">
        <f t="shared" si="9"/>
        <v>276</v>
      </c>
      <c r="D20" s="1">
        <v>7431</v>
      </c>
      <c r="E20" s="1">
        <v>2977</v>
      </c>
      <c r="F20" s="3">
        <f t="shared" si="8"/>
        <v>283813.21989949711</v>
      </c>
      <c r="G20" s="3">
        <f t="shared" si="0"/>
        <v>45550.774693549829</v>
      </c>
      <c r="H20" s="3">
        <f t="shared" si="1"/>
        <v>238262.44520594727</v>
      </c>
      <c r="I20" s="3"/>
      <c r="J20" s="3">
        <f t="shared" si="2"/>
        <v>79.461200000000005</v>
      </c>
      <c r="K20" s="1">
        <v>640</v>
      </c>
      <c r="L20" s="1">
        <f t="shared" si="10"/>
        <v>276</v>
      </c>
      <c r="M20" s="3">
        <f t="shared" si="3"/>
        <v>2009.3424000000002</v>
      </c>
      <c r="N20" s="3">
        <f t="shared" si="4"/>
        <v>804.98080000000004</v>
      </c>
      <c r="O20" s="3">
        <f t="shared" si="5"/>
        <v>39906.4092236285</v>
      </c>
      <c r="P20" s="3">
        <f t="shared" si="6"/>
        <v>6404.8033281106545</v>
      </c>
      <c r="Q20" s="3">
        <f t="shared" si="7"/>
        <v>33501.605895517845</v>
      </c>
    </row>
    <row r="21" spans="1:17">
      <c r="A21" s="2">
        <v>152.81</v>
      </c>
      <c r="B21" s="1">
        <v>660</v>
      </c>
      <c r="C21" s="1">
        <f t="shared" si="9"/>
        <v>286</v>
      </c>
      <c r="D21" s="1">
        <v>7345</v>
      </c>
      <c r="E21" s="1">
        <v>3214</v>
      </c>
      <c r="F21" s="3">
        <f t="shared" si="8"/>
        <v>277282.01314903313</v>
      </c>
      <c r="G21" s="3">
        <f t="shared" si="0"/>
        <v>53092.092587379098</v>
      </c>
      <c r="H21" s="3">
        <f t="shared" si="1"/>
        <v>224189.92056165403</v>
      </c>
      <c r="I21" s="3"/>
      <c r="J21" s="3">
        <f t="shared" si="2"/>
        <v>79.461200000000005</v>
      </c>
      <c r="K21" s="1">
        <v>660</v>
      </c>
      <c r="L21" s="1">
        <f t="shared" si="10"/>
        <v>286</v>
      </c>
      <c r="M21" s="3">
        <f t="shared" si="3"/>
        <v>1986.0880000000002</v>
      </c>
      <c r="N21" s="3">
        <f t="shared" si="4"/>
        <v>869.06560000000002</v>
      </c>
      <c r="O21" s="3">
        <f t="shared" si="5"/>
        <v>38988.069304859251</v>
      </c>
      <c r="P21" s="3">
        <f t="shared" si="6"/>
        <v>7465.1729545262006</v>
      </c>
      <c r="Q21" s="3">
        <f t="shared" si="7"/>
        <v>31522.896350333052</v>
      </c>
    </row>
    <row r="22" spans="1:17">
      <c r="A22" s="2">
        <v>152.81</v>
      </c>
      <c r="B22" s="1">
        <v>680</v>
      </c>
      <c r="C22" s="1">
        <f t="shared" si="9"/>
        <v>296</v>
      </c>
      <c r="D22" s="1">
        <v>7027</v>
      </c>
      <c r="E22" s="1">
        <v>2882</v>
      </c>
      <c r="F22" s="3">
        <f t="shared" si="8"/>
        <v>253792.04506217755</v>
      </c>
      <c r="G22" s="3">
        <f t="shared" si="0"/>
        <v>42689.989815068388</v>
      </c>
      <c r="H22" s="3">
        <f t="shared" si="1"/>
        <v>211102.05524710915</v>
      </c>
      <c r="I22" s="3"/>
      <c r="J22" s="3">
        <f t="shared" si="2"/>
        <v>79.461200000000005</v>
      </c>
      <c r="K22" s="1">
        <v>680</v>
      </c>
      <c r="L22" s="1">
        <f t="shared" si="10"/>
        <v>296</v>
      </c>
      <c r="M22" s="3">
        <f t="shared" si="3"/>
        <v>1900.1007999999999</v>
      </c>
      <c r="N22" s="3">
        <f t="shared" si="4"/>
        <v>779.29280000000006</v>
      </c>
      <c r="O22" s="3">
        <f t="shared" si="5"/>
        <v>35685.191872102667</v>
      </c>
      <c r="P22" s="3">
        <f t="shared" si="6"/>
        <v>6002.5540879171367</v>
      </c>
      <c r="Q22" s="3">
        <f t="shared" si="7"/>
        <v>29682.637784185528</v>
      </c>
    </row>
    <row r="23" spans="1:17">
      <c r="A23" s="2">
        <v>152.81</v>
      </c>
      <c r="B23" s="1">
        <v>700</v>
      </c>
      <c r="C23" s="1">
        <f t="shared" si="9"/>
        <v>306</v>
      </c>
      <c r="D23" s="1">
        <v>7136</v>
      </c>
      <c r="E23" s="1">
        <v>3062</v>
      </c>
      <c r="F23" s="3">
        <f t="shared" si="8"/>
        <v>261726.55030287546</v>
      </c>
      <c r="G23" s="3">
        <f t="shared" si="0"/>
        <v>48189.061791038541</v>
      </c>
      <c r="H23" s="3">
        <f t="shared" si="1"/>
        <v>213537.48851183691</v>
      </c>
      <c r="I23" s="3"/>
      <c r="J23" s="3">
        <f t="shared" si="2"/>
        <v>79.461200000000005</v>
      </c>
      <c r="K23" s="1">
        <v>700</v>
      </c>
      <c r="L23" s="1">
        <f t="shared" si="10"/>
        <v>306</v>
      </c>
      <c r="M23" s="3">
        <f t="shared" si="3"/>
        <v>1929.5744000000002</v>
      </c>
      <c r="N23" s="3">
        <f t="shared" si="4"/>
        <v>827.96480000000008</v>
      </c>
      <c r="O23" s="3">
        <f t="shared" si="5"/>
        <v>36800.846784986716</v>
      </c>
      <c r="P23" s="3">
        <f t="shared" si="6"/>
        <v>6775.7676003143479</v>
      </c>
      <c r="Q23" s="3">
        <f t="shared" si="7"/>
        <v>30025.079184672366</v>
      </c>
    </row>
    <row r="24" spans="1:17">
      <c r="A24" s="2">
        <v>152.81</v>
      </c>
      <c r="B24" s="1">
        <v>720</v>
      </c>
      <c r="C24" s="1">
        <f t="shared" si="9"/>
        <v>316</v>
      </c>
      <c r="D24" s="1">
        <v>6953</v>
      </c>
      <c r="E24" s="1">
        <v>2863</v>
      </c>
      <c r="F24" s="3">
        <f t="shared" si="8"/>
        <v>248474.91860358193</v>
      </c>
      <c r="G24" s="3">
        <f t="shared" si="0"/>
        <v>42128.965437977553</v>
      </c>
      <c r="H24" s="3">
        <f t="shared" si="1"/>
        <v>206345.95316560438</v>
      </c>
      <c r="I24" s="3"/>
      <c r="J24" s="3">
        <f t="shared" si="2"/>
        <v>79.461200000000005</v>
      </c>
      <c r="K24" s="1">
        <v>720</v>
      </c>
      <c r="L24" s="1">
        <f t="shared" si="10"/>
        <v>316</v>
      </c>
      <c r="M24" s="3">
        <f t="shared" si="3"/>
        <v>1880.0912000000001</v>
      </c>
      <c r="N24" s="3">
        <f t="shared" si="4"/>
        <v>774.15520000000004</v>
      </c>
      <c r="O24" s="3">
        <f t="shared" si="5"/>
        <v>34937.561355012454</v>
      </c>
      <c r="P24" s="3">
        <f t="shared" si="6"/>
        <v>5923.6695723031489</v>
      </c>
      <c r="Q24" s="3">
        <f t="shared" si="7"/>
        <v>29013.891782709306</v>
      </c>
    </row>
    <row r="25" spans="1:17">
      <c r="A25" s="2">
        <v>152.81</v>
      </c>
      <c r="B25" s="1">
        <v>740</v>
      </c>
      <c r="C25" s="1">
        <f t="shared" si="9"/>
        <v>326</v>
      </c>
      <c r="D25" s="1">
        <v>7216</v>
      </c>
      <c r="E25" s="1">
        <v>2952</v>
      </c>
      <c r="F25" s="3">
        <f t="shared" si="8"/>
        <v>267627.75271046662</v>
      </c>
      <c r="G25" s="3">
        <f t="shared" si="0"/>
        <v>44788.942085842551</v>
      </c>
      <c r="H25" s="3">
        <f t="shared" si="1"/>
        <v>222838.81062462408</v>
      </c>
      <c r="I25" s="3"/>
      <c r="J25" s="3">
        <f t="shared" si="2"/>
        <v>79.461200000000005</v>
      </c>
      <c r="K25" s="1">
        <v>740</v>
      </c>
      <c r="L25" s="1">
        <f t="shared" si="10"/>
        <v>326</v>
      </c>
      <c r="M25" s="3">
        <f t="shared" si="3"/>
        <v>1951.2064000000003</v>
      </c>
      <c r="N25" s="3">
        <f t="shared" si="4"/>
        <v>798.22080000000005</v>
      </c>
      <c r="O25" s="3">
        <f t="shared" si="5"/>
        <v>37630.6030531133</v>
      </c>
      <c r="P25" s="3">
        <f t="shared" si="6"/>
        <v>6297.6835688061501</v>
      </c>
      <c r="Q25" s="3">
        <f t="shared" si="7"/>
        <v>31332.919484307149</v>
      </c>
    </row>
    <row r="26" spans="1:17">
      <c r="A26" s="2">
        <v>152.81</v>
      </c>
      <c r="B26" s="1">
        <v>760</v>
      </c>
      <c r="C26" s="1">
        <f t="shared" si="9"/>
        <v>336</v>
      </c>
      <c r="D26" s="1">
        <v>7487</v>
      </c>
      <c r="E26" s="1">
        <v>3000</v>
      </c>
      <c r="F26" s="3">
        <f t="shared" si="8"/>
        <v>288106.96963901154</v>
      </c>
      <c r="G26" s="3">
        <f t="shared" si="0"/>
        <v>46257.334925724761</v>
      </c>
      <c r="H26" s="3">
        <f t="shared" si="1"/>
        <v>241849.63471328677</v>
      </c>
      <c r="I26" s="3"/>
      <c r="J26" s="3">
        <f t="shared" si="2"/>
        <v>79.461200000000005</v>
      </c>
      <c r="K26" s="1">
        <v>760</v>
      </c>
      <c r="L26" s="1">
        <f t="shared" si="10"/>
        <v>336</v>
      </c>
      <c r="M26" s="3">
        <f t="shared" si="3"/>
        <v>2024.4848000000002</v>
      </c>
      <c r="N26" s="3">
        <f t="shared" si="4"/>
        <v>811.2</v>
      </c>
      <c r="O26" s="3">
        <f t="shared" si="5"/>
        <v>40510.144787002137</v>
      </c>
      <c r="P26" s="3">
        <f t="shared" si="6"/>
        <v>6504.1513492363074</v>
      </c>
      <c r="Q26" s="3">
        <f t="shared" si="7"/>
        <v>34005.993437765828</v>
      </c>
    </row>
    <row r="27" spans="1:17">
      <c r="A27" s="2">
        <v>152.81</v>
      </c>
      <c r="B27" s="1">
        <v>780</v>
      </c>
      <c r="C27" s="1">
        <f t="shared" si="9"/>
        <v>346</v>
      </c>
      <c r="D27" s="1">
        <v>7660</v>
      </c>
      <c r="E27" s="1">
        <v>3116</v>
      </c>
      <c r="F27" s="3">
        <f t="shared" si="8"/>
        <v>301575.20901865064</v>
      </c>
      <c r="G27" s="3">
        <f t="shared" si="0"/>
        <v>49903.72868206531</v>
      </c>
      <c r="H27" s="3">
        <f t="shared" si="1"/>
        <v>251671.48033658531</v>
      </c>
      <c r="I27" s="3"/>
      <c r="J27" s="3">
        <f t="shared" si="2"/>
        <v>79.461200000000005</v>
      </c>
      <c r="K27" s="1">
        <v>780</v>
      </c>
      <c r="L27" s="1">
        <f t="shared" si="10"/>
        <v>346</v>
      </c>
      <c r="M27" s="3">
        <f t="shared" si="3"/>
        <v>2071.2640000000001</v>
      </c>
      <c r="N27" s="3">
        <f t="shared" si="4"/>
        <v>842.56640000000016</v>
      </c>
      <c r="O27" s="3">
        <f t="shared" si="5"/>
        <v>42403.886989694431</v>
      </c>
      <c r="P27" s="3">
        <f t="shared" si="6"/>
        <v>7016.8634825278405</v>
      </c>
      <c r="Q27" s="3">
        <f t="shared" si="7"/>
        <v>35387.023507166588</v>
      </c>
    </row>
    <row r="28" spans="1:17">
      <c r="A28" s="2">
        <v>152.81</v>
      </c>
      <c r="B28" s="1">
        <v>800</v>
      </c>
      <c r="C28" s="1">
        <f t="shared" si="9"/>
        <v>356</v>
      </c>
      <c r="D28" s="1">
        <v>7568</v>
      </c>
      <c r="E28" s="1">
        <v>3050</v>
      </c>
      <c r="F28" s="3">
        <f t="shared" si="8"/>
        <v>294374.60723477259</v>
      </c>
      <c r="G28" s="3">
        <f t="shared" si="0"/>
        <v>47812.095349617171</v>
      </c>
      <c r="H28" s="3">
        <f t="shared" si="1"/>
        <v>246562.5118851554</v>
      </c>
      <c r="I28" s="3"/>
      <c r="J28" s="3">
        <f t="shared" si="2"/>
        <v>79.461200000000005</v>
      </c>
      <c r="K28" s="1">
        <v>800</v>
      </c>
      <c r="L28" s="1">
        <f t="shared" si="10"/>
        <v>356</v>
      </c>
      <c r="M28" s="3">
        <f t="shared" si="3"/>
        <v>2046.3872000000001</v>
      </c>
      <c r="N28" s="3">
        <f t="shared" si="4"/>
        <v>824.72</v>
      </c>
      <c r="O28" s="3">
        <f t="shared" si="5"/>
        <v>41391.424774066909</v>
      </c>
      <c r="P28" s="3">
        <f t="shared" si="6"/>
        <v>6722.7631029189724</v>
      </c>
      <c r="Q28" s="3">
        <f t="shared" si="7"/>
        <v>34668.661671147936</v>
      </c>
    </row>
    <row r="29" spans="1:17">
      <c r="A29" s="2">
        <v>152.81</v>
      </c>
      <c r="B29" s="1">
        <v>820</v>
      </c>
      <c r="C29" s="1">
        <f t="shared" si="9"/>
        <v>366</v>
      </c>
      <c r="D29" s="1">
        <v>7253</v>
      </c>
      <c r="E29" s="1">
        <v>3359</v>
      </c>
      <c r="F29" s="3">
        <f t="shared" si="8"/>
        <v>270379.30860207672</v>
      </c>
      <c r="G29" s="3">
        <f t="shared" si="0"/>
        <v>57990.66726045515</v>
      </c>
      <c r="H29" s="3">
        <f t="shared" si="1"/>
        <v>212388.64134162158</v>
      </c>
      <c r="I29" s="3"/>
      <c r="J29" s="3">
        <f t="shared" si="2"/>
        <v>79.461200000000005</v>
      </c>
      <c r="K29" s="1">
        <v>820</v>
      </c>
      <c r="L29" s="1">
        <f t="shared" si="10"/>
        <v>366</v>
      </c>
      <c r="M29" s="3">
        <f t="shared" si="3"/>
        <v>1961.2112</v>
      </c>
      <c r="N29" s="3">
        <f t="shared" si="4"/>
        <v>908.2736000000001</v>
      </c>
      <c r="O29" s="3">
        <f t="shared" si="5"/>
        <v>38017.493823920806</v>
      </c>
      <c r="P29" s="3">
        <f t="shared" si="6"/>
        <v>8153.9517421580776</v>
      </c>
      <c r="Q29" s="3">
        <f t="shared" si="7"/>
        <v>29863.542081762727</v>
      </c>
    </row>
    <row r="30" spans="1:17">
      <c r="A30" s="2">
        <v>152.81</v>
      </c>
      <c r="B30" s="1">
        <v>840</v>
      </c>
      <c r="C30" s="1">
        <f t="shared" si="9"/>
        <v>376</v>
      </c>
      <c r="D30" s="1">
        <v>6965</v>
      </c>
      <c r="E30" s="1">
        <v>3427</v>
      </c>
      <c r="F30" s="3">
        <f t="shared" si="8"/>
        <v>249333.3313869102</v>
      </c>
      <c r="G30" s="3">
        <f t="shared" si="0"/>
        <v>60362.373336766897</v>
      </c>
      <c r="H30" s="3">
        <f t="shared" si="1"/>
        <v>188970.95805014329</v>
      </c>
      <c r="I30" s="3"/>
      <c r="J30" s="3">
        <f t="shared" si="2"/>
        <v>79.461200000000005</v>
      </c>
      <c r="K30" s="1">
        <v>840</v>
      </c>
      <c r="L30" s="1">
        <f t="shared" si="10"/>
        <v>376</v>
      </c>
      <c r="M30" s="3">
        <f t="shared" si="3"/>
        <v>1883.3360000000002</v>
      </c>
      <c r="N30" s="3">
        <f t="shared" si="4"/>
        <v>926.66079999999999</v>
      </c>
      <c r="O30" s="3">
        <f t="shared" si="5"/>
        <v>35058.261059650671</v>
      </c>
      <c r="P30" s="3">
        <f t="shared" si="6"/>
        <v>8487.4325901361208</v>
      </c>
      <c r="Q30" s="3">
        <f t="shared" si="7"/>
        <v>26570.828469514548</v>
      </c>
    </row>
    <row r="31" spans="1:17">
      <c r="A31" s="2">
        <v>152.81</v>
      </c>
      <c r="B31" s="1">
        <v>860</v>
      </c>
      <c r="C31" s="1">
        <f t="shared" si="9"/>
        <v>386</v>
      </c>
      <c r="D31" s="1">
        <v>6487</v>
      </c>
      <c r="E31" s="1">
        <v>3305</v>
      </c>
      <c r="F31" s="3">
        <f t="shared" si="8"/>
        <v>216284.74761100288</v>
      </c>
      <c r="G31" s="3">
        <f t="shared" si="0"/>
        <v>56141.113980784969</v>
      </c>
      <c r="H31" s="3">
        <f t="shared" si="1"/>
        <v>160143.63363021793</v>
      </c>
      <c r="I31" s="3"/>
      <c r="J31" s="3">
        <f t="shared" si="2"/>
        <v>79.461200000000005</v>
      </c>
      <c r="K31" s="1">
        <v>860</v>
      </c>
      <c r="L31" s="1">
        <f t="shared" si="10"/>
        <v>386</v>
      </c>
      <c r="M31" s="3">
        <f t="shared" si="3"/>
        <v>1754.0848000000001</v>
      </c>
      <c r="N31" s="3">
        <f t="shared" si="4"/>
        <v>893.67200000000014</v>
      </c>
      <c r="O31" s="3">
        <f t="shared" si="5"/>
        <v>30411.365792087894</v>
      </c>
      <c r="P31" s="3">
        <f t="shared" si="6"/>
        <v>7893.8897546102135</v>
      </c>
      <c r="Q31" s="3">
        <f t="shared" si="7"/>
        <v>22517.476037477682</v>
      </c>
    </row>
    <row r="32" spans="1:17">
      <c r="A32" s="2">
        <v>152.81</v>
      </c>
      <c r="B32" s="3">
        <v>880</v>
      </c>
      <c r="C32" s="1">
        <f t="shared" si="9"/>
        <v>396</v>
      </c>
      <c r="D32" s="3">
        <v>6422</v>
      </c>
      <c r="E32" s="3">
        <v>3289</v>
      </c>
      <c r="F32" s="3">
        <f t="shared" si="8"/>
        <v>211972.09918031935</v>
      </c>
      <c r="G32" s="3">
        <f t="shared" si="0"/>
        <v>55598.854662562335</v>
      </c>
      <c r="H32" s="3">
        <f t="shared" si="1"/>
        <v>156373.244517757</v>
      </c>
      <c r="I32" s="3"/>
      <c r="J32" s="3">
        <f t="shared" si="2"/>
        <v>79.461200000000005</v>
      </c>
      <c r="K32" s="3">
        <v>880</v>
      </c>
      <c r="L32" s="1">
        <f t="shared" si="10"/>
        <v>396</v>
      </c>
      <c r="M32" s="3">
        <f t="shared" si="3"/>
        <v>1736.5088000000001</v>
      </c>
      <c r="N32" s="3">
        <f t="shared" si="4"/>
        <v>889.34559999999999</v>
      </c>
      <c r="O32" s="3">
        <f t="shared" si="5"/>
        <v>29804.972921546349</v>
      </c>
      <c r="P32" s="3">
        <f t="shared" si="6"/>
        <v>7817.6437563935651</v>
      </c>
      <c r="Q32" s="3">
        <f t="shared" si="7"/>
        <v>21987.329165152783</v>
      </c>
    </row>
    <row r="33" spans="1:17">
      <c r="A33" s="2">
        <v>152.81</v>
      </c>
      <c r="B33" s="3">
        <v>900</v>
      </c>
      <c r="C33" s="1">
        <f t="shared" si="9"/>
        <v>406</v>
      </c>
      <c r="D33" s="3">
        <v>6254</v>
      </c>
      <c r="E33" s="3">
        <v>3064</v>
      </c>
      <c r="F33" s="3">
        <f t="shared" si="8"/>
        <v>201026.75026664091</v>
      </c>
      <c r="G33" s="3">
        <f t="shared" si="0"/>
        <v>48252.033442984095</v>
      </c>
      <c r="H33" s="3">
        <f t="shared" si="1"/>
        <v>152774.71682365681</v>
      </c>
      <c r="I33" s="3"/>
      <c r="J33" s="3">
        <f t="shared" si="2"/>
        <v>79.461200000000005</v>
      </c>
      <c r="K33" s="3">
        <v>900</v>
      </c>
      <c r="L33" s="1">
        <f t="shared" si="10"/>
        <v>406</v>
      </c>
      <c r="M33" s="3">
        <f t="shared" si="3"/>
        <v>1691.0816</v>
      </c>
      <c r="N33" s="3">
        <f t="shared" si="4"/>
        <v>828.50559999999996</v>
      </c>
      <c r="O33" s="3">
        <f t="shared" si="5"/>
        <v>28265.969301491845</v>
      </c>
      <c r="P33" s="3">
        <f t="shared" si="6"/>
        <v>6784.6219183511084</v>
      </c>
      <c r="Q33" s="3">
        <f t="shared" si="7"/>
        <v>21481.347383140735</v>
      </c>
    </row>
    <row r="34" spans="1:17">
      <c r="A34" s="2">
        <v>152.81</v>
      </c>
      <c r="B34" s="3">
        <v>920</v>
      </c>
      <c r="C34" s="1">
        <f t="shared" si="9"/>
        <v>416</v>
      </c>
      <c r="D34" s="3">
        <v>6181</v>
      </c>
      <c r="E34" s="3">
        <v>3072</v>
      </c>
      <c r="F34" s="3">
        <f t="shared" si="8"/>
        <v>196361.15837047412</v>
      </c>
      <c r="G34" s="3">
        <f t="shared" si="0"/>
        <v>48504.331227076764</v>
      </c>
      <c r="H34" s="3">
        <f t="shared" si="1"/>
        <v>147856.82714339736</v>
      </c>
      <c r="I34" s="3"/>
      <c r="J34" s="3">
        <f t="shared" si="2"/>
        <v>79.461200000000005</v>
      </c>
      <c r="K34" s="3">
        <v>920</v>
      </c>
      <c r="L34" s="1">
        <f t="shared" si="10"/>
        <v>416</v>
      </c>
      <c r="M34" s="3">
        <f t="shared" si="3"/>
        <v>1671.3424</v>
      </c>
      <c r="N34" s="3">
        <f t="shared" si="4"/>
        <v>830.66880000000003</v>
      </c>
      <c r="O34" s="3">
        <f t="shared" si="5"/>
        <v>27609.949756155624</v>
      </c>
      <c r="P34" s="3">
        <f t="shared" si="6"/>
        <v>6820.0970051768099</v>
      </c>
      <c r="Q34" s="3">
        <f t="shared" si="7"/>
        <v>20789.852750978815</v>
      </c>
    </row>
    <row r="35" spans="1:17">
      <c r="A35" s="2">
        <v>152.81</v>
      </c>
      <c r="B35" s="3">
        <v>940</v>
      </c>
      <c r="C35" s="1">
        <f t="shared" si="9"/>
        <v>426</v>
      </c>
      <c r="D35" s="3">
        <v>6758</v>
      </c>
      <c r="E35" s="3">
        <v>3112</v>
      </c>
      <c r="F35" s="3">
        <f t="shared" si="8"/>
        <v>234733.17502163866</v>
      </c>
      <c r="G35" s="3">
        <f t="shared" si="0"/>
        <v>49775.688378990904</v>
      </c>
      <c r="H35" s="3">
        <f t="shared" si="1"/>
        <v>184957.48664264777</v>
      </c>
      <c r="I35" s="3"/>
      <c r="J35" s="3">
        <f t="shared" si="2"/>
        <v>79.461200000000005</v>
      </c>
      <c r="K35" s="3">
        <v>940</v>
      </c>
      <c r="L35" s="1">
        <f t="shared" si="10"/>
        <v>426</v>
      </c>
      <c r="M35" s="3">
        <f t="shared" si="3"/>
        <v>1827.3632000000002</v>
      </c>
      <c r="N35" s="3">
        <f t="shared" si="4"/>
        <v>841.48480000000006</v>
      </c>
      <c r="O35" s="3">
        <f t="shared" si="5"/>
        <v>33005.362273442573</v>
      </c>
      <c r="P35" s="3">
        <f t="shared" si="6"/>
        <v>6998.8599915931527</v>
      </c>
      <c r="Q35" s="3">
        <f t="shared" si="7"/>
        <v>26006.502281849422</v>
      </c>
    </row>
    <row r="36" spans="1:17">
      <c r="A36" s="2">
        <v>152.81</v>
      </c>
      <c r="B36" s="3">
        <v>960</v>
      </c>
      <c r="C36" s="1">
        <f t="shared" si="9"/>
        <v>436</v>
      </c>
      <c r="D36" s="3">
        <v>6437</v>
      </c>
      <c r="E36" s="3">
        <v>3428</v>
      </c>
      <c r="F36" s="3">
        <f t="shared" si="8"/>
        <v>212963.47096333586</v>
      </c>
      <c r="G36" s="3">
        <f t="shared" si="0"/>
        <v>60397.606006868664</v>
      </c>
      <c r="H36" s="3">
        <f t="shared" si="1"/>
        <v>152565.86495646718</v>
      </c>
      <c r="I36" s="3"/>
      <c r="J36" s="3">
        <f t="shared" si="2"/>
        <v>79.461200000000005</v>
      </c>
      <c r="K36" s="3">
        <v>960</v>
      </c>
      <c r="L36" s="1">
        <f t="shared" si="10"/>
        <v>436</v>
      </c>
      <c r="M36" s="3">
        <f t="shared" si="3"/>
        <v>1740.5648000000001</v>
      </c>
      <c r="N36" s="3">
        <f t="shared" si="4"/>
        <v>926.9312000000001</v>
      </c>
      <c r="O36" s="3">
        <f t="shared" si="5"/>
        <v>29944.367725212735</v>
      </c>
      <c r="P36" s="3">
        <f t="shared" si="6"/>
        <v>8492.3865854137912</v>
      </c>
      <c r="Q36" s="3">
        <f t="shared" si="7"/>
        <v>21451.981139798943</v>
      </c>
    </row>
    <row r="37" spans="1:17">
      <c r="A37" s="2">
        <v>152.81</v>
      </c>
      <c r="B37" s="3">
        <v>980</v>
      </c>
      <c r="C37" s="1">
        <f t="shared" si="9"/>
        <v>446</v>
      </c>
      <c r="D37" s="3">
        <v>6674</v>
      </c>
      <c r="E37" s="3">
        <v>3644</v>
      </c>
      <c r="F37" s="3">
        <f t="shared" si="8"/>
        <v>228934.10880956354</v>
      </c>
      <c r="G37" s="3">
        <f t="shared" si="0"/>
        <v>68248.770949142068</v>
      </c>
      <c r="H37" s="3">
        <f t="shared" si="1"/>
        <v>160685.33786042145</v>
      </c>
      <c r="I37" s="3"/>
      <c r="J37" s="3">
        <f t="shared" si="2"/>
        <v>79.461200000000005</v>
      </c>
      <c r="K37" s="3">
        <v>980</v>
      </c>
      <c r="L37" s="1">
        <f t="shared" si="10"/>
        <v>446</v>
      </c>
      <c r="M37" s="3">
        <f t="shared" si="3"/>
        <v>1804.6496</v>
      </c>
      <c r="N37" s="3">
        <f t="shared" si="4"/>
        <v>985.33760000000007</v>
      </c>
      <c r="O37" s="3">
        <f t="shared" si="5"/>
        <v>32189.967171495115</v>
      </c>
      <c r="P37" s="3">
        <f t="shared" si="6"/>
        <v>9596.3231856169696</v>
      </c>
      <c r="Q37" s="3">
        <f t="shared" si="7"/>
        <v>22593.643985878145</v>
      </c>
    </row>
    <row r="38" spans="1:17">
      <c r="A38" s="2">
        <v>152.81</v>
      </c>
      <c r="B38" s="3">
        <v>1000</v>
      </c>
      <c r="C38" s="1">
        <f t="shared" si="9"/>
        <v>456</v>
      </c>
      <c r="D38" s="3">
        <v>6406</v>
      </c>
      <c r="E38" s="3">
        <v>3923</v>
      </c>
      <c r="F38" s="3">
        <f t="shared" si="8"/>
        <v>210917.18523822655</v>
      </c>
      <c r="G38" s="3">
        <f t="shared" si="0"/>
        <v>79099.677804013816</v>
      </c>
      <c r="H38" s="3">
        <f t="shared" si="1"/>
        <v>131817.50743421272</v>
      </c>
      <c r="I38" s="3"/>
      <c r="J38" s="3">
        <f t="shared" si="2"/>
        <v>79.461200000000005</v>
      </c>
      <c r="K38" s="3">
        <v>1000</v>
      </c>
      <c r="L38" s="1">
        <f t="shared" si="10"/>
        <v>456</v>
      </c>
      <c r="M38" s="3">
        <f t="shared" si="3"/>
        <v>1732.1823999999999</v>
      </c>
      <c r="N38" s="3">
        <f t="shared" si="4"/>
        <v>1060.7791999999999</v>
      </c>
      <c r="O38" s="3">
        <f t="shared" si="5"/>
        <v>29656.643581976557</v>
      </c>
      <c r="P38" s="3">
        <f t="shared" si="6"/>
        <v>11122.047496666775</v>
      </c>
      <c r="Q38" s="3">
        <f t="shared" si="7"/>
        <v>18534.596085309782</v>
      </c>
    </row>
    <row r="39" spans="1:17">
      <c r="A39" s="2">
        <v>152.81</v>
      </c>
      <c r="B39" s="3">
        <v>1050</v>
      </c>
      <c r="C39" s="1">
        <f t="shared" si="9"/>
        <v>481</v>
      </c>
      <c r="D39" s="3">
        <v>5867</v>
      </c>
      <c r="E39" s="3">
        <v>3831</v>
      </c>
      <c r="F39" s="3">
        <f t="shared" si="8"/>
        <v>176917.2885313484</v>
      </c>
      <c r="G39" s="3">
        <f t="shared" si="0"/>
        <v>75433.177526092215</v>
      </c>
      <c r="H39" s="3">
        <f t="shared" si="1"/>
        <v>101484.11100525619</v>
      </c>
      <c r="I39" s="3"/>
      <c r="J39" s="3">
        <f t="shared" si="2"/>
        <v>79.461200000000005</v>
      </c>
      <c r="K39" s="3">
        <v>1050</v>
      </c>
      <c r="L39" s="1">
        <f t="shared" si="10"/>
        <v>481</v>
      </c>
      <c r="M39" s="3">
        <f t="shared" si="3"/>
        <v>1586.4368000000002</v>
      </c>
      <c r="N39" s="3">
        <f t="shared" si="4"/>
        <v>1035.9024000000002</v>
      </c>
      <c r="O39" s="3">
        <f t="shared" si="5"/>
        <v>24875.986105815839</v>
      </c>
      <c r="P39" s="3">
        <f t="shared" si="6"/>
        <v>10606.508225588774</v>
      </c>
      <c r="Q39" s="3">
        <f t="shared" si="7"/>
        <v>14269.477880227065</v>
      </c>
    </row>
    <row r="40" spans="1:17">
      <c r="A40" s="2">
        <v>152.81</v>
      </c>
      <c r="B40" s="3">
        <v>1100</v>
      </c>
      <c r="C40" s="1">
        <f t="shared" si="9"/>
        <v>506</v>
      </c>
      <c r="D40" s="3">
        <v>5997</v>
      </c>
      <c r="E40" s="3">
        <v>3265</v>
      </c>
      <c r="F40" s="3">
        <f t="shared" si="8"/>
        <v>184844.35662053103</v>
      </c>
      <c r="G40" s="3">
        <f t="shared" si="0"/>
        <v>54790.399800953797</v>
      </c>
      <c r="H40" s="3">
        <f t="shared" si="1"/>
        <v>130053.95681957723</v>
      </c>
      <c r="I40" s="3"/>
      <c r="J40" s="3">
        <f t="shared" si="2"/>
        <v>79.461200000000005</v>
      </c>
      <c r="K40" s="3">
        <v>1100</v>
      </c>
      <c r="L40" s="1">
        <f t="shared" si="10"/>
        <v>506</v>
      </c>
      <c r="M40" s="3">
        <f t="shared" si="3"/>
        <v>1621.5888</v>
      </c>
      <c r="N40" s="3">
        <f t="shared" si="4"/>
        <v>882.85599999999999</v>
      </c>
      <c r="O40" s="3">
        <f t="shared" si="5"/>
        <v>25990.595295699633</v>
      </c>
      <c r="P40" s="3">
        <f t="shared" si="6"/>
        <v>7703.9685352125125</v>
      </c>
      <c r="Q40" s="3">
        <f t="shared" si="7"/>
        <v>18286.626760487121</v>
      </c>
    </row>
    <row r="41" spans="1:17">
      <c r="A41" s="2">
        <v>152.81</v>
      </c>
      <c r="B41" s="3">
        <v>1150</v>
      </c>
      <c r="C41" s="1">
        <f t="shared" si="9"/>
        <v>531</v>
      </c>
      <c r="D41" s="3">
        <v>5629</v>
      </c>
      <c r="E41" s="3">
        <v>3989</v>
      </c>
      <c r="F41" s="3">
        <f t="shared" si="8"/>
        <v>162854.8120081418</v>
      </c>
      <c r="G41" s="3">
        <f t="shared" si="0"/>
        <v>81783.590052850923</v>
      </c>
      <c r="H41" s="3">
        <f t="shared" si="1"/>
        <v>81071.221955290879</v>
      </c>
      <c r="I41" s="3"/>
      <c r="J41" s="3">
        <f t="shared" si="2"/>
        <v>79.461200000000005</v>
      </c>
      <c r="K41" s="3">
        <v>1150</v>
      </c>
      <c r="L41" s="1">
        <f t="shared" si="10"/>
        <v>531</v>
      </c>
      <c r="M41" s="3">
        <f t="shared" si="3"/>
        <v>1522.0816</v>
      </c>
      <c r="N41" s="3">
        <f t="shared" si="4"/>
        <v>1078.6256000000001</v>
      </c>
      <c r="O41" s="3">
        <f t="shared" si="5"/>
        <v>22898.689406840804</v>
      </c>
      <c r="P41" s="3">
        <f t="shared" si="6"/>
        <v>11499.427030151264</v>
      </c>
      <c r="Q41" s="3">
        <f t="shared" si="7"/>
        <v>11399.262376689539</v>
      </c>
    </row>
    <row r="42" spans="1:17">
      <c r="A42" s="2">
        <v>152.81</v>
      </c>
      <c r="B42" s="3">
        <v>1200</v>
      </c>
      <c r="C42" s="1">
        <f t="shared" si="9"/>
        <v>556</v>
      </c>
      <c r="D42" s="3">
        <v>3688</v>
      </c>
      <c r="E42" s="3">
        <v>1871</v>
      </c>
      <c r="F42" s="3">
        <f t="shared" si="8"/>
        <v>69906.880538666315</v>
      </c>
      <c r="G42" s="3">
        <f t="shared" si="0"/>
        <v>17992.258132413783</v>
      </c>
      <c r="H42" s="3">
        <f t="shared" si="1"/>
        <v>51914.622406252529</v>
      </c>
      <c r="I42" s="3"/>
      <c r="J42" s="3">
        <f t="shared" si="2"/>
        <v>79.461200000000005</v>
      </c>
      <c r="K42" s="3">
        <v>1200</v>
      </c>
      <c r="L42" s="1">
        <f t="shared" si="10"/>
        <v>556</v>
      </c>
      <c r="M42" s="3">
        <f t="shared" si="3"/>
        <v>997.23520000000008</v>
      </c>
      <c r="N42" s="3">
        <f t="shared" si="4"/>
        <v>505.91840000000008</v>
      </c>
      <c r="O42" s="3">
        <f t="shared" si="5"/>
        <v>9829.4666587807951</v>
      </c>
      <c r="P42" s="3">
        <f t="shared" si="6"/>
        <v>2529.8554314824373</v>
      </c>
      <c r="Q42" s="3">
        <f t="shared" si="7"/>
        <v>7299.6112272983573</v>
      </c>
    </row>
    <row r="43" spans="1:17">
      <c r="A43" s="2">
        <v>152.81</v>
      </c>
      <c r="B43" s="3">
        <v>1250</v>
      </c>
      <c r="C43" s="1">
        <f t="shared" si="9"/>
        <v>581</v>
      </c>
      <c r="D43" s="3">
        <v>2502</v>
      </c>
      <c r="E43" s="3">
        <v>1650</v>
      </c>
      <c r="F43" s="3">
        <f t="shared" si="8"/>
        <v>32174.56685159741</v>
      </c>
      <c r="G43" s="3">
        <f t="shared" si="0"/>
        <v>13992.843815031738</v>
      </c>
      <c r="H43" s="3">
        <f t="shared" si="1"/>
        <v>18181.723036565672</v>
      </c>
      <c r="I43" s="3"/>
      <c r="J43" s="3">
        <f t="shared" si="2"/>
        <v>79.461200000000005</v>
      </c>
      <c r="K43" s="3">
        <v>1250</v>
      </c>
      <c r="L43" s="1">
        <f t="shared" si="10"/>
        <v>581</v>
      </c>
      <c r="M43" s="3">
        <f t="shared" si="3"/>
        <v>676.54079999999999</v>
      </c>
      <c r="N43" s="3">
        <f t="shared" si="4"/>
        <v>446.16</v>
      </c>
      <c r="O43" s="3">
        <f t="shared" si="5"/>
        <v>4524.0014958694092</v>
      </c>
      <c r="P43" s="3">
        <f t="shared" si="6"/>
        <v>1967.5057831439829</v>
      </c>
      <c r="Q43" s="3">
        <f t="shared" si="7"/>
        <v>2556.4957127254265</v>
      </c>
    </row>
    <row r="44" spans="1:17">
      <c r="A44" s="2">
        <v>152.81</v>
      </c>
      <c r="B44" s="3">
        <v>1300</v>
      </c>
      <c r="C44" s="1">
        <f t="shared" si="9"/>
        <v>606</v>
      </c>
      <c r="D44" s="3">
        <v>5042</v>
      </c>
      <c r="E44" s="3">
        <v>3452</v>
      </c>
      <c r="F44" s="3">
        <f t="shared" si="8"/>
        <v>130660.3390834147</v>
      </c>
      <c r="G44" s="3">
        <f t="shared" si="0"/>
        <v>61246.273911639299</v>
      </c>
      <c r="H44" s="3">
        <f t="shared" si="1"/>
        <v>69414.065171775408</v>
      </c>
      <c r="I44" s="3"/>
      <c r="J44" s="3">
        <f t="shared" si="2"/>
        <v>79.461200000000005</v>
      </c>
      <c r="K44" s="3">
        <v>1300</v>
      </c>
      <c r="L44" s="1">
        <f t="shared" si="10"/>
        <v>606</v>
      </c>
      <c r="M44" s="3">
        <f t="shared" si="3"/>
        <v>1363.3568</v>
      </c>
      <c r="N44" s="3">
        <f t="shared" si="4"/>
        <v>933.42079999999999</v>
      </c>
      <c r="O44" s="3">
        <f t="shared" si="5"/>
        <v>18371.888957840776</v>
      </c>
      <c r="P44" s="3">
        <f t="shared" si="6"/>
        <v>8611.7160821677808</v>
      </c>
      <c r="Q44" s="3">
        <f t="shared" si="7"/>
        <v>9760.1728756729954</v>
      </c>
    </row>
    <row r="45" spans="1:17">
      <c r="A45" s="2">
        <v>152.81</v>
      </c>
      <c r="B45" s="3">
        <v>1350</v>
      </c>
      <c r="C45" s="1">
        <f t="shared" si="9"/>
        <v>631</v>
      </c>
      <c r="D45" s="3">
        <v>2880</v>
      </c>
      <c r="E45" s="3">
        <v>1570</v>
      </c>
      <c r="F45" s="3">
        <f t="shared" si="8"/>
        <v>42630.759867547931</v>
      </c>
      <c r="G45" s="3">
        <f t="shared" si="0"/>
        <v>12668.856095379884</v>
      </c>
      <c r="H45" s="3">
        <f t="shared" si="1"/>
        <v>29961.903772168047</v>
      </c>
      <c r="I45" s="3"/>
      <c r="J45" s="3">
        <f t="shared" si="2"/>
        <v>79.461200000000005</v>
      </c>
      <c r="K45" s="3">
        <v>1350</v>
      </c>
      <c r="L45" s="1">
        <f t="shared" si="10"/>
        <v>631</v>
      </c>
      <c r="M45" s="3">
        <f t="shared" si="3"/>
        <v>778.75200000000007</v>
      </c>
      <c r="N45" s="3">
        <f t="shared" si="4"/>
        <v>424.52800000000002</v>
      </c>
      <c r="O45" s="3">
        <f t="shared" si="5"/>
        <v>5994.2258834561799</v>
      </c>
      <c r="P45" s="3">
        <f t="shared" si="6"/>
        <v>1781.3425178591749</v>
      </c>
      <c r="Q45" s="3">
        <f t="shared" si="7"/>
        <v>4212.8833655970047</v>
      </c>
    </row>
    <row r="46" spans="1:17">
      <c r="A46" s="2">
        <v>152.81</v>
      </c>
      <c r="B46" s="3">
        <v>1400</v>
      </c>
      <c r="C46" s="1">
        <f t="shared" si="9"/>
        <v>656</v>
      </c>
      <c r="D46" s="3">
        <v>2687</v>
      </c>
      <c r="E46" s="3">
        <v>1311</v>
      </c>
      <c r="F46" s="3">
        <f t="shared" si="8"/>
        <v>37108.502687372224</v>
      </c>
      <c r="G46" s="3">
        <f t="shared" si="0"/>
        <v>8833.7169934307312</v>
      </c>
      <c r="H46" s="3">
        <f t="shared" si="1"/>
        <v>28274.785693941492</v>
      </c>
      <c r="I46" s="3"/>
      <c r="J46" s="3">
        <f t="shared" si="2"/>
        <v>79.461200000000005</v>
      </c>
      <c r="K46" s="3">
        <v>1400</v>
      </c>
      <c r="L46" s="1">
        <f t="shared" si="10"/>
        <v>656</v>
      </c>
      <c r="M46" s="3">
        <f t="shared" si="3"/>
        <v>726.56479999999999</v>
      </c>
      <c r="N46" s="3">
        <f t="shared" si="4"/>
        <v>354.49440000000004</v>
      </c>
      <c r="O46" s="3">
        <f t="shared" si="5"/>
        <v>5217.7523458660344</v>
      </c>
      <c r="P46" s="3">
        <f t="shared" si="6"/>
        <v>1242.0912790123086</v>
      </c>
      <c r="Q46" s="3">
        <f t="shared" si="7"/>
        <v>3975.661066853726</v>
      </c>
    </row>
    <row r="47" spans="1:17">
      <c r="A47" s="2">
        <v>152.81</v>
      </c>
      <c r="B47" s="3">
        <v>1500</v>
      </c>
      <c r="C47" s="1">
        <f t="shared" si="9"/>
        <v>706</v>
      </c>
      <c r="D47" s="3">
        <v>2597</v>
      </c>
      <c r="E47" s="3">
        <v>1482</v>
      </c>
      <c r="F47" s="3">
        <f t="shared" si="8"/>
        <v>34664.265109896929</v>
      </c>
      <c r="G47" s="3">
        <f t="shared" si="0"/>
        <v>11288.454985934168</v>
      </c>
      <c r="H47" s="3">
        <f t="shared" si="1"/>
        <v>23375.810123962761</v>
      </c>
      <c r="I47" s="3"/>
      <c r="J47" s="3">
        <f t="shared" si="2"/>
        <v>79.461200000000005</v>
      </c>
      <c r="K47" s="3">
        <v>1500</v>
      </c>
      <c r="L47" s="1">
        <f t="shared" si="10"/>
        <v>706</v>
      </c>
      <c r="M47" s="3">
        <f t="shared" si="3"/>
        <v>702.22880000000009</v>
      </c>
      <c r="N47" s="3">
        <f t="shared" si="4"/>
        <v>400.7328</v>
      </c>
      <c r="O47" s="3">
        <f t="shared" si="5"/>
        <v>4874.0729885723877</v>
      </c>
      <c r="P47" s="3">
        <f t="shared" si="6"/>
        <v>1587.2470786622316</v>
      </c>
      <c r="Q47" s="3">
        <f t="shared" si="7"/>
        <v>3286.825909910156</v>
      </c>
    </row>
    <row r="48" spans="1:17">
      <c r="A48" s="2">
        <v>152.81</v>
      </c>
      <c r="B48" s="3">
        <v>1600</v>
      </c>
      <c r="C48" s="1">
        <f t="shared" si="9"/>
        <v>756</v>
      </c>
      <c r="D48" s="3">
        <v>892</v>
      </c>
      <c r="E48" s="3">
        <v>1</v>
      </c>
      <c r="F48" s="3">
        <f t="shared" si="8"/>
        <v>4089.4773484824291</v>
      </c>
      <c r="G48" s="3">
        <f t="shared" si="0"/>
        <v>5.1397038806360838E-3</v>
      </c>
      <c r="H48" s="3">
        <f t="shared" si="1"/>
        <v>4089.4722087785485</v>
      </c>
      <c r="I48" s="3"/>
      <c r="J48" s="3">
        <f t="shared" si="2"/>
        <v>79.461200000000005</v>
      </c>
      <c r="K48" s="3">
        <v>1600</v>
      </c>
      <c r="L48" s="1">
        <f t="shared" si="10"/>
        <v>756</v>
      </c>
      <c r="M48" s="3">
        <f t="shared" si="3"/>
        <v>241.19680000000002</v>
      </c>
      <c r="N48" s="3">
        <f t="shared" si="4"/>
        <v>0.27040000000000003</v>
      </c>
      <c r="O48" s="3">
        <f t="shared" si="5"/>
        <v>575.01323101541743</v>
      </c>
      <c r="P48" s="3">
        <f t="shared" si="6"/>
        <v>7.2268348324847857E-4</v>
      </c>
      <c r="Q48" s="3">
        <f t="shared" si="7"/>
        <v>575.01250833193421</v>
      </c>
    </row>
    <row r="49" spans="1:17">
      <c r="A49" s="2">
        <v>152.81</v>
      </c>
      <c r="B49" s="3">
        <v>1700</v>
      </c>
      <c r="C49" s="1">
        <f t="shared" si="9"/>
        <v>806</v>
      </c>
      <c r="D49" s="3">
        <v>373</v>
      </c>
      <c r="E49" s="3">
        <v>1</v>
      </c>
      <c r="F49" s="3">
        <f t="shared" si="8"/>
        <v>715.0818612090178</v>
      </c>
      <c r="G49" s="3">
        <f t="shared" si="0"/>
        <v>5.1397038806360838E-3</v>
      </c>
      <c r="H49" s="3">
        <f t="shared" si="1"/>
        <v>715.07672150513713</v>
      </c>
      <c r="I49" s="3"/>
      <c r="J49" s="3">
        <f t="shared" si="2"/>
        <v>79.461200000000005</v>
      </c>
      <c r="K49" s="3">
        <v>1700</v>
      </c>
      <c r="L49" s="1">
        <f t="shared" si="10"/>
        <v>806</v>
      </c>
      <c r="M49" s="3">
        <f t="shared" si="3"/>
        <v>100.8592</v>
      </c>
      <c r="N49" s="3">
        <f t="shared" si="4"/>
        <v>0.27040000000000003</v>
      </c>
      <c r="O49" s="3">
        <f t="shared" si="5"/>
        <v>100.54623034087757</v>
      </c>
      <c r="P49" s="3">
        <f t="shared" si="6"/>
        <v>7.2268348324847857E-4</v>
      </c>
      <c r="Q49" s="3">
        <f t="shared" si="7"/>
        <v>100.54550765739432</v>
      </c>
    </row>
    <row r="50" spans="1:17">
      <c r="A50" s="30">
        <v>152.81</v>
      </c>
      <c r="B50" s="32">
        <v>1798</v>
      </c>
      <c r="C50" s="29">
        <f t="shared" si="9"/>
        <v>855</v>
      </c>
      <c r="D50" s="32">
        <v>0</v>
      </c>
      <c r="E50" s="32">
        <v>0</v>
      </c>
      <c r="F50" s="32">
        <f t="shared" si="8"/>
        <v>0</v>
      </c>
      <c r="G50" s="32">
        <f t="shared" si="0"/>
        <v>0</v>
      </c>
      <c r="H50" s="32">
        <f t="shared" si="1"/>
        <v>0</v>
      </c>
      <c r="I50" s="32"/>
      <c r="J50" s="32">
        <f t="shared" si="2"/>
        <v>79.461200000000005</v>
      </c>
      <c r="K50" s="32">
        <v>1798</v>
      </c>
      <c r="L50" s="29">
        <f t="shared" si="10"/>
        <v>855</v>
      </c>
      <c r="M50" s="32">
        <f t="shared" si="3"/>
        <v>0</v>
      </c>
      <c r="N50" s="32">
        <f t="shared" si="4"/>
        <v>0</v>
      </c>
      <c r="O50" s="32">
        <f t="shared" si="5"/>
        <v>0</v>
      </c>
      <c r="P50" s="32">
        <f t="shared" si="6"/>
        <v>0</v>
      </c>
      <c r="Q50" s="32">
        <f t="shared" si="7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E7A6-D9AE-4355-A337-B0188B787C61}">
  <dimension ref="A1:Q34"/>
  <sheetViews>
    <sheetView workbookViewId="0">
      <selection activeCell="L4" sqref="L4:L30"/>
    </sheetView>
  </sheetViews>
  <sheetFormatPr defaultRowHeight="14.45"/>
  <sheetData>
    <row r="1" spans="1:17">
      <c r="A1" s="65" t="s">
        <v>76</v>
      </c>
      <c r="B1" s="65"/>
      <c r="C1" s="65"/>
      <c r="D1" s="65"/>
      <c r="E1" s="65"/>
      <c r="F1" s="65"/>
      <c r="G1" s="65"/>
      <c r="H1" s="65"/>
      <c r="I1" s="1"/>
      <c r="J1" s="65" t="s">
        <v>87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2">
        <v>105.51</v>
      </c>
      <c r="B3">
        <v>1</v>
      </c>
      <c r="C3">
        <f>B3/2-44</f>
        <v>-43.5</v>
      </c>
      <c r="D3" s="1">
        <v>2718</v>
      </c>
      <c r="E3" s="1">
        <v>915</v>
      </c>
      <c r="F3">
        <f>D3*D3*3.1415926/4/A3</f>
        <v>54991.448039812341</v>
      </c>
      <c r="G3">
        <f>E3*E3*3.1415926/4/A3</f>
        <v>6232.1577683039523</v>
      </c>
      <c r="H3">
        <f>F3-G3</f>
        <v>48759.290271508391</v>
      </c>
      <c r="J3">
        <f>A3*0.52</f>
        <v>54.865200000000002</v>
      </c>
      <c r="K3">
        <v>1</v>
      </c>
      <c r="L3">
        <f>K3/2-44</f>
        <v>-43.5</v>
      </c>
      <c r="M3">
        <f>D3*0.52*0.52</f>
        <v>734.94720000000007</v>
      </c>
      <c r="N3">
        <f>E3*0.52*0.52</f>
        <v>247.41600000000003</v>
      </c>
      <c r="O3">
        <f>F3*0.52*0.52*0.52</f>
        <v>7732.2375259819346</v>
      </c>
      <c r="P3">
        <f>G3*0.52*0.52*0.52</f>
        <v>876.29123948568224</v>
      </c>
      <c r="Q3">
        <f>O3-P3</f>
        <v>6855.9462864962525</v>
      </c>
    </row>
    <row r="4" spans="1:17">
      <c r="A4" s="2">
        <v>105.51</v>
      </c>
      <c r="B4">
        <v>88</v>
      </c>
      <c r="C4">
        <f t="shared" ref="C4:C34" si="0">B4/2-44</f>
        <v>0</v>
      </c>
      <c r="D4" s="1">
        <v>2713</v>
      </c>
      <c r="E4" s="1">
        <v>909</v>
      </c>
      <c r="F4">
        <f t="shared" ref="F4:F34" si="1">D4*D4*3.1415926/4/A4</f>
        <v>54789.310927090795</v>
      </c>
      <c r="G4">
        <f t="shared" ref="G4:G34" si="2">E4*E4*3.1415926/4/A4</f>
        <v>6150.6925294299117</v>
      </c>
      <c r="H4">
        <f t="shared" ref="H4:H34" si="3">F4-G4</f>
        <v>48638.618397660881</v>
      </c>
      <c r="J4">
        <f t="shared" ref="J4:J34" si="4">A4*0.52</f>
        <v>54.865200000000002</v>
      </c>
      <c r="K4">
        <v>88</v>
      </c>
      <c r="L4">
        <f t="shared" ref="L4:L34" si="5">K4/2-44</f>
        <v>0</v>
      </c>
      <c r="M4">
        <f t="shared" ref="M4:M34" si="6">D4*0.52*0.52</f>
        <v>733.59519999999998</v>
      </c>
      <c r="N4">
        <f t="shared" ref="N4:N34" si="7">E4*0.52*0.52</f>
        <v>245.7936</v>
      </c>
      <c r="O4">
        <f t="shared" ref="O4:O34" si="8">F4*0.52*0.52*0.52</f>
        <v>7703.8154308363828</v>
      </c>
      <c r="P4">
        <f t="shared" ref="P4:P34" si="9">G4*0.52*0.52*0.52</f>
        <v>864.83657517808115</v>
      </c>
      <c r="Q4">
        <f t="shared" ref="Q4:Q34" si="10">O4-P4</f>
        <v>6838.9788556583017</v>
      </c>
    </row>
    <row r="5" spans="1:17">
      <c r="A5" s="2">
        <v>105.51</v>
      </c>
      <c r="B5">
        <v>200</v>
      </c>
      <c r="C5">
        <f t="shared" si="0"/>
        <v>56</v>
      </c>
      <c r="D5" s="1">
        <v>2593</v>
      </c>
      <c r="E5" s="1">
        <v>774</v>
      </c>
      <c r="F5">
        <f t="shared" si="1"/>
        <v>50049.677621546296</v>
      </c>
      <c r="G5">
        <f t="shared" si="2"/>
        <v>4459.4178950753476</v>
      </c>
      <c r="H5">
        <f t="shared" si="3"/>
        <v>45590.259726470947</v>
      </c>
      <c r="J5">
        <f t="shared" si="4"/>
        <v>54.865200000000002</v>
      </c>
      <c r="K5">
        <v>200</v>
      </c>
      <c r="L5">
        <f t="shared" si="5"/>
        <v>56</v>
      </c>
      <c r="M5">
        <f t="shared" si="6"/>
        <v>701.14720000000011</v>
      </c>
      <c r="N5">
        <f t="shared" si="7"/>
        <v>209.28960000000001</v>
      </c>
      <c r="O5">
        <f t="shared" si="8"/>
        <v>7037.3850710103816</v>
      </c>
      <c r="P5">
        <f t="shared" si="9"/>
        <v>627.02983139075457</v>
      </c>
      <c r="Q5">
        <f t="shared" si="10"/>
        <v>6410.3552396196274</v>
      </c>
    </row>
    <row r="6" spans="1:17">
      <c r="A6" s="2">
        <v>105.51</v>
      </c>
      <c r="B6">
        <v>250</v>
      </c>
      <c r="C6">
        <f t="shared" si="0"/>
        <v>81</v>
      </c>
      <c r="D6" s="1">
        <v>2651</v>
      </c>
      <c r="E6" s="1">
        <v>1113</v>
      </c>
      <c r="F6">
        <f t="shared" si="1"/>
        <v>52313.732385253999</v>
      </c>
      <c r="G6">
        <f t="shared" si="2"/>
        <v>9221.1816972547622</v>
      </c>
      <c r="H6">
        <f t="shared" si="3"/>
        <v>43092.550687999239</v>
      </c>
      <c r="J6">
        <f t="shared" si="4"/>
        <v>54.865200000000002</v>
      </c>
      <c r="K6">
        <v>250</v>
      </c>
      <c r="L6">
        <f t="shared" si="5"/>
        <v>81</v>
      </c>
      <c r="M6">
        <f t="shared" si="6"/>
        <v>716.83040000000005</v>
      </c>
      <c r="N6">
        <f t="shared" si="7"/>
        <v>300.95519999999999</v>
      </c>
      <c r="O6">
        <f t="shared" si="8"/>
        <v>7355.7292832257954</v>
      </c>
      <c r="P6">
        <f t="shared" si="9"/>
        <v>1296.5719160875979</v>
      </c>
      <c r="Q6">
        <f t="shared" si="10"/>
        <v>6059.1573671381975</v>
      </c>
    </row>
    <row r="7" spans="1:17">
      <c r="A7" s="2">
        <v>105.51</v>
      </c>
      <c r="B7">
        <v>300</v>
      </c>
      <c r="C7">
        <f t="shared" si="0"/>
        <v>106</v>
      </c>
      <c r="D7" s="1">
        <v>2531</v>
      </c>
      <c r="E7" s="1">
        <v>1281</v>
      </c>
      <c r="F7">
        <f t="shared" si="1"/>
        <v>47684.863220283863</v>
      </c>
      <c r="G7">
        <f t="shared" si="2"/>
        <v>12215.029225875745</v>
      </c>
      <c r="H7">
        <f t="shared" si="3"/>
        <v>35469.833994408116</v>
      </c>
      <c r="J7">
        <f t="shared" si="4"/>
        <v>54.865200000000002</v>
      </c>
      <c r="K7">
        <v>300</v>
      </c>
      <c r="L7">
        <f t="shared" si="5"/>
        <v>106</v>
      </c>
      <c r="M7">
        <f t="shared" si="6"/>
        <v>684.38240000000008</v>
      </c>
      <c r="N7">
        <f t="shared" si="7"/>
        <v>346.38240000000002</v>
      </c>
      <c r="O7">
        <f t="shared" si="8"/>
        <v>6704.8732476776731</v>
      </c>
      <c r="P7">
        <f t="shared" si="9"/>
        <v>1717.530829391937</v>
      </c>
      <c r="Q7">
        <f t="shared" si="10"/>
        <v>4987.3424182857361</v>
      </c>
    </row>
    <row r="8" spans="1:17">
      <c r="A8" s="2">
        <v>105.51</v>
      </c>
      <c r="B8">
        <v>350</v>
      </c>
      <c r="C8">
        <f t="shared" si="0"/>
        <v>131</v>
      </c>
      <c r="D8" s="1">
        <v>2701</v>
      </c>
      <c r="E8" s="1">
        <v>1227</v>
      </c>
      <c r="F8">
        <f t="shared" si="1"/>
        <v>54305.700397196</v>
      </c>
      <c r="G8">
        <f t="shared" si="2"/>
        <v>11206.896894809497</v>
      </c>
      <c r="H8">
        <f t="shared" si="3"/>
        <v>43098.803502386501</v>
      </c>
      <c r="J8">
        <f t="shared" si="4"/>
        <v>54.865200000000002</v>
      </c>
      <c r="K8">
        <v>350</v>
      </c>
      <c r="L8">
        <f t="shared" si="5"/>
        <v>131</v>
      </c>
      <c r="M8">
        <f t="shared" si="6"/>
        <v>730.35040000000004</v>
      </c>
      <c r="N8">
        <f t="shared" si="7"/>
        <v>331.78080000000006</v>
      </c>
      <c r="O8">
        <f t="shared" si="8"/>
        <v>7635.815921448936</v>
      </c>
      <c r="P8">
        <f t="shared" si="9"/>
        <v>1575.779358585374</v>
      </c>
      <c r="Q8">
        <f t="shared" si="10"/>
        <v>6060.0365628635618</v>
      </c>
    </row>
    <row r="9" spans="1:17">
      <c r="A9" s="2">
        <v>105.51</v>
      </c>
      <c r="B9">
        <v>400</v>
      </c>
      <c r="C9">
        <f t="shared" si="0"/>
        <v>156</v>
      </c>
      <c r="D9" s="1">
        <v>2460</v>
      </c>
      <c r="E9" s="1">
        <v>1075</v>
      </c>
      <c r="F9">
        <f t="shared" si="1"/>
        <v>45047.061364230882</v>
      </c>
      <c r="G9">
        <f t="shared" si="2"/>
        <v>8602.2721741422611</v>
      </c>
      <c r="H9">
        <f t="shared" si="3"/>
        <v>36444.789190088617</v>
      </c>
      <c r="J9">
        <f t="shared" si="4"/>
        <v>54.865200000000002</v>
      </c>
      <c r="K9">
        <v>400</v>
      </c>
      <c r="L9">
        <f t="shared" si="5"/>
        <v>156</v>
      </c>
      <c r="M9">
        <f t="shared" si="6"/>
        <v>665.18400000000008</v>
      </c>
      <c r="N9">
        <f t="shared" si="7"/>
        <v>290.68</v>
      </c>
      <c r="O9">
        <f t="shared" si="8"/>
        <v>6333.9772043017774</v>
      </c>
      <c r="P9">
        <f t="shared" si="9"/>
        <v>1209.5482858617952</v>
      </c>
      <c r="Q9">
        <f t="shared" si="10"/>
        <v>5124.4289184399822</v>
      </c>
    </row>
    <row r="10" spans="1:17">
      <c r="A10" s="2">
        <v>105.51</v>
      </c>
      <c r="B10">
        <v>450</v>
      </c>
      <c r="C10">
        <f t="shared" si="0"/>
        <v>181</v>
      </c>
      <c r="D10" s="1">
        <v>2397</v>
      </c>
      <c r="E10" s="1">
        <v>873</v>
      </c>
      <c r="F10">
        <f t="shared" si="1"/>
        <v>42769.317403311063</v>
      </c>
      <c r="G10">
        <f t="shared" si="2"/>
        <v>5673.1561620827406</v>
      </c>
      <c r="H10">
        <f t="shared" si="3"/>
        <v>37096.161241228321</v>
      </c>
      <c r="J10">
        <f t="shared" si="4"/>
        <v>54.865200000000002</v>
      </c>
      <c r="K10">
        <v>450</v>
      </c>
      <c r="L10">
        <f t="shared" si="5"/>
        <v>181</v>
      </c>
      <c r="M10">
        <f t="shared" si="6"/>
        <v>648.14880000000005</v>
      </c>
      <c r="N10">
        <f t="shared" si="7"/>
        <v>236.05920000000003</v>
      </c>
      <c r="O10">
        <f t="shared" si="8"/>
        <v>6013.7081814447629</v>
      </c>
      <c r="P10">
        <f t="shared" si="9"/>
        <v>797.69114163813003</v>
      </c>
      <c r="Q10">
        <f t="shared" si="10"/>
        <v>5216.017039806633</v>
      </c>
    </row>
    <row r="11" spans="1:17">
      <c r="A11" s="2">
        <v>105.51</v>
      </c>
      <c r="B11">
        <v>500</v>
      </c>
      <c r="C11">
        <f t="shared" si="0"/>
        <v>206</v>
      </c>
      <c r="D11" s="1">
        <v>2338</v>
      </c>
      <c r="E11" s="1">
        <v>1118</v>
      </c>
      <c r="F11">
        <f t="shared" si="1"/>
        <v>40689.772770814139</v>
      </c>
      <c r="G11">
        <f t="shared" si="2"/>
        <v>9304.2175835522703</v>
      </c>
      <c r="H11">
        <f t="shared" si="3"/>
        <v>31385.555187261867</v>
      </c>
      <c r="J11">
        <f t="shared" si="4"/>
        <v>54.865200000000002</v>
      </c>
      <c r="K11">
        <v>500</v>
      </c>
      <c r="L11">
        <f t="shared" si="5"/>
        <v>206</v>
      </c>
      <c r="M11">
        <f t="shared" si="6"/>
        <v>632.1952</v>
      </c>
      <c r="N11">
        <f t="shared" si="7"/>
        <v>302.30720000000002</v>
      </c>
      <c r="O11">
        <f t="shared" si="8"/>
        <v>5721.3075697586346</v>
      </c>
      <c r="P11">
        <f t="shared" si="9"/>
        <v>1308.2474259881178</v>
      </c>
      <c r="Q11">
        <f t="shared" si="10"/>
        <v>4413.0601437705172</v>
      </c>
    </row>
    <row r="12" spans="1:17">
      <c r="A12" s="2">
        <v>105.51</v>
      </c>
      <c r="B12">
        <v>550</v>
      </c>
      <c r="C12">
        <f t="shared" si="0"/>
        <v>231</v>
      </c>
      <c r="D12" s="1">
        <v>2225</v>
      </c>
      <c r="E12" s="1">
        <v>913</v>
      </c>
      <c r="F12">
        <f t="shared" si="1"/>
        <v>36851.594316593211</v>
      </c>
      <c r="G12">
        <f t="shared" si="2"/>
        <v>6204.9431380660599</v>
      </c>
      <c r="H12">
        <f t="shared" si="3"/>
        <v>30646.65117852715</v>
      </c>
      <c r="J12">
        <f t="shared" si="4"/>
        <v>54.865200000000002</v>
      </c>
      <c r="K12">
        <v>550</v>
      </c>
      <c r="L12">
        <f t="shared" si="5"/>
        <v>231</v>
      </c>
      <c r="M12">
        <f t="shared" si="6"/>
        <v>601.64</v>
      </c>
      <c r="N12">
        <f t="shared" si="7"/>
        <v>246.87520000000001</v>
      </c>
      <c r="O12">
        <f t="shared" si="8"/>
        <v>5181.628973667539</v>
      </c>
      <c r="P12">
        <f t="shared" si="9"/>
        <v>872.46464475719267</v>
      </c>
      <c r="Q12">
        <f t="shared" si="10"/>
        <v>4309.1643289103467</v>
      </c>
    </row>
    <row r="13" spans="1:17">
      <c r="A13" s="2">
        <v>105.51</v>
      </c>
      <c r="B13">
        <v>600</v>
      </c>
      <c r="C13">
        <f t="shared" si="0"/>
        <v>256</v>
      </c>
      <c r="D13" s="1">
        <v>2192</v>
      </c>
      <c r="E13" s="1">
        <v>879</v>
      </c>
      <c r="F13">
        <f t="shared" si="1"/>
        <v>35766.574700043595</v>
      </c>
      <c r="G13">
        <f t="shared" si="2"/>
        <v>5751.4056678433317</v>
      </c>
      <c r="H13">
        <f t="shared" si="3"/>
        <v>30015.169032200261</v>
      </c>
      <c r="J13">
        <f t="shared" si="4"/>
        <v>54.865200000000002</v>
      </c>
      <c r="K13">
        <v>600</v>
      </c>
      <c r="L13">
        <f t="shared" si="5"/>
        <v>256</v>
      </c>
      <c r="M13">
        <f t="shared" si="6"/>
        <v>592.71680000000015</v>
      </c>
      <c r="N13">
        <f t="shared" si="7"/>
        <v>237.68160000000003</v>
      </c>
      <c r="O13">
        <f t="shared" si="8"/>
        <v>5029.0665354237299</v>
      </c>
      <c r="P13">
        <f t="shared" si="9"/>
        <v>808.69364814411529</v>
      </c>
      <c r="Q13">
        <f t="shared" si="10"/>
        <v>4220.3728872796146</v>
      </c>
    </row>
    <row r="14" spans="1:17">
      <c r="A14" s="2">
        <v>105.51</v>
      </c>
      <c r="B14">
        <v>650</v>
      </c>
      <c r="C14">
        <f t="shared" si="0"/>
        <v>281</v>
      </c>
      <c r="D14" s="1">
        <v>2018</v>
      </c>
      <c r="E14" s="1">
        <v>851</v>
      </c>
      <c r="F14">
        <f t="shared" si="1"/>
        <v>30313.673924752155</v>
      </c>
      <c r="G14">
        <f t="shared" si="2"/>
        <v>5390.826704844565</v>
      </c>
      <c r="H14">
        <f t="shared" si="3"/>
        <v>24922.847219907591</v>
      </c>
      <c r="J14">
        <f t="shared" si="4"/>
        <v>54.865200000000002</v>
      </c>
      <c r="K14">
        <v>650</v>
      </c>
      <c r="L14">
        <f t="shared" si="5"/>
        <v>281</v>
      </c>
      <c r="M14">
        <f t="shared" si="6"/>
        <v>545.66720000000009</v>
      </c>
      <c r="N14">
        <f t="shared" si="7"/>
        <v>230.11040000000003</v>
      </c>
      <c r="O14">
        <f t="shared" si="8"/>
        <v>4262.3450632115519</v>
      </c>
      <c r="P14">
        <f t="shared" si="9"/>
        <v>757.99336131478458</v>
      </c>
      <c r="Q14">
        <f t="shared" si="10"/>
        <v>3504.3517018967673</v>
      </c>
    </row>
    <row r="15" spans="1:17">
      <c r="A15" s="2">
        <v>105.51</v>
      </c>
      <c r="B15">
        <v>700</v>
      </c>
      <c r="C15">
        <f t="shared" si="0"/>
        <v>306</v>
      </c>
      <c r="D15" s="1">
        <v>1516</v>
      </c>
      <c r="E15" s="1">
        <v>646</v>
      </c>
      <c r="F15">
        <f t="shared" si="1"/>
        <v>17107.819264774902</v>
      </c>
      <c r="G15">
        <f t="shared" si="2"/>
        <v>3106.4279628983036</v>
      </c>
      <c r="H15">
        <f t="shared" si="3"/>
        <v>14001.391301876598</v>
      </c>
      <c r="J15">
        <f t="shared" si="4"/>
        <v>54.865200000000002</v>
      </c>
      <c r="K15">
        <v>700</v>
      </c>
      <c r="L15">
        <f t="shared" si="5"/>
        <v>306</v>
      </c>
      <c r="M15">
        <f t="shared" si="6"/>
        <v>409.92640000000006</v>
      </c>
      <c r="N15">
        <f t="shared" si="7"/>
        <v>174.67840000000001</v>
      </c>
      <c r="O15">
        <f t="shared" si="8"/>
        <v>2405.4962511814697</v>
      </c>
      <c r="P15">
        <f t="shared" si="9"/>
        <v>436.78862300720471</v>
      </c>
      <c r="Q15">
        <f t="shared" si="10"/>
        <v>1968.707628174265</v>
      </c>
    </row>
    <row r="16" spans="1:17">
      <c r="A16" s="2">
        <v>105.51</v>
      </c>
      <c r="B16">
        <v>750</v>
      </c>
      <c r="C16">
        <f t="shared" si="0"/>
        <v>331</v>
      </c>
      <c r="D16" s="1">
        <v>1497</v>
      </c>
      <c r="E16" s="1">
        <v>644</v>
      </c>
      <c r="F16">
        <f t="shared" si="1"/>
        <v>16681.682520456354</v>
      </c>
      <c r="G16">
        <f t="shared" si="2"/>
        <v>3087.2228901374274</v>
      </c>
      <c r="H16">
        <f t="shared" si="3"/>
        <v>13594.459630318926</v>
      </c>
      <c r="J16">
        <f t="shared" si="4"/>
        <v>54.865200000000002</v>
      </c>
      <c r="K16">
        <v>750</v>
      </c>
      <c r="L16">
        <f t="shared" si="5"/>
        <v>331</v>
      </c>
      <c r="M16">
        <f t="shared" si="6"/>
        <v>404.78880000000004</v>
      </c>
      <c r="N16">
        <f t="shared" si="7"/>
        <v>174.13759999999999</v>
      </c>
      <c r="O16">
        <f t="shared" si="8"/>
        <v>2345.5780158363273</v>
      </c>
      <c r="P16">
        <f t="shared" si="9"/>
        <v>434.08823613644347</v>
      </c>
      <c r="Q16">
        <f t="shared" si="10"/>
        <v>1911.4897796998839</v>
      </c>
    </row>
    <row r="17" spans="1:17">
      <c r="A17" s="2">
        <v>105.51</v>
      </c>
      <c r="B17">
        <v>800</v>
      </c>
      <c r="C17">
        <f t="shared" si="0"/>
        <v>356</v>
      </c>
      <c r="D17" s="1">
        <v>1420</v>
      </c>
      <c r="E17" s="1">
        <v>549</v>
      </c>
      <c r="F17">
        <f t="shared" si="1"/>
        <v>15009.732060089091</v>
      </c>
      <c r="G17">
        <f t="shared" si="2"/>
        <v>2243.5767965894224</v>
      </c>
      <c r="H17">
        <f t="shared" si="3"/>
        <v>12766.155263499668</v>
      </c>
      <c r="J17">
        <f t="shared" si="4"/>
        <v>54.865200000000002</v>
      </c>
      <c r="K17">
        <v>800</v>
      </c>
      <c r="L17">
        <f t="shared" si="5"/>
        <v>356</v>
      </c>
      <c r="M17">
        <f t="shared" si="6"/>
        <v>383.96800000000002</v>
      </c>
      <c r="N17">
        <f t="shared" si="7"/>
        <v>148.4496</v>
      </c>
      <c r="O17">
        <f t="shared" si="8"/>
        <v>2110.488405505007</v>
      </c>
      <c r="P17">
        <f t="shared" si="9"/>
        <v>315.46484621484552</v>
      </c>
      <c r="Q17">
        <f t="shared" si="10"/>
        <v>1795.0235592901615</v>
      </c>
    </row>
    <row r="18" spans="1:17">
      <c r="A18" s="2">
        <v>105.51</v>
      </c>
      <c r="B18">
        <v>850</v>
      </c>
      <c r="C18">
        <f t="shared" si="0"/>
        <v>381</v>
      </c>
      <c r="D18" s="1">
        <v>1194</v>
      </c>
      <c r="E18" s="1">
        <v>495</v>
      </c>
      <c r="F18">
        <f t="shared" si="1"/>
        <v>10612.18725214103</v>
      </c>
      <c r="G18">
        <f t="shared" si="2"/>
        <v>1823.9236252843332</v>
      </c>
      <c r="H18">
        <f t="shared" si="3"/>
        <v>8788.2636268566966</v>
      </c>
      <c r="J18">
        <f t="shared" si="4"/>
        <v>54.865200000000002</v>
      </c>
      <c r="K18">
        <v>850</v>
      </c>
      <c r="L18">
        <f t="shared" si="5"/>
        <v>381</v>
      </c>
      <c r="M18">
        <f t="shared" si="6"/>
        <v>322.85759999999999</v>
      </c>
      <c r="N18">
        <f t="shared" si="7"/>
        <v>133.84800000000001</v>
      </c>
      <c r="O18">
        <f t="shared" si="8"/>
        <v>1492.1584251490458</v>
      </c>
      <c r="P18">
        <f t="shared" si="9"/>
        <v>256.45825310397953</v>
      </c>
      <c r="Q18">
        <f t="shared" si="10"/>
        <v>1235.7001720450662</v>
      </c>
    </row>
    <row r="19" spans="1:17">
      <c r="A19" s="2">
        <v>105.51</v>
      </c>
      <c r="B19">
        <v>900</v>
      </c>
      <c r="C19">
        <f t="shared" si="0"/>
        <v>406</v>
      </c>
      <c r="D19" s="1">
        <v>1355</v>
      </c>
      <c r="E19" s="1">
        <v>446</v>
      </c>
      <c r="F19">
        <f t="shared" si="1"/>
        <v>13667.051827824378</v>
      </c>
      <c r="G19">
        <f t="shared" si="2"/>
        <v>1480.696222210217</v>
      </c>
      <c r="H19">
        <f t="shared" si="3"/>
        <v>12186.355605614161</v>
      </c>
      <c r="J19">
        <f t="shared" si="4"/>
        <v>54.865200000000002</v>
      </c>
      <c r="K19">
        <v>900</v>
      </c>
      <c r="L19">
        <f t="shared" si="5"/>
        <v>406</v>
      </c>
      <c r="M19">
        <f t="shared" si="6"/>
        <v>366.39200000000005</v>
      </c>
      <c r="N19">
        <f t="shared" si="7"/>
        <v>120.59840000000001</v>
      </c>
      <c r="O19">
        <f t="shared" si="8"/>
        <v>1921.6968234067303</v>
      </c>
      <c r="P19">
        <f t="shared" si="9"/>
        <v>208.1977344125342</v>
      </c>
      <c r="Q19">
        <f t="shared" si="10"/>
        <v>1713.4990889941962</v>
      </c>
    </row>
    <row r="20" spans="1:17">
      <c r="A20" s="2">
        <v>105.51</v>
      </c>
      <c r="B20">
        <v>950</v>
      </c>
      <c r="C20">
        <f t="shared" si="0"/>
        <v>431</v>
      </c>
      <c r="D20" s="1">
        <v>1352</v>
      </c>
      <c r="E20" s="1">
        <v>554</v>
      </c>
      <c r="F20">
        <f t="shared" si="1"/>
        <v>13606.600511587527</v>
      </c>
      <c r="G20">
        <f t="shared" si="2"/>
        <v>2284.6295005724578</v>
      </c>
      <c r="H20">
        <f t="shared" si="3"/>
        <v>11321.97101101507</v>
      </c>
      <c r="J20">
        <f t="shared" si="4"/>
        <v>54.865200000000002</v>
      </c>
      <c r="K20">
        <v>950</v>
      </c>
      <c r="L20">
        <f t="shared" si="5"/>
        <v>431</v>
      </c>
      <c r="M20">
        <f t="shared" si="6"/>
        <v>365.58080000000007</v>
      </c>
      <c r="N20">
        <f t="shared" si="7"/>
        <v>149.80160000000001</v>
      </c>
      <c r="O20">
        <f t="shared" si="8"/>
        <v>1913.1968847332992</v>
      </c>
      <c r="P20">
        <f t="shared" si="9"/>
        <v>321.23718481649217</v>
      </c>
      <c r="Q20">
        <f t="shared" si="10"/>
        <v>1591.959699916807</v>
      </c>
    </row>
    <row r="21" spans="1:17">
      <c r="A21" s="2">
        <v>105.51</v>
      </c>
      <c r="B21">
        <v>1000</v>
      </c>
      <c r="C21">
        <f t="shared" si="0"/>
        <v>456</v>
      </c>
      <c r="D21" s="1">
        <v>1212</v>
      </c>
      <c r="E21" s="1">
        <v>569</v>
      </c>
      <c r="F21">
        <f t="shared" si="1"/>
        <v>10934.564496764287</v>
      </c>
      <c r="G21">
        <f t="shared" si="2"/>
        <v>2410.0207605170126</v>
      </c>
      <c r="H21">
        <f t="shared" si="3"/>
        <v>8524.5437362472749</v>
      </c>
      <c r="J21">
        <f t="shared" si="4"/>
        <v>54.865200000000002</v>
      </c>
      <c r="K21">
        <v>1000</v>
      </c>
      <c r="L21">
        <f t="shared" si="5"/>
        <v>456</v>
      </c>
      <c r="M21">
        <f t="shared" si="6"/>
        <v>327.72480000000002</v>
      </c>
      <c r="N21">
        <f t="shared" si="7"/>
        <v>153.85759999999999</v>
      </c>
      <c r="O21">
        <f t="shared" si="8"/>
        <v>1537.487244761033</v>
      </c>
      <c r="P21">
        <f t="shared" si="9"/>
        <v>338.86819909477612</v>
      </c>
      <c r="Q21">
        <f t="shared" si="10"/>
        <v>1198.6190456662569</v>
      </c>
    </row>
    <row r="22" spans="1:17">
      <c r="A22" s="2">
        <v>105.51</v>
      </c>
      <c r="B22">
        <v>1050</v>
      </c>
      <c r="C22">
        <f t="shared" si="0"/>
        <v>481</v>
      </c>
      <c r="D22" s="1">
        <v>1180</v>
      </c>
      <c r="E22" s="1">
        <v>520</v>
      </c>
      <c r="F22">
        <f>D22*D22*3.1415926/4/A22</f>
        <v>10364.784229551702</v>
      </c>
      <c r="G22">
        <f>E22*E22*3.1415926/4/A22</f>
        <v>2012.8107265662022</v>
      </c>
      <c r="H22">
        <f>F22-G22</f>
        <v>8351.9735029855001</v>
      </c>
      <c r="J22">
        <f t="shared" si="4"/>
        <v>54.865200000000002</v>
      </c>
      <c r="K22">
        <v>1050</v>
      </c>
      <c r="L22">
        <f t="shared" si="5"/>
        <v>481</v>
      </c>
      <c r="M22">
        <f t="shared" si="6"/>
        <v>319.072</v>
      </c>
      <c r="N22">
        <f t="shared" si="7"/>
        <v>140.60800000000003</v>
      </c>
      <c r="O22">
        <f t="shared" si="8"/>
        <v>1457.3715809488058</v>
      </c>
      <c r="P22">
        <f t="shared" si="9"/>
        <v>283.01729064102062</v>
      </c>
      <c r="Q22">
        <f t="shared" si="10"/>
        <v>1174.354290307785</v>
      </c>
    </row>
    <row r="23" spans="1:17">
      <c r="A23" s="2">
        <v>105.51</v>
      </c>
      <c r="B23">
        <v>1100</v>
      </c>
      <c r="C23">
        <f t="shared" si="0"/>
        <v>506</v>
      </c>
      <c r="D23" s="1">
        <v>1170</v>
      </c>
      <c r="E23" s="1">
        <v>450</v>
      </c>
      <c r="F23">
        <f t="shared" si="1"/>
        <v>10189.8543032414</v>
      </c>
      <c r="G23">
        <f t="shared" si="2"/>
        <v>1507.374896929201</v>
      </c>
      <c r="H23">
        <f t="shared" si="3"/>
        <v>8682.479406312199</v>
      </c>
      <c r="J23">
        <f t="shared" si="4"/>
        <v>54.865200000000002</v>
      </c>
      <c r="K23">
        <v>1100</v>
      </c>
      <c r="L23">
        <f t="shared" si="5"/>
        <v>506</v>
      </c>
      <c r="M23">
        <f t="shared" si="6"/>
        <v>316.36799999999999</v>
      </c>
      <c r="N23">
        <f t="shared" si="7"/>
        <v>121.68</v>
      </c>
      <c r="O23">
        <f t="shared" si="8"/>
        <v>1432.7750338701671</v>
      </c>
      <c r="P23">
        <f t="shared" si="9"/>
        <v>211.94896950742111</v>
      </c>
      <c r="Q23">
        <f t="shared" si="10"/>
        <v>1220.8260643627459</v>
      </c>
    </row>
    <row r="24" spans="1:17">
      <c r="A24" s="2">
        <v>105.51</v>
      </c>
      <c r="B24">
        <v>1150</v>
      </c>
      <c r="C24">
        <f t="shared" si="0"/>
        <v>531</v>
      </c>
      <c r="D24" s="1">
        <v>874</v>
      </c>
      <c r="E24" s="1">
        <v>366</v>
      </c>
      <c r="F24">
        <f t="shared" si="1"/>
        <v>5686.1605272429151</v>
      </c>
      <c r="G24">
        <f t="shared" si="2"/>
        <v>997.14524292863234</v>
      </c>
      <c r="H24">
        <f t="shared" si="3"/>
        <v>4689.0152843142823</v>
      </c>
      <c r="J24">
        <f t="shared" si="4"/>
        <v>54.865200000000002</v>
      </c>
      <c r="K24">
        <v>1150</v>
      </c>
      <c r="L24">
        <f t="shared" si="5"/>
        <v>531</v>
      </c>
      <c r="M24">
        <f t="shared" si="6"/>
        <v>236.32960000000003</v>
      </c>
      <c r="N24">
        <f t="shared" si="7"/>
        <v>98.966399999999993</v>
      </c>
      <c r="O24">
        <f t="shared" si="8"/>
        <v>799.51965941457183</v>
      </c>
      <c r="P24">
        <f t="shared" si="9"/>
        <v>140.20659831770914</v>
      </c>
      <c r="Q24">
        <f t="shared" si="10"/>
        <v>659.31306109686273</v>
      </c>
    </row>
    <row r="25" spans="1:17">
      <c r="A25" s="2">
        <v>105.51</v>
      </c>
      <c r="B25">
        <v>1200</v>
      </c>
      <c r="C25">
        <f t="shared" si="0"/>
        <v>556</v>
      </c>
      <c r="D25" s="1">
        <v>501</v>
      </c>
      <c r="E25" s="1">
        <v>225</v>
      </c>
      <c r="F25">
        <f t="shared" si="1"/>
        <v>1868.4079333537106</v>
      </c>
      <c r="G25">
        <f t="shared" si="2"/>
        <v>376.84372423230025</v>
      </c>
      <c r="H25">
        <f t="shared" si="3"/>
        <v>1491.5642091214104</v>
      </c>
      <c r="J25">
        <f t="shared" si="4"/>
        <v>54.865200000000002</v>
      </c>
      <c r="K25">
        <v>1200</v>
      </c>
      <c r="L25">
        <f t="shared" si="5"/>
        <v>556</v>
      </c>
      <c r="M25">
        <f t="shared" si="6"/>
        <v>135.47039999999998</v>
      </c>
      <c r="N25">
        <f t="shared" si="7"/>
        <v>60.84</v>
      </c>
      <c r="O25">
        <f t="shared" si="8"/>
        <v>262.71310269299858</v>
      </c>
      <c r="P25">
        <f t="shared" si="9"/>
        <v>52.987242376855278</v>
      </c>
      <c r="Q25">
        <f t="shared" si="10"/>
        <v>209.7258603161433</v>
      </c>
    </row>
    <row r="26" spans="1:17">
      <c r="A26" s="2">
        <v>105.51</v>
      </c>
      <c r="B26">
        <v>1250</v>
      </c>
      <c r="C26">
        <f t="shared" si="0"/>
        <v>581</v>
      </c>
      <c r="D26" s="1">
        <v>225</v>
      </c>
      <c r="E26" s="1">
        <v>84</v>
      </c>
      <c r="F26">
        <f t="shared" si="1"/>
        <v>376.84372423230025</v>
      </c>
      <c r="G26">
        <f t="shared" si="2"/>
        <v>52.523640852999719</v>
      </c>
      <c r="H26">
        <f t="shared" si="3"/>
        <v>324.32008337930051</v>
      </c>
      <c r="J26">
        <f t="shared" si="4"/>
        <v>54.865200000000002</v>
      </c>
      <c r="K26">
        <v>1250</v>
      </c>
      <c r="L26">
        <f t="shared" si="5"/>
        <v>581</v>
      </c>
      <c r="M26">
        <f t="shared" si="6"/>
        <v>60.84</v>
      </c>
      <c r="N26">
        <f t="shared" si="7"/>
        <v>22.7136</v>
      </c>
      <c r="O26">
        <f t="shared" si="8"/>
        <v>52.987242376855278</v>
      </c>
      <c r="P26">
        <f t="shared" si="9"/>
        <v>7.385244093058585</v>
      </c>
      <c r="Q26">
        <f t="shared" si="10"/>
        <v>45.601998283796689</v>
      </c>
    </row>
    <row r="27" spans="1:17">
      <c r="A27" s="2">
        <v>105.51</v>
      </c>
      <c r="B27">
        <v>1300</v>
      </c>
      <c r="C27">
        <f t="shared" si="0"/>
        <v>606</v>
      </c>
      <c r="D27" s="1">
        <v>19</v>
      </c>
      <c r="E27" s="1">
        <v>6</v>
      </c>
      <c r="F27">
        <f t="shared" si="1"/>
        <v>2.6872214211923038</v>
      </c>
      <c r="G27">
        <f t="shared" si="2"/>
        <v>0.26797775945408014</v>
      </c>
      <c r="H27">
        <f t="shared" si="3"/>
        <v>2.4192436617382236</v>
      </c>
      <c r="J27">
        <f t="shared" si="4"/>
        <v>54.865200000000002</v>
      </c>
      <c r="K27">
        <v>1300</v>
      </c>
      <c r="L27">
        <f t="shared" si="5"/>
        <v>606</v>
      </c>
      <c r="M27">
        <f t="shared" si="6"/>
        <v>5.1376000000000008</v>
      </c>
      <c r="N27">
        <f t="shared" si="7"/>
        <v>1.6224000000000001</v>
      </c>
      <c r="O27">
        <f t="shared" si="8"/>
        <v>0.37784482959100751</v>
      </c>
      <c r="P27">
        <f t="shared" si="9"/>
        <v>3.7679816801319307E-2</v>
      </c>
      <c r="Q27">
        <f t="shared" si="10"/>
        <v>0.34016501278968819</v>
      </c>
    </row>
    <row r="28" spans="1:17">
      <c r="A28" s="2">
        <v>105.51</v>
      </c>
      <c r="B28">
        <v>1350</v>
      </c>
      <c r="C28">
        <f t="shared" si="0"/>
        <v>631</v>
      </c>
      <c r="D28" s="1">
        <v>307</v>
      </c>
      <c r="E28" s="1">
        <v>115</v>
      </c>
      <c r="F28">
        <f t="shared" si="1"/>
        <v>701.57321807743347</v>
      </c>
      <c r="G28">
        <f t="shared" si="2"/>
        <v>98.444607466116949</v>
      </c>
      <c r="H28">
        <f t="shared" si="3"/>
        <v>603.1286106113165</v>
      </c>
      <c r="J28">
        <f t="shared" si="4"/>
        <v>54.865200000000002</v>
      </c>
      <c r="K28">
        <v>1350</v>
      </c>
      <c r="L28">
        <f t="shared" si="5"/>
        <v>631</v>
      </c>
      <c r="M28">
        <f t="shared" si="6"/>
        <v>83.012800000000013</v>
      </c>
      <c r="N28">
        <f t="shared" si="7"/>
        <v>31.096000000000004</v>
      </c>
      <c r="O28">
        <f t="shared" si="8"/>
        <v>98.646807047431764</v>
      </c>
      <c r="P28">
        <f t="shared" si="9"/>
        <v>13.842099366595775</v>
      </c>
      <c r="Q28">
        <f t="shared" si="10"/>
        <v>84.804707680835989</v>
      </c>
    </row>
    <row r="29" spans="1:17">
      <c r="A29" s="2">
        <v>105.51</v>
      </c>
      <c r="B29">
        <v>1400</v>
      </c>
      <c r="C29">
        <f t="shared" si="0"/>
        <v>656</v>
      </c>
      <c r="D29" s="1">
        <v>23</v>
      </c>
      <c r="E29" s="1">
        <v>6</v>
      </c>
      <c r="F29">
        <f t="shared" si="1"/>
        <v>3.937784298644678</v>
      </c>
      <c r="G29">
        <f t="shared" si="2"/>
        <v>0.26797775945408014</v>
      </c>
      <c r="H29">
        <f t="shared" si="3"/>
        <v>3.6698065391905978</v>
      </c>
      <c r="J29">
        <f t="shared" si="4"/>
        <v>54.865200000000002</v>
      </c>
      <c r="K29">
        <v>1400</v>
      </c>
      <c r="L29">
        <f t="shared" si="5"/>
        <v>656</v>
      </c>
      <c r="M29">
        <f t="shared" si="6"/>
        <v>6.2192000000000007</v>
      </c>
      <c r="N29">
        <f t="shared" si="7"/>
        <v>1.6224000000000001</v>
      </c>
      <c r="O29">
        <f t="shared" si="8"/>
        <v>0.5536839746638309</v>
      </c>
      <c r="P29">
        <f t="shared" si="9"/>
        <v>3.7679816801319307E-2</v>
      </c>
      <c r="Q29">
        <f t="shared" si="10"/>
        <v>0.51600415786251164</v>
      </c>
    </row>
    <row r="30" spans="1:17">
      <c r="A30" s="30">
        <v>105.51</v>
      </c>
      <c r="B30" s="31">
        <v>1450</v>
      </c>
      <c r="C30" s="31">
        <f t="shared" si="0"/>
        <v>681</v>
      </c>
      <c r="D30" s="29">
        <v>0</v>
      </c>
      <c r="E30" s="29">
        <v>0</v>
      </c>
      <c r="F30" s="31">
        <f t="shared" si="1"/>
        <v>0</v>
      </c>
      <c r="G30" s="31">
        <f t="shared" si="2"/>
        <v>0</v>
      </c>
      <c r="H30" s="31">
        <f t="shared" si="3"/>
        <v>0</v>
      </c>
      <c r="I30" s="31"/>
      <c r="J30" s="31">
        <f t="shared" si="4"/>
        <v>54.865200000000002</v>
      </c>
      <c r="K30" s="31">
        <v>1450</v>
      </c>
      <c r="L30" s="31">
        <f t="shared" si="5"/>
        <v>681</v>
      </c>
      <c r="M30" s="31">
        <f t="shared" si="6"/>
        <v>0</v>
      </c>
      <c r="N30" s="31">
        <f t="shared" si="7"/>
        <v>0</v>
      </c>
      <c r="O30" s="31">
        <f t="shared" si="8"/>
        <v>0</v>
      </c>
      <c r="P30" s="31">
        <f t="shared" si="9"/>
        <v>0</v>
      </c>
      <c r="Q30" s="31">
        <f t="shared" si="10"/>
        <v>0</v>
      </c>
    </row>
    <row r="31" spans="1:17">
      <c r="A31" s="2">
        <v>105.51</v>
      </c>
      <c r="B31">
        <v>1500</v>
      </c>
      <c r="C31">
        <f t="shared" si="0"/>
        <v>706</v>
      </c>
      <c r="D31" s="1">
        <v>0</v>
      </c>
      <c r="E31" s="1">
        <v>0</v>
      </c>
      <c r="F31">
        <f t="shared" si="1"/>
        <v>0</v>
      </c>
      <c r="G31">
        <f t="shared" si="2"/>
        <v>0</v>
      </c>
      <c r="H31">
        <f t="shared" si="3"/>
        <v>0</v>
      </c>
      <c r="J31">
        <f t="shared" si="4"/>
        <v>54.865200000000002</v>
      </c>
      <c r="K31">
        <v>1500</v>
      </c>
      <c r="L31">
        <f t="shared" si="5"/>
        <v>706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</row>
    <row r="32" spans="1:17">
      <c r="A32" s="2">
        <v>105.51</v>
      </c>
      <c r="B32">
        <v>1600</v>
      </c>
      <c r="C32">
        <f t="shared" si="0"/>
        <v>756</v>
      </c>
      <c r="D32" s="1">
        <v>0</v>
      </c>
      <c r="E32" s="1">
        <v>0</v>
      </c>
      <c r="F32">
        <f t="shared" si="1"/>
        <v>0</v>
      </c>
      <c r="G32">
        <f t="shared" si="2"/>
        <v>0</v>
      </c>
      <c r="H32">
        <f t="shared" si="3"/>
        <v>0</v>
      </c>
      <c r="J32">
        <f t="shared" si="4"/>
        <v>54.865200000000002</v>
      </c>
      <c r="K32">
        <v>1600</v>
      </c>
      <c r="L32">
        <f t="shared" si="5"/>
        <v>756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</row>
    <row r="33" spans="1:17">
      <c r="A33" s="2">
        <v>105.51</v>
      </c>
      <c r="B33">
        <v>1700</v>
      </c>
      <c r="C33">
        <f t="shared" si="0"/>
        <v>806</v>
      </c>
      <c r="D33" s="1">
        <v>0</v>
      </c>
      <c r="E33" s="1">
        <v>0</v>
      </c>
      <c r="F33">
        <f t="shared" si="1"/>
        <v>0</v>
      </c>
      <c r="G33">
        <f t="shared" si="2"/>
        <v>0</v>
      </c>
      <c r="H33">
        <f t="shared" si="3"/>
        <v>0</v>
      </c>
      <c r="J33">
        <f t="shared" si="4"/>
        <v>54.865200000000002</v>
      </c>
      <c r="K33">
        <v>1700</v>
      </c>
      <c r="L33">
        <f t="shared" si="5"/>
        <v>806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</row>
    <row r="34" spans="1:17">
      <c r="A34" s="2">
        <v>105.51</v>
      </c>
      <c r="B34">
        <v>1798</v>
      </c>
      <c r="C34">
        <f t="shared" si="0"/>
        <v>855</v>
      </c>
      <c r="D34" s="1">
        <v>0</v>
      </c>
      <c r="E34" s="1">
        <v>0</v>
      </c>
      <c r="F34">
        <f t="shared" si="1"/>
        <v>0</v>
      </c>
      <c r="G34">
        <f t="shared" si="2"/>
        <v>0</v>
      </c>
      <c r="H34">
        <f t="shared" si="3"/>
        <v>0</v>
      </c>
      <c r="J34">
        <f t="shared" si="4"/>
        <v>54.865200000000002</v>
      </c>
      <c r="K34">
        <v>1798</v>
      </c>
      <c r="L34">
        <f t="shared" si="5"/>
        <v>855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D17C-68C6-481E-ABC9-8755AA5893FD}">
  <dimension ref="A1:Q21"/>
  <sheetViews>
    <sheetView workbookViewId="0">
      <selection activeCell="A17" sqref="A17:Q17"/>
    </sheetView>
  </sheetViews>
  <sheetFormatPr defaultRowHeight="14.45"/>
  <sheetData>
    <row r="1" spans="1:17">
      <c r="A1" s="66" t="s">
        <v>89</v>
      </c>
      <c r="B1" s="66"/>
      <c r="C1" s="66"/>
      <c r="D1" s="66"/>
      <c r="E1" s="66"/>
      <c r="F1" s="66"/>
      <c r="G1" s="66"/>
      <c r="H1" s="66"/>
      <c r="I1" s="5"/>
      <c r="J1" s="67" t="s">
        <v>87</v>
      </c>
      <c r="K1" s="67"/>
      <c r="L1" s="67"/>
      <c r="M1" s="67"/>
      <c r="N1" s="67"/>
      <c r="O1" s="67"/>
      <c r="P1" s="67"/>
      <c r="Q1" s="67"/>
    </row>
    <row r="2" spans="1:17">
      <c r="A2" s="6" t="s">
        <v>78</v>
      </c>
      <c r="B2" s="6" t="s">
        <v>79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7"/>
      <c r="J2" s="7" t="s">
        <v>78</v>
      </c>
      <c r="K2" s="7" t="s">
        <v>79</v>
      </c>
      <c r="L2" s="7" t="s">
        <v>80</v>
      </c>
      <c r="M2" s="7" t="s">
        <v>81</v>
      </c>
      <c r="N2" s="7" t="s">
        <v>82</v>
      </c>
      <c r="O2" s="7" t="s">
        <v>83</v>
      </c>
      <c r="P2" s="7" t="s">
        <v>84</v>
      </c>
      <c r="Q2" s="7" t="s">
        <v>85</v>
      </c>
    </row>
    <row r="3" spans="1:17">
      <c r="A3" s="8">
        <v>95.89</v>
      </c>
      <c r="B3" s="8">
        <v>1</v>
      </c>
      <c r="C3" s="8" t="s">
        <v>90</v>
      </c>
      <c r="D3" s="8">
        <v>6036</v>
      </c>
      <c r="E3" s="8">
        <v>782</v>
      </c>
      <c r="F3" s="8">
        <f>D3*D3*3.1415926/4/A3</f>
        <v>298411.13022006885</v>
      </c>
      <c r="G3" s="8">
        <f>E3*E3*3.1415926/4/A3</f>
        <v>5008.7581424611535</v>
      </c>
      <c r="H3" s="9">
        <f>F3-G3</f>
        <v>293402.37207760772</v>
      </c>
      <c r="I3" s="9"/>
      <c r="J3" s="10">
        <f>A3*0.52</f>
        <v>49.8628</v>
      </c>
      <c r="K3" s="8">
        <v>1</v>
      </c>
      <c r="L3" s="8" t="s">
        <v>90</v>
      </c>
      <c r="M3" s="10">
        <f>D3*0.52*0.52</f>
        <v>1632.1344000000001</v>
      </c>
      <c r="N3" s="10">
        <f>E3*0.52*0.52</f>
        <v>211.4528</v>
      </c>
      <c r="O3" s="10">
        <f>F3*0.52*0.52*0.52</f>
        <v>41958.992197983447</v>
      </c>
      <c r="P3" s="10">
        <f>G3*0.52*0.52*0.52</f>
        <v>704.27146489517781</v>
      </c>
      <c r="Q3" s="10">
        <f>O3-P3</f>
        <v>41254.720733088267</v>
      </c>
    </row>
    <row r="4" spans="1:17">
      <c r="A4" s="8">
        <v>95.89</v>
      </c>
      <c r="B4" s="6">
        <v>88</v>
      </c>
      <c r="C4" s="6">
        <v>0</v>
      </c>
      <c r="D4" s="6">
        <v>6051</v>
      </c>
      <c r="E4" s="6">
        <v>782</v>
      </c>
      <c r="F4" s="8">
        <f t="shared" ref="F4:F21" si="0">D4*D4*3.1415926/4/A4</f>
        <v>299896.12981946138</v>
      </c>
      <c r="G4" s="8">
        <f t="shared" ref="G4:G21" si="1">E4*E4*3.1415926/4/A4</f>
        <v>5008.7581424611535</v>
      </c>
      <c r="H4" s="6">
        <f t="shared" ref="H4:H21" si="2">F4-G4</f>
        <v>294887.37167700025</v>
      </c>
      <c r="I4" s="6"/>
      <c r="J4" s="10">
        <f t="shared" ref="J4:J21" si="3">A4*0.52</f>
        <v>49.8628</v>
      </c>
      <c r="K4" s="6">
        <v>88</v>
      </c>
      <c r="L4" s="6">
        <v>0</v>
      </c>
      <c r="M4" s="10">
        <f t="shared" ref="M4:M21" si="4">D4*0.52*0.52</f>
        <v>1636.1904</v>
      </c>
      <c r="N4" s="10">
        <f t="shared" ref="N4:N21" si="5">E4*0.52*0.52</f>
        <v>211.4528</v>
      </c>
      <c r="O4" s="10">
        <f t="shared" ref="O4:O21" si="6">F4*0.52*0.52*0.52</f>
        <v>42167.795021654827</v>
      </c>
      <c r="P4" s="10">
        <f t="shared" ref="P4:P21" si="7">G4*0.52*0.52*0.52</f>
        <v>704.27146489517781</v>
      </c>
      <c r="Q4" s="10">
        <f t="shared" ref="Q4:Q21" si="8">O4-P4</f>
        <v>41463.523556759646</v>
      </c>
    </row>
    <row r="5" spans="1:17">
      <c r="A5" s="8">
        <v>95.89</v>
      </c>
      <c r="B5" s="6">
        <v>200</v>
      </c>
      <c r="C5" s="6">
        <f>(B5-88)/2</f>
        <v>56</v>
      </c>
      <c r="D5" s="6">
        <v>6042</v>
      </c>
      <c r="E5" s="6">
        <v>1132</v>
      </c>
      <c r="F5" s="8">
        <f t="shared" si="0"/>
        <v>299004.68776657211</v>
      </c>
      <c r="G5" s="8">
        <f t="shared" si="1"/>
        <v>10495.651673434144</v>
      </c>
      <c r="H5" s="6">
        <f t="shared" si="2"/>
        <v>288509.03609313798</v>
      </c>
      <c r="I5" s="6"/>
      <c r="J5" s="10">
        <f t="shared" si="3"/>
        <v>49.8628</v>
      </c>
      <c r="K5" s="6">
        <v>200</v>
      </c>
      <c r="L5" s="6">
        <f>(K5-88)/2</f>
        <v>56</v>
      </c>
      <c r="M5" s="10">
        <f t="shared" si="4"/>
        <v>1633.7568000000001</v>
      </c>
      <c r="N5" s="10">
        <f t="shared" si="5"/>
        <v>306.09280000000001</v>
      </c>
      <c r="O5" s="10">
        <f t="shared" si="6"/>
        <v>42042.451137482174</v>
      </c>
      <c r="P5" s="10">
        <f t="shared" si="7"/>
        <v>1475.7725904982285</v>
      </c>
      <c r="Q5" s="10">
        <f t="shared" si="8"/>
        <v>40566.678546983945</v>
      </c>
    </row>
    <row r="6" spans="1:17">
      <c r="A6" s="8">
        <v>95.89</v>
      </c>
      <c r="B6" s="6">
        <v>300</v>
      </c>
      <c r="C6" s="6">
        <f t="shared" ref="C6:C21" si="9">(B6-88)/2</f>
        <v>106</v>
      </c>
      <c r="D6" s="6">
        <v>5438</v>
      </c>
      <c r="E6" s="6">
        <v>882</v>
      </c>
      <c r="F6" s="8">
        <f t="shared" si="0"/>
        <v>242211.61299080821</v>
      </c>
      <c r="G6" s="8">
        <f t="shared" si="1"/>
        <v>6371.676613208886</v>
      </c>
      <c r="H6" s="6">
        <f t="shared" si="2"/>
        <v>235839.93637759931</v>
      </c>
      <c r="I6" s="6"/>
      <c r="J6" s="10">
        <f t="shared" si="3"/>
        <v>49.8628</v>
      </c>
      <c r="K6" s="6">
        <v>300</v>
      </c>
      <c r="L6" s="6">
        <f t="shared" ref="L6:L21" si="10">(K6-88)/2</f>
        <v>106</v>
      </c>
      <c r="M6" s="10">
        <f t="shared" si="4"/>
        <v>1470.4352000000001</v>
      </c>
      <c r="N6" s="10">
        <f t="shared" si="5"/>
        <v>238.49280000000002</v>
      </c>
      <c r="O6" s="10">
        <f t="shared" si="6"/>
        <v>34056.890479411566</v>
      </c>
      <c r="P6" s="10">
        <f t="shared" si="7"/>
        <v>895.90870523007516</v>
      </c>
      <c r="Q6" s="10">
        <f t="shared" si="8"/>
        <v>33160.981774181491</v>
      </c>
    </row>
    <row r="7" spans="1:17">
      <c r="A7" s="8">
        <v>95.89</v>
      </c>
      <c r="B7" s="6">
        <v>400</v>
      </c>
      <c r="C7" s="6">
        <f t="shared" si="9"/>
        <v>156</v>
      </c>
      <c r="D7" s="6">
        <v>4994</v>
      </c>
      <c r="E7" s="6">
        <v>979</v>
      </c>
      <c r="F7" s="8">
        <f t="shared" si="0"/>
        <v>204274.25315813327</v>
      </c>
      <c r="G7" s="8">
        <f t="shared" si="1"/>
        <v>7850.2220073433109</v>
      </c>
      <c r="H7" s="6">
        <f t="shared" si="2"/>
        <v>196424.03115078996</v>
      </c>
      <c r="I7" s="6"/>
      <c r="J7" s="10">
        <f t="shared" si="3"/>
        <v>49.8628</v>
      </c>
      <c r="K7" s="6">
        <v>400</v>
      </c>
      <c r="L7" s="6">
        <f t="shared" si="10"/>
        <v>156</v>
      </c>
      <c r="M7" s="10">
        <f t="shared" si="4"/>
        <v>1350.3776</v>
      </c>
      <c r="N7" s="10">
        <f t="shared" si="5"/>
        <v>264.72160000000002</v>
      </c>
      <c r="O7" s="10">
        <f t="shared" si="6"/>
        <v>28722.594188058807</v>
      </c>
      <c r="P7" s="10">
        <f t="shared" si="7"/>
        <v>1103.8040160085284</v>
      </c>
      <c r="Q7" s="10">
        <f t="shared" si="8"/>
        <v>27618.790172050278</v>
      </c>
    </row>
    <row r="8" spans="1:17">
      <c r="A8" s="8">
        <v>95.89</v>
      </c>
      <c r="B8" s="6">
        <v>500</v>
      </c>
      <c r="C8" s="6">
        <f t="shared" si="9"/>
        <v>206</v>
      </c>
      <c r="D8" s="6">
        <v>4996</v>
      </c>
      <c r="E8" s="6">
        <v>1361</v>
      </c>
      <c r="F8" s="8">
        <f t="shared" si="0"/>
        <v>204437.90166201271</v>
      </c>
      <c r="G8" s="8">
        <f t="shared" si="1"/>
        <v>15171.649667391281</v>
      </c>
      <c r="H8" s="6">
        <f t="shared" si="2"/>
        <v>189266.25199462142</v>
      </c>
      <c r="I8" s="6"/>
      <c r="J8" s="10">
        <f t="shared" si="3"/>
        <v>49.8628</v>
      </c>
      <c r="K8" s="6">
        <v>500</v>
      </c>
      <c r="L8" s="6">
        <f t="shared" si="10"/>
        <v>206</v>
      </c>
      <c r="M8" s="10">
        <f t="shared" si="4"/>
        <v>1350.9184</v>
      </c>
      <c r="N8" s="10">
        <f t="shared" si="5"/>
        <v>368.01440000000002</v>
      </c>
      <c r="O8" s="10">
        <f t="shared" si="6"/>
        <v>28745.604476892284</v>
      </c>
      <c r="P8" s="10">
        <f t="shared" si="7"/>
        <v>2133.2553164325532</v>
      </c>
      <c r="Q8" s="10">
        <f t="shared" si="8"/>
        <v>26612.349160459729</v>
      </c>
    </row>
    <row r="9" spans="1:17">
      <c r="A9" s="8">
        <v>95.89</v>
      </c>
      <c r="B9" s="6">
        <v>600</v>
      </c>
      <c r="C9" s="6">
        <f t="shared" si="9"/>
        <v>256</v>
      </c>
      <c r="D9" s="6">
        <v>4938</v>
      </c>
      <c r="E9" s="6">
        <v>1554</v>
      </c>
      <c r="F9" s="8">
        <f t="shared" si="0"/>
        <v>199718.69816965901</v>
      </c>
      <c r="G9" s="8">
        <f t="shared" si="1"/>
        <v>19779.649168895608</v>
      </c>
      <c r="H9" s="6">
        <f t="shared" si="2"/>
        <v>179939.04900076339</v>
      </c>
      <c r="I9" s="6"/>
      <c r="J9" s="10">
        <f t="shared" si="3"/>
        <v>49.8628</v>
      </c>
      <c r="K9" s="6">
        <v>600</v>
      </c>
      <c r="L9" s="6">
        <f t="shared" si="10"/>
        <v>256</v>
      </c>
      <c r="M9" s="10">
        <f t="shared" si="4"/>
        <v>1335.2352000000001</v>
      </c>
      <c r="N9" s="10">
        <f t="shared" si="5"/>
        <v>420.20160000000004</v>
      </c>
      <c r="O9" s="10">
        <f t="shared" si="6"/>
        <v>28082.046712239415</v>
      </c>
      <c r="P9" s="10">
        <f t="shared" si="7"/>
        <v>2781.1769103400738</v>
      </c>
      <c r="Q9" s="10">
        <f t="shared" si="8"/>
        <v>25300.869801899342</v>
      </c>
    </row>
    <row r="10" spans="1:17">
      <c r="A10" s="8">
        <v>95.89</v>
      </c>
      <c r="B10" s="6">
        <v>700</v>
      </c>
      <c r="C10" s="6">
        <f t="shared" si="9"/>
        <v>306</v>
      </c>
      <c r="D10" s="6">
        <v>4680</v>
      </c>
      <c r="E10" s="6">
        <v>851</v>
      </c>
      <c r="F10" s="8">
        <f t="shared" si="0"/>
        <v>179394.14371217022</v>
      </c>
      <c r="G10" s="8">
        <f t="shared" si="1"/>
        <v>5931.6521600599654</v>
      </c>
      <c r="H10" s="6">
        <f t="shared" si="2"/>
        <v>173462.49155211027</v>
      </c>
      <c r="I10" s="6"/>
      <c r="J10" s="10">
        <f t="shared" si="3"/>
        <v>49.8628</v>
      </c>
      <c r="K10" s="6">
        <v>700</v>
      </c>
      <c r="L10" s="6">
        <f t="shared" si="10"/>
        <v>306</v>
      </c>
      <c r="M10" s="10">
        <f t="shared" si="4"/>
        <v>1265.472</v>
      </c>
      <c r="N10" s="10">
        <f t="shared" si="5"/>
        <v>230.11040000000003</v>
      </c>
      <c r="O10" s="10">
        <f t="shared" si="6"/>
        <v>25224.251759080835</v>
      </c>
      <c r="P10" s="10">
        <f t="shared" si="7"/>
        <v>834.03774692171169</v>
      </c>
      <c r="Q10" s="10">
        <f t="shared" si="8"/>
        <v>24390.214012159122</v>
      </c>
    </row>
    <row r="11" spans="1:17">
      <c r="A11" s="8">
        <v>95.89</v>
      </c>
      <c r="B11" s="6">
        <v>800</v>
      </c>
      <c r="C11" s="6">
        <f t="shared" si="9"/>
        <v>356</v>
      </c>
      <c r="D11" s="6">
        <v>4542</v>
      </c>
      <c r="E11" s="6">
        <v>933</v>
      </c>
      <c r="F11" s="8">
        <f t="shared" si="0"/>
        <v>168970.47117047242</v>
      </c>
      <c r="G11" s="8">
        <f t="shared" si="1"/>
        <v>7129.8409656413596</v>
      </c>
      <c r="H11" s="6">
        <f t="shared" si="2"/>
        <v>161840.63020483105</v>
      </c>
      <c r="I11" s="6"/>
      <c r="J11" s="10">
        <f t="shared" si="3"/>
        <v>49.8628</v>
      </c>
      <c r="K11" s="6">
        <v>800</v>
      </c>
      <c r="L11" s="6">
        <f t="shared" si="10"/>
        <v>356</v>
      </c>
      <c r="M11" s="10">
        <f t="shared" si="4"/>
        <v>1228.1568000000002</v>
      </c>
      <c r="N11" s="10">
        <f t="shared" si="5"/>
        <v>252.28320000000002</v>
      </c>
      <c r="O11" s="10">
        <f t="shared" si="6"/>
        <v>23758.600010337788</v>
      </c>
      <c r="P11" s="10">
        <f t="shared" si="7"/>
        <v>1002.5126784969004</v>
      </c>
      <c r="Q11" s="10">
        <f t="shared" si="8"/>
        <v>22756.087331840889</v>
      </c>
    </row>
    <row r="12" spans="1:17">
      <c r="A12" s="8">
        <v>95.89</v>
      </c>
      <c r="B12" s="6">
        <v>900</v>
      </c>
      <c r="C12" s="6">
        <f t="shared" si="9"/>
        <v>406</v>
      </c>
      <c r="D12" s="6">
        <v>4543</v>
      </c>
      <c r="E12" s="6">
        <v>934</v>
      </c>
      <c r="F12" s="8">
        <f t="shared" si="0"/>
        <v>169044.8829151043</v>
      </c>
      <c r="G12" s="8">
        <f t="shared" si="1"/>
        <v>7145.1328453582228</v>
      </c>
      <c r="H12" s="6">
        <f t="shared" si="2"/>
        <v>161899.75006974608</v>
      </c>
      <c r="I12" s="6"/>
      <c r="J12" s="10">
        <f t="shared" si="3"/>
        <v>49.8628</v>
      </c>
      <c r="K12" s="6">
        <v>900</v>
      </c>
      <c r="L12" s="6">
        <f t="shared" si="10"/>
        <v>406</v>
      </c>
      <c r="M12" s="10">
        <f t="shared" si="4"/>
        <v>1228.4272000000001</v>
      </c>
      <c r="N12" s="10">
        <f t="shared" si="5"/>
        <v>252.55360000000002</v>
      </c>
      <c r="O12" s="10">
        <f t="shared" si="6"/>
        <v>23769.062896926989</v>
      </c>
      <c r="P12" s="10">
        <f t="shared" si="7"/>
        <v>1004.6628391201292</v>
      </c>
      <c r="Q12" s="10">
        <f t="shared" si="8"/>
        <v>22764.400057806859</v>
      </c>
    </row>
    <row r="13" spans="1:17">
      <c r="A13" s="8">
        <v>95.89</v>
      </c>
      <c r="B13" s="6">
        <v>1000</v>
      </c>
      <c r="C13" s="6">
        <f t="shared" si="9"/>
        <v>456</v>
      </c>
      <c r="D13" s="6">
        <v>4259</v>
      </c>
      <c r="E13" s="6">
        <v>1374</v>
      </c>
      <c r="F13" s="8">
        <f t="shared" si="0"/>
        <v>148570.24361351706</v>
      </c>
      <c r="G13" s="8">
        <f t="shared" si="1"/>
        <v>15462.867012508083</v>
      </c>
      <c r="H13" s="6">
        <f t="shared" si="2"/>
        <v>133107.37660100899</v>
      </c>
      <c r="I13" s="6"/>
      <c r="J13" s="10">
        <f t="shared" si="3"/>
        <v>49.8628</v>
      </c>
      <c r="K13" s="6">
        <v>1000</v>
      </c>
      <c r="L13" s="6">
        <f t="shared" si="10"/>
        <v>456</v>
      </c>
      <c r="M13" s="10">
        <f t="shared" si="4"/>
        <v>1151.6336000000001</v>
      </c>
      <c r="N13" s="10">
        <f t="shared" si="5"/>
        <v>371.52960000000002</v>
      </c>
      <c r="O13" s="10">
        <f t="shared" si="6"/>
        <v>20890.164814009411</v>
      </c>
      <c r="P13" s="10">
        <f t="shared" si="7"/>
        <v>2174.2028048947368</v>
      </c>
      <c r="Q13" s="10">
        <f t="shared" si="8"/>
        <v>18715.962009114675</v>
      </c>
    </row>
    <row r="14" spans="1:17">
      <c r="A14" s="8">
        <v>95.89</v>
      </c>
      <c r="B14" s="6">
        <v>1100</v>
      </c>
      <c r="C14" s="6">
        <f t="shared" si="9"/>
        <v>506</v>
      </c>
      <c r="D14" s="6">
        <v>3267</v>
      </c>
      <c r="E14" s="6">
        <v>1028</v>
      </c>
      <c r="F14" s="8">
        <f t="shared" si="0"/>
        <v>87420.809625772759</v>
      </c>
      <c r="G14" s="8">
        <f t="shared" si="1"/>
        <v>8655.7117379247047</v>
      </c>
      <c r="H14" s="6">
        <f t="shared" si="2"/>
        <v>78765.097887848053</v>
      </c>
      <c r="I14" s="11"/>
      <c r="J14" s="10">
        <f t="shared" si="3"/>
        <v>49.8628</v>
      </c>
      <c r="K14" s="6">
        <v>1100</v>
      </c>
      <c r="L14" s="6">
        <f t="shared" si="10"/>
        <v>506</v>
      </c>
      <c r="M14" s="10">
        <f t="shared" si="4"/>
        <v>883.3968000000001</v>
      </c>
      <c r="N14" s="10">
        <f t="shared" si="5"/>
        <v>277.97120000000007</v>
      </c>
      <c r="O14" s="10">
        <f t="shared" si="6"/>
        <v>12292.065199860657</v>
      </c>
      <c r="P14" s="10">
        <f t="shared" si="7"/>
        <v>1217.0623160461171</v>
      </c>
      <c r="Q14" s="10">
        <f t="shared" si="8"/>
        <v>11075.002883814541</v>
      </c>
    </row>
    <row r="15" spans="1:17">
      <c r="A15" s="8">
        <v>95.89</v>
      </c>
      <c r="B15" s="6">
        <v>1200</v>
      </c>
      <c r="C15" s="6">
        <f t="shared" si="9"/>
        <v>556</v>
      </c>
      <c r="D15" s="6">
        <v>2198</v>
      </c>
      <c r="E15" s="6">
        <v>600</v>
      </c>
      <c r="F15" s="8">
        <f t="shared" si="0"/>
        <v>39570.535862682242</v>
      </c>
      <c r="G15" s="8">
        <f t="shared" si="1"/>
        <v>2948.6216915215355</v>
      </c>
      <c r="H15" s="6">
        <f t="shared" si="2"/>
        <v>36621.914171160708</v>
      </c>
      <c r="I15" s="6"/>
      <c r="J15" s="10">
        <f t="shared" si="3"/>
        <v>49.8628</v>
      </c>
      <c r="K15" s="6">
        <v>1200</v>
      </c>
      <c r="L15" s="6">
        <f t="shared" si="10"/>
        <v>556</v>
      </c>
      <c r="M15" s="10">
        <f t="shared" si="4"/>
        <v>594.33920000000001</v>
      </c>
      <c r="N15" s="10">
        <f t="shared" si="5"/>
        <v>162.24</v>
      </c>
      <c r="O15" s="10">
        <f t="shared" si="6"/>
        <v>5563.933906580025</v>
      </c>
      <c r="P15" s="10">
        <f t="shared" si="7"/>
        <v>414.59979880146011</v>
      </c>
      <c r="Q15" s="10">
        <f t="shared" si="8"/>
        <v>5149.3341077785644</v>
      </c>
    </row>
    <row r="16" spans="1:17">
      <c r="A16" s="8">
        <v>95.89</v>
      </c>
      <c r="B16" s="6">
        <v>1300</v>
      </c>
      <c r="C16" s="6">
        <f t="shared" si="9"/>
        <v>606</v>
      </c>
      <c r="D16" s="6">
        <v>1129</v>
      </c>
      <c r="E16" s="6">
        <v>136</v>
      </c>
      <c r="F16" s="8">
        <f t="shared" si="0"/>
        <v>10440.094726396392</v>
      </c>
      <c r="G16" s="8">
        <f t="shared" si="1"/>
        <v>151.49363001772866</v>
      </c>
      <c r="H16" s="6">
        <f t="shared" si="2"/>
        <v>10288.601096378663</v>
      </c>
      <c r="I16" s="6"/>
      <c r="J16" s="10">
        <f t="shared" si="3"/>
        <v>49.8628</v>
      </c>
      <c r="K16" s="6">
        <v>1300</v>
      </c>
      <c r="L16" s="6">
        <f t="shared" si="10"/>
        <v>606</v>
      </c>
      <c r="M16" s="10">
        <f t="shared" si="4"/>
        <v>305.28160000000003</v>
      </c>
      <c r="N16" s="10">
        <f t="shared" si="5"/>
        <v>36.7744</v>
      </c>
      <c r="O16" s="10">
        <f t="shared" si="6"/>
        <v>1467.9608392891439</v>
      </c>
      <c r="P16" s="10">
        <f t="shared" si="7"/>
        <v>21.301216329532792</v>
      </c>
      <c r="Q16" s="10">
        <f t="shared" si="8"/>
        <v>1446.6596229596112</v>
      </c>
    </row>
    <row r="17" spans="1:17">
      <c r="A17" s="33">
        <v>95.89</v>
      </c>
      <c r="B17" s="33">
        <v>1400</v>
      </c>
      <c r="C17" s="33">
        <f t="shared" si="9"/>
        <v>656</v>
      </c>
      <c r="D17" s="33">
        <v>0</v>
      </c>
      <c r="E17" s="33">
        <v>0</v>
      </c>
      <c r="F17" s="33">
        <f t="shared" si="0"/>
        <v>0</v>
      </c>
      <c r="G17" s="33">
        <f t="shared" si="1"/>
        <v>0</v>
      </c>
      <c r="H17" s="33">
        <f t="shared" si="2"/>
        <v>0</v>
      </c>
      <c r="I17" s="33"/>
      <c r="J17" s="34">
        <f t="shared" si="3"/>
        <v>49.8628</v>
      </c>
      <c r="K17" s="33">
        <v>1400</v>
      </c>
      <c r="L17" s="33">
        <f t="shared" si="10"/>
        <v>656</v>
      </c>
      <c r="M17" s="34">
        <f t="shared" si="4"/>
        <v>0</v>
      </c>
      <c r="N17" s="34">
        <f t="shared" si="5"/>
        <v>0</v>
      </c>
      <c r="O17" s="34">
        <f t="shared" si="6"/>
        <v>0</v>
      </c>
      <c r="P17" s="34">
        <f t="shared" si="7"/>
        <v>0</v>
      </c>
      <c r="Q17" s="34">
        <f t="shared" si="8"/>
        <v>0</v>
      </c>
    </row>
    <row r="18" spans="1:17">
      <c r="A18" s="8">
        <v>95.89</v>
      </c>
      <c r="B18" s="6">
        <v>1500</v>
      </c>
      <c r="C18" s="6">
        <f t="shared" si="9"/>
        <v>706</v>
      </c>
      <c r="D18" s="6">
        <v>0</v>
      </c>
      <c r="E18" s="6">
        <v>0</v>
      </c>
      <c r="F18" s="8">
        <f t="shared" si="0"/>
        <v>0</v>
      </c>
      <c r="G18" s="8">
        <f t="shared" si="1"/>
        <v>0</v>
      </c>
      <c r="H18" s="6">
        <f t="shared" si="2"/>
        <v>0</v>
      </c>
      <c r="I18" s="6"/>
      <c r="J18" s="10">
        <f t="shared" si="3"/>
        <v>49.8628</v>
      </c>
      <c r="K18" s="6">
        <v>1500</v>
      </c>
      <c r="L18" s="6">
        <f t="shared" si="10"/>
        <v>706</v>
      </c>
      <c r="M18" s="10">
        <f t="shared" si="4"/>
        <v>0</v>
      </c>
      <c r="N18" s="10">
        <f t="shared" si="5"/>
        <v>0</v>
      </c>
      <c r="O18" s="10">
        <f t="shared" si="6"/>
        <v>0</v>
      </c>
      <c r="P18" s="10">
        <f t="shared" si="7"/>
        <v>0</v>
      </c>
      <c r="Q18" s="10">
        <f t="shared" si="8"/>
        <v>0</v>
      </c>
    </row>
    <row r="19" spans="1:17">
      <c r="A19" s="8">
        <v>95.89</v>
      </c>
      <c r="B19" s="6">
        <v>1600</v>
      </c>
      <c r="C19" s="6">
        <f t="shared" si="9"/>
        <v>756</v>
      </c>
      <c r="D19" s="6">
        <v>0</v>
      </c>
      <c r="E19" s="6">
        <v>0</v>
      </c>
      <c r="F19" s="8">
        <f t="shared" si="0"/>
        <v>0</v>
      </c>
      <c r="G19" s="8">
        <f t="shared" si="1"/>
        <v>0</v>
      </c>
      <c r="H19" s="6">
        <f t="shared" si="2"/>
        <v>0</v>
      </c>
      <c r="I19" s="6"/>
      <c r="J19" s="10">
        <f t="shared" si="3"/>
        <v>49.8628</v>
      </c>
      <c r="K19" s="6">
        <v>1600</v>
      </c>
      <c r="L19" s="6">
        <f t="shared" si="10"/>
        <v>756</v>
      </c>
      <c r="M19" s="10">
        <f t="shared" si="4"/>
        <v>0</v>
      </c>
      <c r="N19" s="10">
        <f t="shared" si="5"/>
        <v>0</v>
      </c>
      <c r="O19" s="10">
        <f t="shared" si="6"/>
        <v>0</v>
      </c>
      <c r="P19" s="10">
        <f t="shared" si="7"/>
        <v>0</v>
      </c>
      <c r="Q19" s="10">
        <f t="shared" si="8"/>
        <v>0</v>
      </c>
    </row>
    <row r="20" spans="1:17">
      <c r="A20" s="8">
        <v>95.89</v>
      </c>
      <c r="B20" s="6">
        <v>1700</v>
      </c>
      <c r="C20" s="6">
        <f t="shared" si="9"/>
        <v>806</v>
      </c>
      <c r="D20" s="6">
        <v>0</v>
      </c>
      <c r="E20" s="6">
        <v>0</v>
      </c>
      <c r="F20" s="8">
        <f t="shared" si="0"/>
        <v>0</v>
      </c>
      <c r="G20" s="8">
        <f t="shared" si="1"/>
        <v>0</v>
      </c>
      <c r="H20" s="6">
        <f t="shared" si="2"/>
        <v>0</v>
      </c>
      <c r="I20" s="6"/>
      <c r="J20" s="10">
        <f t="shared" si="3"/>
        <v>49.8628</v>
      </c>
      <c r="K20" s="6">
        <v>1700</v>
      </c>
      <c r="L20" s="6">
        <f t="shared" si="10"/>
        <v>806</v>
      </c>
      <c r="M20" s="10">
        <f t="shared" si="4"/>
        <v>0</v>
      </c>
      <c r="N20" s="10">
        <f t="shared" si="5"/>
        <v>0</v>
      </c>
      <c r="O20" s="10">
        <f t="shared" si="6"/>
        <v>0</v>
      </c>
      <c r="P20" s="10">
        <f t="shared" si="7"/>
        <v>0</v>
      </c>
      <c r="Q20" s="10">
        <f t="shared" si="8"/>
        <v>0</v>
      </c>
    </row>
    <row r="21" spans="1:17">
      <c r="A21" s="8">
        <v>95.89</v>
      </c>
      <c r="B21" s="6">
        <v>1798</v>
      </c>
      <c r="C21" s="6">
        <f t="shared" si="9"/>
        <v>855</v>
      </c>
      <c r="D21" s="6">
        <v>0</v>
      </c>
      <c r="E21" s="6">
        <v>0</v>
      </c>
      <c r="F21" s="8">
        <f t="shared" si="0"/>
        <v>0</v>
      </c>
      <c r="G21" s="8">
        <f t="shared" si="1"/>
        <v>0</v>
      </c>
      <c r="H21" s="6">
        <f t="shared" si="2"/>
        <v>0</v>
      </c>
      <c r="I21" s="6"/>
      <c r="J21" s="10">
        <f t="shared" si="3"/>
        <v>49.8628</v>
      </c>
      <c r="K21" s="6">
        <v>1798</v>
      </c>
      <c r="L21" s="6">
        <f t="shared" si="10"/>
        <v>855</v>
      </c>
      <c r="M21" s="10">
        <f t="shared" si="4"/>
        <v>0</v>
      </c>
      <c r="N21" s="10">
        <f t="shared" si="5"/>
        <v>0</v>
      </c>
      <c r="O21" s="10">
        <f t="shared" si="6"/>
        <v>0</v>
      </c>
      <c r="P21" s="10">
        <f t="shared" si="7"/>
        <v>0</v>
      </c>
      <c r="Q21" s="10">
        <f t="shared" si="8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8572-961F-4A59-8151-47A06D762551}">
  <dimension ref="A1:Q21"/>
  <sheetViews>
    <sheetView workbookViewId="0">
      <selection activeCell="A16" sqref="A16:Q16"/>
    </sheetView>
  </sheetViews>
  <sheetFormatPr defaultRowHeight="14.45"/>
  <sheetData>
    <row r="1" spans="1:17">
      <c r="A1" s="65" t="s">
        <v>76</v>
      </c>
      <c r="B1" s="65"/>
      <c r="C1" s="65"/>
      <c r="D1" s="65"/>
      <c r="E1" s="65"/>
      <c r="F1" s="65"/>
      <c r="G1" s="65"/>
      <c r="H1" s="65"/>
      <c r="I1" s="1"/>
      <c r="J1" s="65" t="s">
        <v>87</v>
      </c>
      <c r="K1" s="65"/>
      <c r="L1" s="65"/>
      <c r="M1" s="65"/>
      <c r="N1" s="65"/>
      <c r="O1" s="65"/>
      <c r="P1" s="65"/>
      <c r="Q1" s="65"/>
    </row>
    <row r="2" spans="1:17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/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</row>
    <row r="3" spans="1:17">
      <c r="A3" s="2">
        <v>79.42</v>
      </c>
      <c r="B3">
        <v>1</v>
      </c>
      <c r="C3">
        <v>-44</v>
      </c>
      <c r="D3">
        <v>2041</v>
      </c>
      <c r="E3">
        <v>723</v>
      </c>
      <c r="F3">
        <f>D3*D3*3.1415926/4/A3</f>
        <v>41195.141663184964</v>
      </c>
      <c r="G3">
        <f>E3*E3*3.1415926/4/A3</f>
        <v>5169.3577128097459</v>
      </c>
      <c r="H3">
        <f>F3-G3</f>
        <v>36025.783950375218</v>
      </c>
      <c r="J3">
        <f>A3*0.52</f>
        <v>41.298400000000001</v>
      </c>
      <c r="K3">
        <v>1</v>
      </c>
      <c r="L3">
        <v>-44</v>
      </c>
      <c r="M3">
        <f>D3*0.52*0.52</f>
        <v>551.88639999999998</v>
      </c>
      <c r="N3">
        <f>E3*0.52*0.52</f>
        <v>195.49920000000003</v>
      </c>
      <c r="O3">
        <f>F3*0.52*0.52*0.52</f>
        <v>5792.3664789771119</v>
      </c>
      <c r="P3">
        <f>G3*0.52*0.52*0.52</f>
        <v>726.85304928275275</v>
      </c>
      <c r="Q3">
        <f>O3-P3</f>
        <v>5065.5134296943588</v>
      </c>
    </row>
    <row r="4" spans="1:17">
      <c r="A4" s="2">
        <v>79.42</v>
      </c>
      <c r="B4">
        <v>88</v>
      </c>
      <c r="C4">
        <f t="shared" ref="C4:C21" si="0">B4/2-44</f>
        <v>0</v>
      </c>
      <c r="D4">
        <v>1975</v>
      </c>
      <c r="E4">
        <v>726</v>
      </c>
      <c r="F4">
        <f t="shared" ref="F4:F21" si="1">D4*D4*3.1415926/4/A4</f>
        <v>38573.956923240366</v>
      </c>
      <c r="G4">
        <f t="shared" ref="G4:G21" si="2">E4*E4*3.1415926/4/A4</f>
        <v>5212.3459495013849</v>
      </c>
      <c r="H4">
        <f t="shared" ref="H4:H21" si="3">F4-G4</f>
        <v>33361.610973738978</v>
      </c>
      <c r="J4">
        <f t="shared" ref="J4:J21" si="4">A4*0.52</f>
        <v>41.298400000000001</v>
      </c>
      <c r="K4">
        <v>88</v>
      </c>
      <c r="L4">
        <f t="shared" ref="L4:L21" si="5">K4/2-44</f>
        <v>0</v>
      </c>
      <c r="M4">
        <f t="shared" ref="M4:M21" si="6">D4*0.52*0.52</f>
        <v>534.04</v>
      </c>
      <c r="N4">
        <f t="shared" ref="N4:N21" si="7">E4*0.52*0.52</f>
        <v>196.31040000000002</v>
      </c>
      <c r="O4">
        <f t="shared" ref="O4:O21" si="8">F4*0.52*0.52*0.52</f>
        <v>5423.8069350629821</v>
      </c>
      <c r="P4">
        <f t="shared" ref="P4:P21" si="9">G4*0.52*0.52*0.52</f>
        <v>732.89753926749086</v>
      </c>
      <c r="Q4">
        <f t="shared" ref="Q4:Q21" si="10">O4-P4</f>
        <v>4690.909395795491</v>
      </c>
    </row>
    <row r="5" spans="1:17">
      <c r="A5" s="2">
        <v>79.42</v>
      </c>
      <c r="B5">
        <v>200</v>
      </c>
      <c r="C5">
        <f t="shared" si="0"/>
        <v>56</v>
      </c>
      <c r="D5">
        <v>1865</v>
      </c>
      <c r="E5">
        <v>647</v>
      </c>
      <c r="F5">
        <f t="shared" si="1"/>
        <v>34396.770086675271</v>
      </c>
      <c r="G5">
        <f t="shared" si="2"/>
        <v>4139.6969802738613</v>
      </c>
      <c r="H5">
        <f t="shared" si="3"/>
        <v>30257.073106401411</v>
      </c>
      <c r="J5">
        <f t="shared" si="4"/>
        <v>41.298400000000001</v>
      </c>
      <c r="K5">
        <v>200</v>
      </c>
      <c r="L5">
        <f t="shared" si="5"/>
        <v>56</v>
      </c>
      <c r="M5">
        <f t="shared" si="6"/>
        <v>504.29600000000005</v>
      </c>
      <c r="N5">
        <f t="shared" si="7"/>
        <v>174.94880000000001</v>
      </c>
      <c r="O5">
        <f t="shared" si="8"/>
        <v>4836.461048347237</v>
      </c>
      <c r="P5">
        <f t="shared" si="9"/>
        <v>582.07451300234709</v>
      </c>
      <c r="Q5">
        <f t="shared" si="10"/>
        <v>4254.38653534489</v>
      </c>
    </row>
    <row r="6" spans="1:17">
      <c r="A6" s="2">
        <v>79.42</v>
      </c>
      <c r="B6">
        <v>300</v>
      </c>
      <c r="C6">
        <f t="shared" si="0"/>
        <v>106</v>
      </c>
      <c r="D6">
        <v>1835</v>
      </c>
      <c r="E6">
        <v>636</v>
      </c>
      <c r="F6">
        <f t="shared" si="1"/>
        <v>33299.071841271092</v>
      </c>
      <c r="G6">
        <f t="shared" si="2"/>
        <v>4000.1310763334172</v>
      </c>
      <c r="H6">
        <f t="shared" si="3"/>
        <v>29298.940764937674</v>
      </c>
      <c r="J6">
        <f t="shared" si="4"/>
        <v>41.298400000000001</v>
      </c>
      <c r="K6">
        <v>300</v>
      </c>
      <c r="L6">
        <f t="shared" si="5"/>
        <v>106</v>
      </c>
      <c r="M6">
        <f t="shared" si="6"/>
        <v>496.18400000000003</v>
      </c>
      <c r="N6">
        <f t="shared" si="7"/>
        <v>171.97440000000003</v>
      </c>
      <c r="O6">
        <f t="shared" si="8"/>
        <v>4682.115893457446</v>
      </c>
      <c r="P6">
        <f t="shared" si="9"/>
        <v>562.45043038108918</v>
      </c>
      <c r="Q6">
        <f t="shared" si="10"/>
        <v>4119.6654630763569</v>
      </c>
    </row>
    <row r="7" spans="1:17">
      <c r="A7" s="2">
        <v>79.42</v>
      </c>
      <c r="B7">
        <v>400</v>
      </c>
      <c r="C7">
        <f t="shared" si="0"/>
        <v>156</v>
      </c>
      <c r="D7">
        <v>1824</v>
      </c>
      <c r="E7">
        <v>757</v>
      </c>
      <c r="F7">
        <f t="shared" si="1"/>
        <v>32901.042501818178</v>
      </c>
      <c r="G7">
        <f t="shared" si="2"/>
        <v>5666.9809173929743</v>
      </c>
      <c r="H7">
        <f t="shared" si="3"/>
        <v>27234.061584425202</v>
      </c>
      <c r="J7">
        <f t="shared" si="4"/>
        <v>41.298400000000001</v>
      </c>
      <c r="K7">
        <v>400</v>
      </c>
      <c r="L7">
        <f t="shared" si="5"/>
        <v>156</v>
      </c>
      <c r="M7">
        <f t="shared" si="6"/>
        <v>493.20960000000002</v>
      </c>
      <c r="N7">
        <f t="shared" si="7"/>
        <v>204.69280000000001</v>
      </c>
      <c r="O7">
        <f t="shared" si="8"/>
        <v>4626.1497840956508</v>
      </c>
      <c r="P7">
        <f t="shared" si="9"/>
        <v>796.82285283279145</v>
      </c>
      <c r="Q7">
        <f t="shared" si="10"/>
        <v>3829.3269312628595</v>
      </c>
    </row>
    <row r="8" spans="1:17">
      <c r="A8" s="2">
        <v>79.42</v>
      </c>
      <c r="B8">
        <v>500</v>
      </c>
      <c r="C8">
        <f t="shared" si="0"/>
        <v>206</v>
      </c>
      <c r="D8">
        <v>1855</v>
      </c>
      <c r="E8">
        <v>724</v>
      </c>
      <c r="F8">
        <f t="shared" si="1"/>
        <v>34028.892836864143</v>
      </c>
      <c r="G8">
        <f t="shared" si="2"/>
        <v>5183.6673466935281</v>
      </c>
      <c r="H8">
        <f t="shared" si="3"/>
        <v>28845.225490170615</v>
      </c>
      <c r="J8">
        <f t="shared" si="4"/>
        <v>41.298400000000001</v>
      </c>
      <c r="K8">
        <v>500</v>
      </c>
      <c r="L8">
        <f t="shared" si="5"/>
        <v>206</v>
      </c>
      <c r="M8">
        <f t="shared" si="6"/>
        <v>501.59200000000004</v>
      </c>
      <c r="N8">
        <f t="shared" si="7"/>
        <v>195.76960000000003</v>
      </c>
      <c r="O8">
        <f t="shared" si="8"/>
        <v>4784.7345640057938</v>
      </c>
      <c r="P8">
        <f t="shared" si="9"/>
        <v>728.86509828388364</v>
      </c>
      <c r="Q8">
        <f t="shared" si="10"/>
        <v>4055.8694657219103</v>
      </c>
    </row>
    <row r="9" spans="1:17">
      <c r="A9" s="2">
        <v>79.42</v>
      </c>
      <c r="B9">
        <v>600</v>
      </c>
      <c r="C9">
        <f t="shared" si="0"/>
        <v>256</v>
      </c>
      <c r="D9">
        <v>1801</v>
      </c>
      <c r="E9">
        <v>638</v>
      </c>
      <c r="F9">
        <f t="shared" si="1"/>
        <v>32076.532671092293</v>
      </c>
      <c r="G9">
        <f t="shared" si="2"/>
        <v>4025.3286901108036</v>
      </c>
      <c r="H9">
        <f t="shared" si="3"/>
        <v>28051.203980981489</v>
      </c>
      <c r="J9">
        <f t="shared" si="4"/>
        <v>41.298400000000001</v>
      </c>
      <c r="K9">
        <v>600</v>
      </c>
      <c r="L9">
        <f t="shared" si="5"/>
        <v>256</v>
      </c>
      <c r="M9">
        <f t="shared" si="6"/>
        <v>486.99040000000002</v>
      </c>
      <c r="N9">
        <f t="shared" si="7"/>
        <v>172.51519999999999</v>
      </c>
      <c r="O9">
        <f t="shared" si="8"/>
        <v>4510.2171058169451</v>
      </c>
      <c r="P9">
        <f t="shared" si="9"/>
        <v>565.99341645909988</v>
      </c>
      <c r="Q9">
        <f t="shared" si="10"/>
        <v>3944.2236893578452</v>
      </c>
    </row>
    <row r="10" spans="1:17">
      <c r="A10" s="2">
        <v>79.42</v>
      </c>
      <c r="B10">
        <v>700</v>
      </c>
      <c r="C10">
        <f t="shared" si="0"/>
        <v>306</v>
      </c>
      <c r="D10">
        <v>1661</v>
      </c>
      <c r="E10">
        <v>554</v>
      </c>
      <c r="F10">
        <f t="shared" si="1"/>
        <v>27283.448116295014</v>
      </c>
      <c r="G10">
        <f t="shared" si="2"/>
        <v>3035.1455377159405</v>
      </c>
      <c r="H10">
        <f t="shared" si="3"/>
        <v>24248.302578579074</v>
      </c>
      <c r="J10">
        <f t="shared" si="4"/>
        <v>41.298400000000001</v>
      </c>
      <c r="K10">
        <v>700</v>
      </c>
      <c r="L10">
        <f t="shared" si="5"/>
        <v>306</v>
      </c>
      <c r="M10">
        <f t="shared" si="6"/>
        <v>449.13440000000003</v>
      </c>
      <c r="N10">
        <f t="shared" si="7"/>
        <v>149.80160000000001</v>
      </c>
      <c r="O10">
        <f t="shared" si="8"/>
        <v>3836.27107273601</v>
      </c>
      <c r="P10">
        <f t="shared" si="9"/>
        <v>426.76574376716303</v>
      </c>
      <c r="Q10">
        <f t="shared" si="10"/>
        <v>3409.5053289688467</v>
      </c>
    </row>
    <row r="11" spans="1:17">
      <c r="A11" s="2">
        <v>79.42</v>
      </c>
      <c r="B11">
        <v>800</v>
      </c>
      <c r="C11">
        <f t="shared" si="0"/>
        <v>356</v>
      </c>
      <c r="D11">
        <v>1685</v>
      </c>
      <c r="E11">
        <v>718</v>
      </c>
      <c r="F11">
        <f t="shared" si="1"/>
        <v>28077.588295564718</v>
      </c>
      <c r="G11">
        <f t="shared" si="2"/>
        <v>5098.1062185922938</v>
      </c>
      <c r="H11">
        <f t="shared" si="3"/>
        <v>22979.482076972425</v>
      </c>
      <c r="J11">
        <f t="shared" si="4"/>
        <v>41.298400000000001</v>
      </c>
      <c r="K11">
        <v>800</v>
      </c>
      <c r="L11">
        <f t="shared" si="5"/>
        <v>356</v>
      </c>
      <c r="M11">
        <f t="shared" si="6"/>
        <v>455.62400000000002</v>
      </c>
      <c r="N11">
        <f t="shared" si="7"/>
        <v>194.14720000000003</v>
      </c>
      <c r="O11">
        <f t="shared" si="8"/>
        <v>3947.9335350627643</v>
      </c>
      <c r="P11">
        <f t="shared" si="9"/>
        <v>716.83451918382536</v>
      </c>
      <c r="Q11">
        <f t="shared" si="10"/>
        <v>3231.0990158789391</v>
      </c>
    </row>
    <row r="12" spans="1:17">
      <c r="A12" s="2">
        <v>79.42</v>
      </c>
      <c r="B12">
        <v>900</v>
      </c>
      <c r="C12">
        <f t="shared" si="0"/>
        <v>406</v>
      </c>
      <c r="D12">
        <v>1323</v>
      </c>
      <c r="E12">
        <v>459</v>
      </c>
      <c r="F12">
        <f t="shared" si="1"/>
        <v>17309.30695657706</v>
      </c>
      <c r="G12">
        <f t="shared" si="2"/>
        <v>2083.46093729728</v>
      </c>
      <c r="H12">
        <f t="shared" si="3"/>
        <v>15225.846019279779</v>
      </c>
      <c r="J12">
        <f t="shared" si="4"/>
        <v>41.298400000000001</v>
      </c>
      <c r="K12">
        <v>900</v>
      </c>
      <c r="L12">
        <f t="shared" si="5"/>
        <v>406</v>
      </c>
      <c r="M12">
        <f t="shared" si="6"/>
        <v>357.73920000000004</v>
      </c>
      <c r="N12">
        <f t="shared" si="7"/>
        <v>124.11360000000001</v>
      </c>
      <c r="O12">
        <f t="shared" si="8"/>
        <v>2433.8270325503872</v>
      </c>
      <c r="P12">
        <f t="shared" si="9"/>
        <v>292.95127547149599</v>
      </c>
      <c r="Q12">
        <f t="shared" si="10"/>
        <v>2140.8757570788912</v>
      </c>
    </row>
    <row r="13" spans="1:17">
      <c r="A13" s="2">
        <v>79.42</v>
      </c>
      <c r="B13">
        <v>1000</v>
      </c>
      <c r="C13">
        <f t="shared" si="0"/>
        <v>456</v>
      </c>
      <c r="D13">
        <v>1220</v>
      </c>
      <c r="E13">
        <v>479</v>
      </c>
      <c r="F13">
        <f t="shared" si="1"/>
        <v>14719.045661798034</v>
      </c>
      <c r="G13">
        <f t="shared" si="2"/>
        <v>2268.9818299439689</v>
      </c>
      <c r="H13">
        <f t="shared" si="3"/>
        <v>12450.063831854066</v>
      </c>
      <c r="J13">
        <f t="shared" si="4"/>
        <v>41.298400000000001</v>
      </c>
      <c r="K13">
        <v>1000</v>
      </c>
      <c r="L13">
        <f t="shared" si="5"/>
        <v>456</v>
      </c>
      <c r="M13">
        <f t="shared" si="6"/>
        <v>329.88799999999998</v>
      </c>
      <c r="N13">
        <f t="shared" si="7"/>
        <v>129.52160000000001</v>
      </c>
      <c r="O13">
        <f t="shared" si="8"/>
        <v>2069.6155724140981</v>
      </c>
      <c r="P13">
        <f t="shared" si="9"/>
        <v>319.03699714476164</v>
      </c>
      <c r="Q13">
        <f t="shared" si="10"/>
        <v>1750.5785752693364</v>
      </c>
    </row>
    <row r="14" spans="1:17">
      <c r="A14" s="2">
        <v>79.42</v>
      </c>
      <c r="B14">
        <v>1100</v>
      </c>
      <c r="C14">
        <f t="shared" si="0"/>
        <v>506</v>
      </c>
      <c r="D14">
        <v>933</v>
      </c>
      <c r="E14">
        <v>374</v>
      </c>
      <c r="F14">
        <f t="shared" si="1"/>
        <v>8608.4166481408956</v>
      </c>
      <c r="G14">
        <f t="shared" si="2"/>
        <v>1383.2580159833794</v>
      </c>
      <c r="H14">
        <f t="shared" si="3"/>
        <v>7225.158632157516</v>
      </c>
      <c r="J14">
        <f t="shared" si="4"/>
        <v>41.298400000000001</v>
      </c>
      <c r="K14">
        <v>1100</v>
      </c>
      <c r="L14">
        <f t="shared" si="5"/>
        <v>506</v>
      </c>
      <c r="M14">
        <f t="shared" si="6"/>
        <v>252.28320000000002</v>
      </c>
      <c r="N14">
        <f t="shared" si="7"/>
        <v>101.12960000000001</v>
      </c>
      <c r="O14">
        <f t="shared" si="8"/>
        <v>1210.4122480617953</v>
      </c>
      <c r="P14">
        <f>G14*0.52*0.52*0.52</f>
        <v>194.49714311139104</v>
      </c>
      <c r="Q14">
        <f t="shared" si="10"/>
        <v>1015.9151049504042</v>
      </c>
    </row>
    <row r="15" spans="1:17">
      <c r="A15" s="2">
        <v>79.42</v>
      </c>
      <c r="B15">
        <v>1200</v>
      </c>
      <c r="C15">
        <f t="shared" si="0"/>
        <v>556</v>
      </c>
      <c r="D15">
        <v>318</v>
      </c>
      <c r="E15">
        <v>0</v>
      </c>
      <c r="F15">
        <f t="shared" si="1"/>
        <v>1000.0327690833543</v>
      </c>
      <c r="G15">
        <f t="shared" si="2"/>
        <v>0</v>
      </c>
      <c r="H15">
        <f t="shared" si="3"/>
        <v>1000.0327690833543</v>
      </c>
      <c r="J15">
        <f t="shared" si="4"/>
        <v>41.298400000000001</v>
      </c>
      <c r="K15">
        <v>1200</v>
      </c>
      <c r="L15">
        <f t="shared" si="5"/>
        <v>556</v>
      </c>
      <c r="M15">
        <f t="shared" si="6"/>
        <v>85.987200000000016</v>
      </c>
      <c r="N15">
        <f t="shared" si="7"/>
        <v>0</v>
      </c>
      <c r="O15">
        <f t="shared" si="8"/>
        <v>140.61260759527229</v>
      </c>
      <c r="P15">
        <f t="shared" si="9"/>
        <v>0</v>
      </c>
      <c r="Q15">
        <f t="shared" si="10"/>
        <v>140.61260759527229</v>
      </c>
    </row>
    <row r="16" spans="1:17">
      <c r="A16" s="30">
        <v>79.42</v>
      </c>
      <c r="B16" s="31">
        <v>1300</v>
      </c>
      <c r="C16" s="31">
        <f t="shared" si="0"/>
        <v>606</v>
      </c>
      <c r="D16" s="31">
        <v>0</v>
      </c>
      <c r="E16" s="31">
        <v>0</v>
      </c>
      <c r="F16" s="31">
        <f t="shared" si="1"/>
        <v>0</v>
      </c>
      <c r="G16" s="31">
        <f t="shared" si="2"/>
        <v>0</v>
      </c>
      <c r="H16" s="31">
        <f t="shared" si="3"/>
        <v>0</v>
      </c>
      <c r="I16" s="31"/>
      <c r="J16" s="31">
        <f t="shared" si="4"/>
        <v>41.298400000000001</v>
      </c>
      <c r="K16" s="31">
        <v>1300</v>
      </c>
      <c r="L16" s="31">
        <f t="shared" si="5"/>
        <v>606</v>
      </c>
      <c r="M16" s="31">
        <f t="shared" si="6"/>
        <v>0</v>
      </c>
      <c r="N16" s="31">
        <f t="shared" si="7"/>
        <v>0</v>
      </c>
      <c r="O16" s="31">
        <f t="shared" si="8"/>
        <v>0</v>
      </c>
      <c r="P16" s="31">
        <f t="shared" si="9"/>
        <v>0</v>
      </c>
      <c r="Q16" s="31">
        <f t="shared" si="10"/>
        <v>0</v>
      </c>
    </row>
    <row r="17" spans="1:17">
      <c r="A17" s="2">
        <v>79.42</v>
      </c>
      <c r="B17">
        <v>1400</v>
      </c>
      <c r="C17">
        <f t="shared" si="0"/>
        <v>656</v>
      </c>
      <c r="D17">
        <v>0</v>
      </c>
      <c r="E17">
        <v>0</v>
      </c>
      <c r="F17">
        <f t="shared" si="1"/>
        <v>0</v>
      </c>
      <c r="G17">
        <f t="shared" si="2"/>
        <v>0</v>
      </c>
      <c r="H17">
        <f t="shared" si="3"/>
        <v>0</v>
      </c>
      <c r="J17">
        <f t="shared" si="4"/>
        <v>41.298400000000001</v>
      </c>
      <c r="K17">
        <v>1400</v>
      </c>
      <c r="L17">
        <f t="shared" si="5"/>
        <v>656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</row>
    <row r="18" spans="1:17">
      <c r="A18" s="2">
        <v>79.42</v>
      </c>
      <c r="B18">
        <v>1500</v>
      </c>
      <c r="C18">
        <f t="shared" si="0"/>
        <v>706</v>
      </c>
      <c r="D18">
        <v>0</v>
      </c>
      <c r="E18">
        <v>0</v>
      </c>
      <c r="F18">
        <f t="shared" si="1"/>
        <v>0</v>
      </c>
      <c r="G18">
        <f t="shared" si="2"/>
        <v>0</v>
      </c>
      <c r="H18">
        <f t="shared" si="3"/>
        <v>0</v>
      </c>
      <c r="J18">
        <f t="shared" si="4"/>
        <v>41.298400000000001</v>
      </c>
      <c r="K18">
        <v>1500</v>
      </c>
      <c r="L18">
        <f t="shared" si="5"/>
        <v>706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</row>
    <row r="19" spans="1:17">
      <c r="A19" s="2">
        <v>79.42</v>
      </c>
      <c r="B19">
        <v>1600</v>
      </c>
      <c r="C19">
        <f t="shared" si="0"/>
        <v>756</v>
      </c>
      <c r="D19">
        <v>0</v>
      </c>
      <c r="E19">
        <v>0</v>
      </c>
      <c r="F19">
        <f t="shared" si="1"/>
        <v>0</v>
      </c>
      <c r="G19">
        <f t="shared" si="2"/>
        <v>0</v>
      </c>
      <c r="H19">
        <f t="shared" si="3"/>
        <v>0</v>
      </c>
      <c r="J19">
        <f t="shared" si="4"/>
        <v>41.298400000000001</v>
      </c>
      <c r="K19">
        <v>1600</v>
      </c>
      <c r="L19">
        <f t="shared" si="5"/>
        <v>756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</row>
    <row r="20" spans="1:17">
      <c r="A20" s="2">
        <v>79.42</v>
      </c>
      <c r="B20">
        <v>1700</v>
      </c>
      <c r="C20">
        <f t="shared" si="0"/>
        <v>806</v>
      </c>
      <c r="D20">
        <v>0</v>
      </c>
      <c r="E20">
        <v>0</v>
      </c>
      <c r="F20">
        <f t="shared" si="1"/>
        <v>0</v>
      </c>
      <c r="G20">
        <f t="shared" si="2"/>
        <v>0</v>
      </c>
      <c r="H20">
        <f t="shared" si="3"/>
        <v>0</v>
      </c>
      <c r="J20">
        <f t="shared" si="4"/>
        <v>41.298400000000001</v>
      </c>
      <c r="K20">
        <v>1700</v>
      </c>
      <c r="L20">
        <f t="shared" si="5"/>
        <v>806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</row>
    <row r="21" spans="1:17">
      <c r="A21" s="2">
        <v>79.42</v>
      </c>
      <c r="B21">
        <v>1798</v>
      </c>
      <c r="C21">
        <f t="shared" si="0"/>
        <v>855</v>
      </c>
      <c r="D21">
        <v>0</v>
      </c>
      <c r="E21">
        <v>0</v>
      </c>
      <c r="F21">
        <f t="shared" si="1"/>
        <v>0</v>
      </c>
      <c r="G21">
        <f t="shared" si="2"/>
        <v>0</v>
      </c>
      <c r="H21">
        <f t="shared" si="3"/>
        <v>0</v>
      </c>
      <c r="J21">
        <f t="shared" si="4"/>
        <v>41.298400000000001</v>
      </c>
      <c r="K21">
        <v>1798</v>
      </c>
      <c r="L21">
        <f t="shared" si="5"/>
        <v>855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20fa37-ea06-4a89-b808-e23c5a102aac" xsi:nil="true"/>
    <lcf76f155ced4ddcb4097134ff3c332f xmlns="d27dcb5d-f3dd-4f63-ae9d-1a915b9fc9b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E202E732CFD649B821016A41842744" ma:contentTypeVersion="11" ma:contentTypeDescription="Create a new document." ma:contentTypeScope="" ma:versionID="58f52757fd07d889f96c09cf53d7faba">
  <xsd:schema xmlns:xsd="http://www.w3.org/2001/XMLSchema" xmlns:xs="http://www.w3.org/2001/XMLSchema" xmlns:p="http://schemas.microsoft.com/office/2006/metadata/properties" xmlns:ns2="d27dcb5d-f3dd-4f63-ae9d-1a915b9fc9bf" xmlns:ns3="fc20fa37-ea06-4a89-b808-e23c5a102aac" targetNamespace="http://schemas.microsoft.com/office/2006/metadata/properties" ma:root="true" ma:fieldsID="5ad6fe1bc42b1bd5b69026f1bcc95e1c" ns2:_="" ns3:_="">
    <xsd:import namespace="d27dcb5d-f3dd-4f63-ae9d-1a915b9fc9bf"/>
    <xsd:import namespace="fc20fa37-ea06-4a89-b808-e23c5a102a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dcb5d-f3dd-4f63-ae9d-1a915b9fc9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e6962ab-0744-46a3-9e0f-3fe952fbd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fa37-ea06-4a89-b808-e23c5a102aa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197f9b9-a707-49bc-9524-d3e53980c533}" ma:internalName="TaxCatchAll" ma:showField="CatchAllData" ma:web="fc20fa37-ea06-4a89-b808-e23c5a10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DB9706-5752-4DBC-9A21-640442D91B4C}"/>
</file>

<file path=customXml/itemProps2.xml><?xml version="1.0" encoding="utf-8"?>
<ds:datastoreItem xmlns:ds="http://schemas.openxmlformats.org/officeDocument/2006/customXml" ds:itemID="{51C673ED-2404-4973-8FE1-DC27CF583BA9}"/>
</file>

<file path=customXml/itemProps3.xml><?xml version="1.0" encoding="utf-8"?>
<ds:datastoreItem xmlns:ds="http://schemas.openxmlformats.org/officeDocument/2006/customXml" ds:itemID="{BC5C39DE-604E-4283-BC97-AAFE6D3FCA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TIANYU LI</dc:creator>
  <cp:keywords/>
  <dc:description/>
  <cp:lastModifiedBy>Niu, Yushuo</cp:lastModifiedBy>
  <cp:revision/>
  <dcterms:created xsi:type="dcterms:W3CDTF">2015-06-05T18:17:20Z</dcterms:created>
  <dcterms:modified xsi:type="dcterms:W3CDTF">2024-06-16T05:32:45Z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0x01010069E202E732CFD649B821016A41842744</vt:lpwstr>
  </property>
</Properties>
</file>