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M\Direction des études\2020-2021 notes et jurys\notes reçues S1 S3\"/>
    </mc:Choice>
  </mc:AlternateContent>
  <bookViews>
    <workbookView xWindow="0" yWindow="0" windowWidth="10220" windowHeight="7120" activeTab="1"/>
  </bookViews>
  <sheets>
    <sheet name="Semestre 1" sheetId="2" r:id="rId1"/>
    <sheet name="semestre 2" sheetId="4" r:id="rId2"/>
    <sheet name="Semestre 3" sheetId="1" r:id="rId3"/>
    <sheet name="SEMESTRE 4" sheetId="3" r:id="rId4"/>
  </sheets>
  <calcPr calcId="162913"/>
</workbook>
</file>

<file path=xl/calcChain.xml><?xml version="1.0" encoding="utf-8"?>
<calcChain xmlns="http://schemas.openxmlformats.org/spreadsheetml/2006/main">
  <c r="D21" i="4" l="1"/>
  <c r="I17" i="4" l="1"/>
  <c r="D22" i="4" s="1"/>
  <c r="B17" i="4"/>
  <c r="D23" i="4" l="1"/>
  <c r="D21" i="2"/>
  <c r="D22" i="2"/>
  <c r="D24" i="1" l="1"/>
  <c r="D26" i="3"/>
  <c r="L20" i="3"/>
  <c r="H20" i="3"/>
  <c r="D25" i="3" s="1"/>
  <c r="B20" i="3"/>
  <c r="D24" i="3" s="1"/>
  <c r="H17" i="2"/>
  <c r="B17" i="2"/>
  <c r="D23" i="2" s="1"/>
  <c r="D27" i="3" l="1"/>
  <c r="N17" i="1"/>
  <c r="D23" i="1" s="1"/>
  <c r="H17" i="1"/>
  <c r="D22" i="1" s="1"/>
  <c r="B17" i="1"/>
  <c r="D21" i="1" s="1"/>
</calcChain>
</file>

<file path=xl/sharedStrings.xml><?xml version="1.0" encoding="utf-8"?>
<sst xmlns="http://schemas.openxmlformats.org/spreadsheetml/2006/main" count="218" uniqueCount="143">
  <si>
    <t>Matières</t>
  </si>
  <si>
    <t>APA</t>
  </si>
  <si>
    <t>CPA</t>
  </si>
  <si>
    <t>SE</t>
  </si>
  <si>
    <t>GSI</t>
  </si>
  <si>
    <t>RX</t>
  </si>
  <si>
    <t>BDA</t>
  </si>
  <si>
    <t>PPP</t>
  </si>
  <si>
    <t>Note 1</t>
  </si>
  <si>
    <t>Note 2</t>
  </si>
  <si>
    <t>Note 3</t>
  </si>
  <si>
    <t>Note 4</t>
  </si>
  <si>
    <t>Note 5</t>
  </si>
  <si>
    <t>Note 6</t>
  </si>
  <si>
    <t>Note 7</t>
  </si>
  <si>
    <t>Note 8</t>
  </si>
  <si>
    <t>Note 9</t>
  </si>
  <si>
    <t>Note 10</t>
  </si>
  <si>
    <t>Moyenne</t>
  </si>
  <si>
    <t>Coef</t>
  </si>
  <si>
    <t>Moyennes</t>
  </si>
  <si>
    <t>P WEB</t>
  </si>
  <si>
    <t>PROBA</t>
  </si>
  <si>
    <t>MOD MATHS</t>
  </si>
  <si>
    <t>DROIT</t>
  </si>
  <si>
    <t>COMM</t>
  </si>
  <si>
    <t>ANGLAIS</t>
  </si>
  <si>
    <t>PRODAPP</t>
  </si>
  <si>
    <t>MARATHON</t>
  </si>
  <si>
    <t>COEF SPORT</t>
  </si>
  <si>
    <t>total coefficient</t>
  </si>
  <si>
    <t>M3101</t>
  </si>
  <si>
    <t>M3102</t>
  </si>
  <si>
    <t>M3103</t>
  </si>
  <si>
    <t>M3104</t>
  </si>
  <si>
    <t>M3105</t>
  </si>
  <si>
    <t>M3106</t>
  </si>
  <si>
    <t>M3201</t>
  </si>
  <si>
    <t>M3202</t>
  </si>
  <si>
    <t>M3203</t>
  </si>
  <si>
    <t>M3204</t>
  </si>
  <si>
    <t>M3205</t>
  </si>
  <si>
    <t>M3206</t>
  </si>
  <si>
    <t>M3301</t>
  </si>
  <si>
    <t>M3302</t>
  </si>
  <si>
    <t>M3303</t>
  </si>
  <si>
    <t>UE 31 INFORMATIQUE</t>
  </si>
  <si>
    <t>UE 32 NON INFORMATIQUE</t>
  </si>
  <si>
    <t>UE 33 PROJETS</t>
  </si>
  <si>
    <t>SE1</t>
  </si>
  <si>
    <t>AP</t>
  </si>
  <si>
    <t>SD</t>
  </si>
  <si>
    <t>BD1</t>
  </si>
  <si>
    <t>CDIN</t>
  </si>
  <si>
    <t>PROJET 1</t>
  </si>
  <si>
    <t>M1101</t>
  </si>
  <si>
    <t>M1102</t>
  </si>
  <si>
    <t>M1103</t>
  </si>
  <si>
    <t>M1104</t>
  </si>
  <si>
    <t>M1105</t>
  </si>
  <si>
    <t>M1106</t>
  </si>
  <si>
    <t>M1201</t>
  </si>
  <si>
    <t>M1202</t>
  </si>
  <si>
    <t>M1203</t>
  </si>
  <si>
    <t>M1204</t>
  </si>
  <si>
    <t>M1205</t>
  </si>
  <si>
    <t>M1206</t>
  </si>
  <si>
    <t>MD</t>
  </si>
  <si>
    <t>ALG</t>
  </si>
  <si>
    <t>EE</t>
  </si>
  <si>
    <t>ORGA</t>
  </si>
  <si>
    <t>M1207</t>
  </si>
  <si>
    <t>Semestre 1</t>
  </si>
  <si>
    <t>Semestre 4</t>
  </si>
  <si>
    <t>M4101</t>
  </si>
  <si>
    <t>M4102</t>
  </si>
  <si>
    <t>M4103</t>
  </si>
  <si>
    <t>M4104</t>
  </si>
  <si>
    <t>M4105</t>
  </si>
  <si>
    <t>M4106</t>
  </si>
  <si>
    <t>M4201</t>
  </si>
  <si>
    <t>M4202</t>
  </si>
  <si>
    <t>M4203</t>
  </si>
  <si>
    <t>M4204</t>
  </si>
  <si>
    <t>adm Syst RX</t>
  </si>
  <si>
    <t>Prog Répartie</t>
  </si>
  <si>
    <t>Prog Web</t>
  </si>
  <si>
    <t>Prog Mobile</t>
  </si>
  <si>
    <t>Création Ent</t>
  </si>
  <si>
    <t>RO</t>
  </si>
  <si>
    <t>STAGE</t>
  </si>
  <si>
    <t>M4301</t>
  </si>
  <si>
    <t>code</t>
  </si>
  <si>
    <t>IPI</t>
  </si>
  <si>
    <t>PEL</t>
  </si>
  <si>
    <t>Compl Maths</t>
  </si>
  <si>
    <t>UE 41 INFORMATIQUE</t>
  </si>
  <si>
    <t>UE 42 NON INFORMATIQUE</t>
  </si>
  <si>
    <t>UE 43 STAGE</t>
  </si>
  <si>
    <t>Archi Log ?</t>
  </si>
  <si>
    <t>PROJET AGIL'IT</t>
  </si>
  <si>
    <t>M. EL REZZI</t>
  </si>
  <si>
    <t>F. RAMDANI</t>
  </si>
  <si>
    <t>L. MEMBRE</t>
  </si>
  <si>
    <t>V. PRENSIER</t>
  </si>
  <si>
    <t>F. HEMERY</t>
  </si>
  <si>
    <t>JF. CONDOTTA</t>
  </si>
  <si>
    <t>O. ROUSSEL</t>
  </si>
  <si>
    <t>T. HSU</t>
  </si>
  <si>
    <t>N. OUERTANI</t>
  </si>
  <si>
    <t>PFL ?</t>
  </si>
  <si>
    <t>Y. SALHI</t>
  </si>
  <si>
    <t>I. VANZINCZAK</t>
  </si>
  <si>
    <t>COMPL ALGO ?</t>
  </si>
  <si>
    <t>JF CONDOTTA</t>
  </si>
  <si>
    <t>Semestre 2</t>
  </si>
  <si>
    <t>M2101</t>
  </si>
  <si>
    <t>SE2</t>
  </si>
  <si>
    <t>M2102</t>
  </si>
  <si>
    <t>POO</t>
  </si>
  <si>
    <t>COO</t>
  </si>
  <si>
    <t>IHM</t>
  </si>
  <si>
    <t>BD</t>
  </si>
  <si>
    <t>PROJET TUT</t>
  </si>
  <si>
    <t>M2103</t>
  </si>
  <si>
    <t>M2104</t>
  </si>
  <si>
    <t>M2105</t>
  </si>
  <si>
    <t>M2106</t>
  </si>
  <si>
    <t>M2107</t>
  </si>
  <si>
    <t>Graphes</t>
  </si>
  <si>
    <t>AN</t>
  </si>
  <si>
    <t>ECFJS</t>
  </si>
  <si>
    <t>GPI</t>
  </si>
  <si>
    <t>ECIA</t>
  </si>
  <si>
    <t>M2201</t>
  </si>
  <si>
    <t>M2202</t>
  </si>
  <si>
    <t>M2203</t>
  </si>
  <si>
    <t>M2204</t>
  </si>
  <si>
    <t>M2205</t>
  </si>
  <si>
    <t>M2206</t>
  </si>
  <si>
    <t>M2207</t>
  </si>
  <si>
    <t>UE 21 INFORMATIQUE</t>
  </si>
  <si>
    <t>UE 22 NON INFORMATIQUE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</si>
</sst>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.0_-;\-* #,##0.0_-;_-* &quot;-&quot;??_-;_-@_-"/>
  </numFmts>
  <fonts count="21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sz val="11"/>
      <color rgb="FF000000"/>
      <name val="Calibri"/>
      <family val="2"/>
    </font>
    <font>
      <b/>
      <sz val="12"/>
      <color rgb="FF3F3F3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3F3F3F"/>
      <name val="Calibri"/>
      <family val="2"/>
    </font>
    <font>
      <sz val="10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4"/>
      <name val="Calibri"/>
      <family val="2"/>
    </font>
    <font>
      <b/>
      <sz val="14"/>
      <color rgb="FFFA7D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3F3F3F"/>
      <name val="Calibri"/>
      <family val="2"/>
    </font>
    <font>
      <sz val="10"/>
      <color rgb="FF3F3F3F"/>
      <name val="Calibri"/>
      <family val="2"/>
    </font>
    <font>
      <sz val="11"/>
      <color rgb="FF3F3F3F"/>
      <name val="Calibri"/>
      <family val="2"/>
    </font>
    <font>
      <b/>
      <sz val="14"/>
      <color rgb="FF3F3F3F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CE4D6"/>
        <bgColor rgb="FFFCE4D6"/>
      </patternFill>
    </fill>
    <fill>
      <patternFill patternType="solid">
        <fgColor rgb="FFF8CBAD"/>
        <bgColor rgb="FFF8CBAD"/>
      </patternFill>
    </fill>
    <fill>
      <patternFill patternType="solid">
        <fgColor rgb="FFF4B084"/>
        <bgColor rgb="FFF4B084"/>
      </patternFill>
    </fill>
    <fill>
      <patternFill patternType="solid">
        <fgColor rgb="FFFFD966"/>
        <bgColor rgb="FFFFD966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BDD7EE"/>
        <bgColor rgb="FFBDD7EE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C6E0B4"/>
        <bgColor rgb="FFC6E0B4"/>
      </patternFill>
    </fill>
    <fill>
      <patternFill patternType="solid">
        <fgColor rgb="FFE2EFDA"/>
        <bgColor rgb="FFE2EFDA"/>
      </patternFill>
    </fill>
    <fill>
      <patternFill patternType="solid">
        <fgColor rgb="FFACB9CA"/>
        <bgColor rgb="FFACB9CA"/>
      </patternFill>
    </fill>
    <fill>
      <patternFill patternType="solid">
        <fgColor rgb="FF8EA9DB"/>
        <bgColor rgb="FF8EA9DB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2F2F2"/>
      </patternFill>
    </fill>
    <fill>
      <patternFill patternType="solid">
        <fgColor rgb="FF00B0F0"/>
        <b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rgb="FFF2F2F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05DFF"/>
        <bgColor rgb="FF9BC2E6"/>
      </patternFill>
    </fill>
  </fills>
  <borders count="36">
    <border>
      <left/>
      <right/>
      <top/>
      <bottom/>
      <diagonal/>
    </border>
    <border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3F3F3F"/>
      </left>
      <right/>
      <top style="hair">
        <color rgb="FF3F3F3F"/>
      </top>
      <bottom style="hair">
        <color rgb="FF3F3F3F"/>
      </bottom>
      <diagonal/>
    </border>
    <border>
      <left style="hair">
        <color rgb="FF3F3F3F"/>
      </left>
      <right/>
      <top/>
      <bottom/>
      <diagonal/>
    </border>
    <border>
      <left style="medium">
        <color indexed="64"/>
      </left>
      <right style="hair">
        <color rgb="FF3F3F3F"/>
      </right>
      <top style="medium">
        <color indexed="64"/>
      </top>
      <bottom style="hair">
        <color rgb="FF3F3F3F"/>
      </bottom>
      <diagonal/>
    </border>
    <border>
      <left style="hair">
        <color rgb="FF3F3F3F"/>
      </left>
      <right style="hair">
        <color rgb="FF3F3F3F"/>
      </right>
      <top style="medium">
        <color indexed="64"/>
      </top>
      <bottom style="hair">
        <color rgb="FF3F3F3F"/>
      </bottom>
      <diagonal/>
    </border>
    <border>
      <left style="hair">
        <color rgb="FF3F3F3F"/>
      </left>
      <right style="medium">
        <color indexed="64"/>
      </right>
      <top style="medium">
        <color indexed="64"/>
      </top>
      <bottom style="hair">
        <color rgb="FF3F3F3F"/>
      </bottom>
      <diagonal/>
    </border>
    <border>
      <left style="medium">
        <color indexed="64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>
      <left style="hair">
        <color rgb="FF3F3F3F"/>
      </left>
      <right style="medium">
        <color indexed="64"/>
      </right>
      <top style="hair">
        <color rgb="FF3F3F3F"/>
      </top>
      <bottom style="hair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7F7F7F"/>
      </right>
      <top style="medium">
        <color indexed="64"/>
      </top>
      <bottom style="medium">
        <color indexed="64"/>
      </bottom>
      <diagonal/>
    </border>
    <border>
      <left style="hair">
        <color rgb="FF7F7F7F"/>
      </left>
      <right style="hair">
        <color rgb="FF7F7F7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rgb="FF3F3F3F"/>
      </left>
      <right/>
      <top style="medium">
        <color indexed="64"/>
      </top>
      <bottom style="hair">
        <color rgb="FF3F3F3F"/>
      </bottom>
      <diagonal/>
    </border>
    <border>
      <left style="medium">
        <color indexed="64"/>
      </left>
      <right style="hair">
        <color rgb="FF3F3F3F"/>
      </right>
      <top/>
      <bottom style="hair">
        <color rgb="FF3F3F3F"/>
      </bottom>
      <diagonal/>
    </border>
    <border>
      <left style="hair">
        <color rgb="FF3F3F3F"/>
      </left>
      <right style="hair">
        <color rgb="FF3F3F3F"/>
      </right>
      <top/>
      <bottom style="hair">
        <color rgb="FF3F3F3F"/>
      </bottom>
      <diagonal/>
    </border>
    <border>
      <left style="hair">
        <color rgb="FF3F3F3F"/>
      </left>
      <right style="medium">
        <color indexed="64"/>
      </right>
      <top/>
      <bottom style="hair">
        <color rgb="FF3F3F3F"/>
      </bottom>
      <diagonal/>
    </border>
    <border>
      <left style="medium">
        <color indexed="64"/>
      </left>
      <right style="hair">
        <color rgb="FF3F3F3F"/>
      </right>
      <top style="medium">
        <color indexed="64"/>
      </top>
      <bottom/>
      <diagonal/>
    </border>
    <border>
      <left style="hair">
        <color rgb="FF3F3F3F"/>
      </left>
      <right style="hair">
        <color rgb="FF3F3F3F"/>
      </right>
      <top style="medium">
        <color indexed="64"/>
      </top>
      <bottom/>
      <diagonal/>
    </border>
    <border>
      <left style="hair">
        <color rgb="FF3F3F3F"/>
      </left>
      <right/>
      <top style="medium">
        <color indexed="64"/>
      </top>
      <bottom/>
      <diagonal/>
    </border>
    <border>
      <left style="hair">
        <color rgb="FF3F3F3F"/>
      </left>
      <right style="medium">
        <color indexed="64"/>
      </right>
      <top style="medium">
        <color indexed="64"/>
      </top>
      <bottom/>
      <diagonal/>
    </border>
    <border>
      <left style="hair">
        <color rgb="FF3F3F3F"/>
      </left>
      <right/>
      <top/>
      <bottom style="hair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2">
    <xf numFmtId="0" fontId="0" fillId="0" borderId="0" xfId="0" applyFont="1" applyAlignment="1"/>
    <xf numFmtId="0" fontId="0" fillId="0" borderId="0" xfId="0" applyFont="1" applyAlignment="1"/>
    <xf numFmtId="0" fontId="0" fillId="9" borderId="1" xfId="0" applyFont="1" applyFill="1" applyBorder="1" applyAlignment="1"/>
    <xf numFmtId="0" fontId="1" fillId="16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14" borderId="1" xfId="0" applyFont="1" applyFill="1" applyBorder="1" applyAlignment="1"/>
    <xf numFmtId="0" fontId="0" fillId="10" borderId="1" xfId="0" applyFont="1" applyFill="1" applyBorder="1" applyAlignment="1"/>
    <xf numFmtId="0" fontId="0" fillId="11" borderId="1" xfId="0" applyFont="1" applyFill="1" applyBorder="1" applyAlignment="1"/>
    <xf numFmtId="0" fontId="0" fillId="13" borderId="1" xfId="0" applyFont="1" applyFill="1" applyBorder="1" applyAlignment="1"/>
    <xf numFmtId="0" fontId="1" fillId="19" borderId="1" xfId="0" applyFont="1" applyFill="1" applyBorder="1" applyAlignment="1"/>
    <xf numFmtId="0" fontId="1" fillId="2" borderId="0" xfId="0" applyFont="1" applyFill="1" applyBorder="1" applyAlignment="1"/>
    <xf numFmtId="0" fontId="0" fillId="0" borderId="0" xfId="0"/>
    <xf numFmtId="164" fontId="0" fillId="0" borderId="0" xfId="0" applyNumberFormat="1" applyBorder="1" applyProtection="1">
      <protection hidden="1"/>
    </xf>
    <xf numFmtId="164" fontId="0" fillId="0" borderId="0" xfId="0" applyNumberFormat="1" applyBorder="1"/>
    <xf numFmtId="0" fontId="6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18" borderId="1" xfId="0" applyFont="1" applyFill="1" applyBorder="1" applyAlignment="1"/>
    <xf numFmtId="0" fontId="1" fillId="21" borderId="1" xfId="0" applyFont="1" applyFill="1" applyBorder="1" applyAlignment="1"/>
    <xf numFmtId="0" fontId="12" fillId="0" borderId="0" xfId="0" applyFont="1" applyAlignment="1"/>
    <xf numFmtId="165" fontId="12" fillId="0" borderId="0" xfId="0" applyNumberFormat="1" applyFont="1" applyAlignment="1"/>
    <xf numFmtId="0" fontId="6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0" fillId="5" borderId="8" xfId="0" applyFont="1" applyFill="1" applyBorder="1" applyAlignment="1"/>
    <xf numFmtId="0" fontId="0" fillId="12" borderId="9" xfId="0" applyFont="1" applyFill="1" applyBorder="1" applyAlignment="1"/>
    <xf numFmtId="0" fontId="1" fillId="19" borderId="8" xfId="0" applyFont="1" applyFill="1" applyBorder="1" applyAlignment="1"/>
    <xf numFmtId="0" fontId="1" fillId="19" borderId="9" xfId="0" applyFont="1" applyFill="1" applyBorder="1" applyAlignment="1"/>
    <xf numFmtId="0" fontId="0" fillId="20" borderId="10" xfId="0" applyFont="1" applyFill="1" applyBorder="1" applyAlignment="1"/>
    <xf numFmtId="0" fontId="0" fillId="0" borderId="0" xfId="0" applyFont="1" applyBorder="1" applyAlignment="1"/>
    <xf numFmtId="0" fontId="0" fillId="0" borderId="11" xfId="0" applyFont="1" applyBorder="1" applyAlignment="1"/>
    <xf numFmtId="0" fontId="2" fillId="20" borderId="12" xfId="0" applyFont="1" applyFill="1" applyBorder="1" applyAlignment="1"/>
    <xf numFmtId="0" fontId="2" fillId="20" borderId="13" xfId="0" applyFont="1" applyFill="1" applyBorder="1" applyAlignment="1"/>
    <xf numFmtId="0" fontId="2" fillId="20" borderId="14" xfId="0" applyFont="1" applyFill="1" applyBorder="1" applyAlignment="1"/>
    <xf numFmtId="0" fontId="0" fillId="4" borderId="8" xfId="0" applyFont="1" applyFill="1" applyBorder="1" applyAlignment="1"/>
    <xf numFmtId="0" fontId="1" fillId="2" borderId="9" xfId="0" applyFont="1" applyFill="1" applyBorder="1" applyAlignment="1"/>
    <xf numFmtId="0" fontId="0" fillId="2" borderId="9" xfId="0" applyFont="1" applyFill="1" applyBorder="1" applyAlignment="1"/>
    <xf numFmtId="0" fontId="1" fillId="18" borderId="8" xfId="0" applyFont="1" applyFill="1" applyBorder="1" applyAlignment="1"/>
    <xf numFmtId="0" fontId="1" fillId="18" borderId="9" xfId="0" applyFont="1" applyFill="1" applyBorder="1" applyAlignment="1"/>
    <xf numFmtId="0" fontId="0" fillId="17" borderId="10" xfId="0" applyFont="1" applyFill="1" applyBorder="1" applyAlignment="1"/>
    <xf numFmtId="0" fontId="2" fillId="17" borderId="12" xfId="0" applyFont="1" applyFill="1" applyBorder="1" applyAlignment="1"/>
    <xf numFmtId="0" fontId="2" fillId="17" borderId="13" xfId="0" applyFont="1" applyFill="1" applyBorder="1" applyAlignment="1"/>
    <xf numFmtId="0" fontId="2" fillId="17" borderId="14" xfId="0" applyFont="1" applyFill="1" applyBorder="1" applyAlignment="1"/>
    <xf numFmtId="0" fontId="1" fillId="15" borderId="8" xfId="0" applyFont="1" applyFill="1" applyBorder="1" applyAlignment="1"/>
    <xf numFmtId="0" fontId="0" fillId="3" borderId="9" xfId="0" applyFont="1" applyFill="1" applyBorder="1" applyAlignment="1"/>
    <xf numFmtId="0" fontId="1" fillId="21" borderId="8" xfId="0" applyFont="1" applyFill="1" applyBorder="1" applyAlignment="1"/>
    <xf numFmtId="0" fontId="1" fillId="21" borderId="9" xfId="0" applyFont="1" applyFill="1" applyBorder="1" applyAlignment="1"/>
    <xf numFmtId="0" fontId="0" fillId="22" borderId="10" xfId="0" applyFont="1" applyFill="1" applyBorder="1" applyAlignment="1"/>
    <xf numFmtId="0" fontId="0" fillId="22" borderId="0" xfId="0" applyFont="1" applyFill="1" applyBorder="1" applyAlignment="1"/>
    <xf numFmtId="0" fontId="0" fillId="22" borderId="11" xfId="0" applyFont="1" applyFill="1" applyBorder="1" applyAlignment="1"/>
    <xf numFmtId="0" fontId="2" fillId="22" borderId="12" xfId="0" applyFont="1" applyFill="1" applyBorder="1" applyAlignment="1"/>
    <xf numFmtId="0" fontId="2" fillId="22" borderId="13" xfId="0" applyFont="1" applyFill="1" applyBorder="1" applyAlignment="1"/>
    <xf numFmtId="0" fontId="2" fillId="22" borderId="14" xfId="0" applyFont="1" applyFill="1" applyBorder="1" applyAlignment="1"/>
    <xf numFmtId="0" fontId="0" fillId="0" borderId="0" xfId="0" applyFont="1" applyAlignment="1">
      <alignment horizontal="center"/>
    </xf>
    <xf numFmtId="0" fontId="10" fillId="2" borderId="18" xfId="0" applyFont="1" applyFill="1" applyBorder="1" applyAlignment="1"/>
    <xf numFmtId="0" fontId="11" fillId="2" borderId="19" xfId="0" applyFont="1" applyFill="1" applyBorder="1" applyAlignment="1"/>
    <xf numFmtId="0" fontId="12" fillId="0" borderId="20" xfId="0" applyFont="1" applyBorder="1" applyAlignment="1"/>
    <xf numFmtId="165" fontId="13" fillId="0" borderId="2" xfId="1" applyNumberFormat="1" applyFont="1" applyBorder="1" applyAlignment="1"/>
    <xf numFmtId="0" fontId="15" fillId="2" borderId="0" xfId="0" applyFont="1" applyFill="1" applyBorder="1" applyAlignment="1"/>
    <xf numFmtId="165" fontId="4" fillId="20" borderId="2" xfId="1" applyNumberFormat="1" applyFont="1" applyFill="1" applyBorder="1" applyAlignment="1"/>
    <xf numFmtId="165" fontId="4" fillId="17" borderId="2" xfId="1" applyNumberFormat="1" applyFont="1" applyFill="1" applyBorder="1" applyAlignment="1"/>
    <xf numFmtId="165" fontId="4" fillId="21" borderId="2" xfId="1" applyNumberFormat="1" applyFont="1" applyFill="1" applyBorder="1" applyAlignment="1"/>
    <xf numFmtId="0" fontId="6" fillId="2" borderId="23" xfId="0" applyFont="1" applyFill="1" applyBorder="1" applyAlignment="1">
      <alignment horizontal="left" vertical="center" wrapText="1"/>
    </xf>
    <xf numFmtId="0" fontId="0" fillId="14" borderId="3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1" fillId="19" borderId="8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19" borderId="9" xfId="0" applyFont="1" applyFill="1" applyBorder="1" applyAlignment="1">
      <alignment horizontal="center"/>
    </xf>
    <xf numFmtId="0" fontId="1" fillId="18" borderId="8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8" borderId="9" xfId="0" applyFont="1" applyFill="1" applyBorder="1" applyAlignment="1">
      <alignment horizontal="center"/>
    </xf>
    <xf numFmtId="0" fontId="9" fillId="0" borderId="0" xfId="0" applyFont="1" applyAlignment="1"/>
    <xf numFmtId="0" fontId="6" fillId="2" borderId="24" xfId="0" applyFont="1" applyFill="1" applyBorder="1" applyAlignment="1">
      <alignment horizontal="left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6" fillId="2" borderId="26" xfId="0" applyFont="1" applyFill="1" applyBorder="1" applyAlignment="1">
      <alignment horizontal="left" vertical="center" wrapText="1"/>
    </xf>
    <xf numFmtId="43" fontId="0" fillId="0" borderId="0" xfId="1" applyFont="1" applyAlignment="1"/>
    <xf numFmtId="43" fontId="14" fillId="0" borderId="15" xfId="1" applyFont="1" applyBorder="1" applyAlignment="1">
      <alignment horizontal="left" vertical="center" wrapText="1"/>
    </xf>
    <xf numFmtId="43" fontId="14" fillId="0" borderId="16" xfId="1" applyFont="1" applyBorder="1" applyAlignment="1">
      <alignment horizontal="left" vertical="center" wrapText="1"/>
    </xf>
    <xf numFmtId="43" fontId="7" fillId="0" borderId="16" xfId="1" applyFont="1" applyBorder="1" applyAlignment="1">
      <alignment horizontal="left" vertical="center" wrapText="1"/>
    </xf>
    <xf numFmtId="43" fontId="0" fillId="0" borderId="16" xfId="1" applyFont="1" applyBorder="1" applyAlignment="1"/>
    <xf numFmtId="43" fontId="0" fillId="0" borderId="17" xfId="1" applyFont="1" applyBorder="1" applyAlignment="1"/>
    <xf numFmtId="43" fontId="12" fillId="0" borderId="0" xfId="1" applyFont="1" applyAlignment="1"/>
    <xf numFmtId="43" fontId="0" fillId="0" borderId="0" xfId="1" applyFont="1"/>
    <xf numFmtId="0" fontId="13" fillId="0" borderId="0" xfId="0" applyFont="1" applyAlignment="1"/>
    <xf numFmtId="43" fontId="1" fillId="2" borderId="3" xfId="1" applyFont="1" applyFill="1" applyBorder="1" applyAlignment="1"/>
    <xf numFmtId="166" fontId="1" fillId="2" borderId="3" xfId="1" applyNumberFormat="1" applyFont="1" applyFill="1" applyBorder="1" applyAlignment="1"/>
    <xf numFmtId="166" fontId="1" fillId="19" borderId="8" xfId="1" applyNumberFormat="1" applyFont="1" applyFill="1" applyBorder="1" applyAlignment="1"/>
    <xf numFmtId="166" fontId="1" fillId="19" borderId="1" xfId="1" applyNumberFormat="1" applyFont="1" applyFill="1" applyBorder="1" applyAlignment="1"/>
    <xf numFmtId="166" fontId="1" fillId="19" borderId="9" xfId="1" applyNumberFormat="1" applyFont="1" applyFill="1" applyBorder="1" applyAlignment="1"/>
    <xf numFmtId="166" fontId="1" fillId="18" borderId="8" xfId="1" applyNumberFormat="1" applyFont="1" applyFill="1" applyBorder="1" applyAlignment="1"/>
    <xf numFmtId="166" fontId="1" fillId="18" borderId="1" xfId="1" applyNumberFormat="1" applyFont="1" applyFill="1" applyBorder="1" applyAlignment="1"/>
    <xf numFmtId="166" fontId="1" fillId="21" borderId="8" xfId="1" applyNumberFormat="1" applyFont="1" applyFill="1" applyBorder="1" applyAlignment="1"/>
    <xf numFmtId="166" fontId="0" fillId="0" borderId="16" xfId="1" applyNumberFormat="1" applyFont="1" applyBorder="1" applyAlignment="1"/>
    <xf numFmtId="166" fontId="0" fillId="0" borderId="0" xfId="1" applyNumberFormat="1" applyFont="1" applyAlignment="1"/>
    <xf numFmtId="0" fontId="3" fillId="2" borderId="4" xfId="0" applyFont="1" applyFill="1" applyBorder="1" applyAlignment="1"/>
    <xf numFmtId="0" fontId="9" fillId="20" borderId="10" xfId="0" applyFont="1" applyFill="1" applyBorder="1" applyAlignment="1"/>
    <xf numFmtId="0" fontId="9" fillId="0" borderId="0" xfId="0" applyFont="1" applyBorder="1" applyAlignment="1"/>
    <xf numFmtId="0" fontId="9" fillId="0" borderId="11" xfId="0" applyFont="1" applyBorder="1" applyAlignment="1"/>
    <xf numFmtId="0" fontId="9" fillId="17" borderId="10" xfId="0" applyFont="1" applyFill="1" applyBorder="1" applyAlignment="1"/>
    <xf numFmtId="0" fontId="9" fillId="22" borderId="10" xfId="0" applyFont="1" applyFill="1" applyBorder="1" applyAlignment="1"/>
    <xf numFmtId="43" fontId="9" fillId="0" borderId="16" xfId="1" applyFont="1" applyBorder="1" applyAlignment="1"/>
    <xf numFmtId="43" fontId="0" fillId="0" borderId="16" xfId="1" applyFont="1" applyBorder="1" applyAlignment="1">
      <alignment horizontal="center"/>
    </xf>
    <xf numFmtId="43" fontId="0" fillId="5" borderId="8" xfId="1" applyFont="1" applyFill="1" applyBorder="1" applyAlignment="1"/>
    <xf numFmtId="43" fontId="0" fillId="6" borderId="1" xfId="1" applyFont="1" applyFill="1" applyBorder="1" applyAlignment="1"/>
    <xf numFmtId="43" fontId="0" fillId="7" borderId="1" xfId="1" applyFont="1" applyFill="1" applyBorder="1" applyAlignment="1"/>
    <xf numFmtId="43" fontId="0" fillId="8" borderId="1" xfId="1" applyFont="1" applyFill="1" applyBorder="1" applyAlignment="1"/>
    <xf numFmtId="43" fontId="0" fillId="11" borderId="1" xfId="1" applyFont="1" applyFill="1" applyBorder="1" applyAlignment="1"/>
    <xf numFmtId="43" fontId="0" fillId="12" borderId="9" xfId="1" applyFont="1" applyFill="1" applyBorder="1" applyAlignment="1"/>
    <xf numFmtId="43" fontId="0" fillId="4" borderId="8" xfId="1" applyFont="1" applyFill="1" applyBorder="1" applyAlignment="1"/>
    <xf numFmtId="43" fontId="0" fillId="14" borderId="1" xfId="1" applyFont="1" applyFill="1" applyBorder="1" applyAlignment="1"/>
    <xf numFmtId="43" fontId="0" fillId="10" borderId="1" xfId="1" applyFont="1" applyFill="1" applyBorder="1" applyAlignment="1"/>
    <xf numFmtId="43" fontId="0" fillId="13" borderId="1" xfId="1" applyFont="1" applyFill="1" applyBorder="1" applyAlignment="1"/>
    <xf numFmtId="43" fontId="0" fillId="15" borderId="8" xfId="1" applyFont="1" applyFill="1" applyBorder="1" applyAlignment="1"/>
    <xf numFmtId="43" fontId="3" fillId="2" borderId="3" xfId="1" applyFont="1" applyFill="1" applyBorder="1" applyAlignment="1"/>
    <xf numFmtId="43" fontId="9" fillId="5" borderId="8" xfId="1" applyFont="1" applyFill="1" applyBorder="1" applyAlignment="1"/>
    <xf numFmtId="43" fontId="9" fillId="6" borderId="1" xfId="1" applyFont="1" applyFill="1" applyBorder="1" applyAlignment="1"/>
    <xf numFmtId="43" fontId="9" fillId="7" borderId="1" xfId="1" applyFont="1" applyFill="1" applyBorder="1" applyAlignment="1"/>
    <xf numFmtId="43" fontId="9" fillId="8" borderId="1" xfId="1" applyFont="1" applyFill="1" applyBorder="1" applyAlignment="1"/>
    <xf numFmtId="43" fontId="9" fillId="11" borderId="1" xfId="1" applyFont="1" applyFill="1" applyBorder="1" applyAlignment="1"/>
    <xf numFmtId="43" fontId="9" fillId="12" borderId="9" xfId="1" applyFont="1" applyFill="1" applyBorder="1" applyAlignment="1"/>
    <xf numFmtId="43" fontId="9" fillId="4" borderId="8" xfId="1" applyFont="1" applyFill="1" applyBorder="1" applyAlignment="1"/>
    <xf numFmtId="43" fontId="9" fillId="14" borderId="1" xfId="1" applyFont="1" applyFill="1" applyBorder="1" applyAlignment="1"/>
    <xf numFmtId="43" fontId="9" fillId="10" borderId="1" xfId="1" applyFont="1" applyFill="1" applyBorder="1" applyAlignment="1"/>
    <xf numFmtId="43" fontId="9" fillId="13" borderId="1" xfId="1" applyFont="1" applyFill="1" applyBorder="1" applyAlignment="1"/>
    <xf numFmtId="43" fontId="9" fillId="2" borderId="9" xfId="1" applyFont="1" applyFill="1" applyBorder="1" applyAlignment="1"/>
    <xf numFmtId="43" fontId="9" fillId="15" borderId="8" xfId="1" applyFont="1" applyFill="1" applyBorder="1" applyAlignment="1"/>
    <xf numFmtId="43" fontId="9" fillId="16" borderId="1" xfId="1" applyFont="1" applyFill="1" applyBorder="1" applyAlignment="1"/>
    <xf numFmtId="43" fontId="9" fillId="3" borderId="9" xfId="1" applyFont="1" applyFill="1" applyBorder="1" applyAlignment="1"/>
    <xf numFmtId="43" fontId="9" fillId="0" borderId="0" xfId="1" applyFont="1" applyAlignment="1"/>
    <xf numFmtId="0" fontId="14" fillId="0" borderId="0" xfId="0" applyFont="1" applyAlignment="1">
      <alignment horizontal="left" vertical="center" wrapText="1"/>
    </xf>
    <xf numFmtId="0" fontId="16" fillId="2" borderId="24" xfId="0" applyFont="1" applyFill="1" applyBorder="1" applyAlignment="1">
      <alignment horizontal="left" vertical="center" wrapText="1"/>
    </xf>
    <xf numFmtId="0" fontId="16" fillId="2" borderId="25" xfId="0" applyFont="1" applyFill="1" applyBorder="1" applyAlignment="1">
      <alignment horizontal="left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left" vertical="center" wrapText="1"/>
    </xf>
    <xf numFmtId="0" fontId="20" fillId="2" borderId="25" xfId="0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left" vertical="center" wrapText="1"/>
    </xf>
    <xf numFmtId="0" fontId="19" fillId="2" borderId="25" xfId="0" applyFont="1" applyFill="1" applyBorder="1" applyAlignment="1">
      <alignment horizontal="left" vertical="center" wrapText="1"/>
    </xf>
    <xf numFmtId="0" fontId="20" fillId="2" borderId="24" xfId="0" applyFont="1" applyFill="1" applyBorder="1" applyAlignment="1">
      <alignment horizontal="left" vertical="center" wrapText="1"/>
    </xf>
    <xf numFmtId="0" fontId="8" fillId="19" borderId="21" xfId="0" applyFont="1" applyFill="1" applyBorder="1" applyAlignment="1">
      <alignment horizontal="left"/>
    </xf>
    <xf numFmtId="0" fontId="8" fillId="19" borderId="22" xfId="0" applyFont="1" applyFill="1" applyBorder="1" applyAlignment="1">
      <alignment horizontal="left"/>
    </xf>
    <xf numFmtId="0" fontId="8" fillId="19" borderId="20" xfId="0" applyFont="1" applyFill="1" applyBorder="1" applyAlignment="1">
      <alignment horizontal="left"/>
    </xf>
    <xf numFmtId="0" fontId="8" fillId="18" borderId="21" xfId="0" applyFont="1" applyFill="1" applyBorder="1" applyAlignment="1">
      <alignment horizontal="left"/>
    </xf>
    <xf numFmtId="0" fontId="8" fillId="18" borderId="22" xfId="0" applyFont="1" applyFill="1" applyBorder="1" applyAlignment="1">
      <alignment horizontal="left"/>
    </xf>
    <xf numFmtId="0" fontId="8" fillId="18" borderId="20" xfId="0" applyFont="1" applyFill="1" applyBorder="1" applyAlignment="1">
      <alignment horizontal="left"/>
    </xf>
    <xf numFmtId="0" fontId="8" fillId="21" borderId="21" xfId="0" applyFont="1" applyFill="1" applyBorder="1" applyAlignment="1">
      <alignment horizontal="left"/>
    </xf>
    <xf numFmtId="0" fontId="8" fillId="21" borderId="22" xfId="0" applyFont="1" applyFill="1" applyBorder="1" applyAlignment="1">
      <alignment horizontal="left"/>
    </xf>
    <xf numFmtId="0" fontId="8" fillId="21" borderId="20" xfId="0" applyFont="1" applyFill="1" applyBorder="1" applyAlignment="1">
      <alignment horizontal="left"/>
    </xf>
    <xf numFmtId="0" fontId="0" fillId="23" borderId="3" xfId="0" applyFont="1" applyFill="1" applyBorder="1" applyAlignment="1"/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0" fillId="5" borderId="24" xfId="0" applyFont="1" applyFill="1" applyBorder="1" applyAlignment="1"/>
    <xf numFmtId="0" fontId="0" fillId="6" borderId="25" xfId="0" applyFont="1" applyFill="1" applyBorder="1" applyAlignment="1"/>
    <xf numFmtId="0" fontId="0" fillId="7" borderId="25" xfId="0" applyFont="1" applyFill="1" applyBorder="1" applyAlignment="1"/>
    <xf numFmtId="0" fontId="0" fillId="8" borderId="25" xfId="0" applyFont="1" applyFill="1" applyBorder="1" applyAlignment="1"/>
    <xf numFmtId="0" fontId="0" fillId="11" borderId="25" xfId="0" applyFont="1" applyFill="1" applyBorder="1" applyAlignment="1"/>
    <xf numFmtId="0" fontId="0" fillId="23" borderId="31" xfId="0" applyFont="1" applyFill="1" applyBorder="1" applyAlignment="1"/>
    <xf numFmtId="0" fontId="0" fillId="12" borderId="26" xfId="0" applyFont="1" applyFill="1" applyBorder="1" applyAlignment="1"/>
    <xf numFmtId="43" fontId="7" fillId="0" borderId="11" xfId="1" applyFont="1" applyBorder="1" applyAlignment="1">
      <alignment horizontal="left" vertical="center" wrapText="1"/>
    </xf>
    <xf numFmtId="0" fontId="0" fillId="4" borderId="24" xfId="0" applyFont="1" applyFill="1" applyBorder="1" applyAlignment="1"/>
    <xf numFmtId="0" fontId="0" fillId="9" borderId="25" xfId="0" applyFont="1" applyFill="1" applyBorder="1" applyAlignment="1"/>
    <xf numFmtId="0" fontId="0" fillId="10" borderId="25" xfId="0" applyFont="1" applyFill="1" applyBorder="1" applyAlignment="1"/>
    <xf numFmtId="0" fontId="0" fillId="13" borderId="25" xfId="0" applyFont="1" applyFill="1" applyBorder="1" applyAlignment="1"/>
    <xf numFmtId="0" fontId="0" fillId="14" borderId="25" xfId="0" applyFont="1" applyFill="1" applyBorder="1" applyAlignment="1"/>
    <xf numFmtId="0" fontId="0" fillId="14" borderId="31" xfId="0" applyFont="1" applyFill="1" applyBorder="1" applyAlignment="1"/>
    <xf numFmtId="0" fontId="1" fillId="2" borderId="26" xfId="0" applyFont="1" applyFill="1" applyBorder="1" applyAlignment="1"/>
    <xf numFmtId="0" fontId="6" fillId="2" borderId="32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43" fontId="14" fillId="0" borderId="35" xfId="1" applyFont="1" applyBorder="1" applyAlignment="1">
      <alignment horizontal="left" vertical="center" wrapText="1"/>
    </xf>
  </cellXfs>
  <cellStyles count="2">
    <cellStyle name="Milliers" xfId="1" builtinId="3"/>
    <cellStyle name="Normal" xfId="0" builtinId="0"/>
  </cellStyles>
  <dxfs count="32">
    <dxf>
      <font>
        <b val="0"/>
        <i val="0"/>
        <strike val="0"/>
      </font>
      <numFmt numFmtId="164" formatCode="0.000"/>
      <fill>
        <patternFill patternType="none">
          <bgColor auto="1"/>
        </patternFill>
      </fill>
    </dxf>
    <dxf>
      <font>
        <sz val="12"/>
        <color rgb="FFFF0000"/>
        <name val="Comic Sans MS"/>
      </font>
      <numFmt numFmtId="164" formatCode="0.000"/>
      <fill>
        <patternFill>
          <bgColor rgb="FFFFD7D7"/>
        </patternFill>
      </fill>
    </dxf>
    <dxf>
      <font>
        <sz val="12"/>
        <color rgb="FFB47804"/>
        <name val="Comic Sans MS"/>
      </font>
      <numFmt numFmtId="164" formatCode="0.000"/>
      <fill>
        <patternFill>
          <bgColor rgb="FFFFE994"/>
        </patternFill>
      </fill>
    </dxf>
    <dxf>
      <font>
        <sz val="12"/>
        <color rgb="FF158466"/>
        <name val="Comic Sans MS"/>
      </font>
      <numFmt numFmtId="164" formatCode="0.000"/>
      <fill>
        <patternFill>
          <bgColor rgb="FFE8F2A1"/>
        </patternFill>
      </fill>
    </dxf>
    <dxf>
      <font>
        <sz val="12"/>
        <color rgb="FFB47804"/>
        <name val="Comic Sans MS"/>
      </font>
      <numFmt numFmtId="164" formatCode="0.000"/>
      <fill>
        <patternFill>
          <bgColor rgb="FFFFE994"/>
        </patternFill>
      </fill>
    </dxf>
    <dxf>
      <font>
        <sz val="12"/>
        <color rgb="FFFF0000"/>
        <name val="Comic Sans MS"/>
      </font>
      <numFmt numFmtId="164" formatCode="0.000"/>
      <fill>
        <patternFill>
          <bgColor rgb="FFFFD7D7"/>
        </patternFill>
      </fill>
    </dxf>
    <dxf>
      <font>
        <sz val="12"/>
        <color rgb="FF158466"/>
        <name val="Comic Sans MS"/>
      </font>
      <numFmt numFmtId="164" formatCode="0.000"/>
      <fill>
        <patternFill patternType="none">
          <bgColor auto="1"/>
        </patternFill>
      </fill>
    </dxf>
    <dxf>
      <font>
        <sz val="12"/>
        <color rgb="FF158466"/>
        <name val="Comic Sans MS"/>
      </font>
      <numFmt numFmtId="164" formatCode="0.000"/>
      <fill>
        <patternFill>
          <bgColor rgb="FFE8F2A1"/>
        </patternFill>
      </fill>
    </dxf>
    <dxf>
      <font>
        <b val="0"/>
        <i val="0"/>
        <strike val="0"/>
      </font>
      <numFmt numFmtId="164" formatCode="0.000"/>
      <fill>
        <patternFill patternType="none">
          <bgColor auto="1"/>
        </patternFill>
      </fill>
    </dxf>
    <dxf>
      <font>
        <sz val="12"/>
        <color rgb="FFFF0000"/>
        <name val="Comic Sans MS"/>
      </font>
      <numFmt numFmtId="164" formatCode="0.000"/>
      <fill>
        <patternFill>
          <bgColor rgb="FFFFD7D7"/>
        </patternFill>
      </fill>
    </dxf>
    <dxf>
      <font>
        <sz val="12"/>
        <color rgb="FFB47804"/>
        <name val="Comic Sans MS"/>
      </font>
      <numFmt numFmtId="164" formatCode="0.000"/>
      <fill>
        <patternFill>
          <bgColor rgb="FFFFE994"/>
        </patternFill>
      </fill>
    </dxf>
    <dxf>
      <font>
        <sz val="12"/>
        <color rgb="FF158466"/>
        <name val="Comic Sans MS"/>
      </font>
      <numFmt numFmtId="164" formatCode="0.000"/>
      <fill>
        <patternFill>
          <bgColor rgb="FFE8F2A1"/>
        </patternFill>
      </fill>
    </dxf>
    <dxf>
      <font>
        <sz val="12"/>
        <color rgb="FFB47804"/>
        <name val="Comic Sans MS"/>
      </font>
      <numFmt numFmtId="164" formatCode="0.000"/>
      <fill>
        <patternFill>
          <bgColor rgb="FFFFE994"/>
        </patternFill>
      </fill>
    </dxf>
    <dxf>
      <font>
        <sz val="12"/>
        <color rgb="FFFF0000"/>
        <name val="Comic Sans MS"/>
      </font>
      <numFmt numFmtId="164" formatCode="0.000"/>
      <fill>
        <patternFill>
          <bgColor rgb="FFFFD7D7"/>
        </patternFill>
      </fill>
    </dxf>
    <dxf>
      <font>
        <sz val="12"/>
        <color rgb="FF158466"/>
        <name val="Comic Sans MS"/>
      </font>
      <numFmt numFmtId="164" formatCode="0.000"/>
      <fill>
        <patternFill patternType="none">
          <bgColor auto="1"/>
        </patternFill>
      </fill>
    </dxf>
    <dxf>
      <font>
        <sz val="12"/>
        <color rgb="FF158466"/>
        <name val="Comic Sans MS"/>
      </font>
      <numFmt numFmtId="164" formatCode="0.000"/>
      <fill>
        <patternFill>
          <bgColor rgb="FFE8F2A1"/>
        </patternFill>
      </fill>
    </dxf>
    <dxf>
      <font>
        <b val="0"/>
        <i val="0"/>
        <strike val="0"/>
      </font>
      <numFmt numFmtId="164" formatCode="0.000"/>
      <fill>
        <patternFill patternType="none">
          <bgColor auto="1"/>
        </patternFill>
      </fill>
    </dxf>
    <dxf>
      <font>
        <sz val="12"/>
        <color rgb="FFFF0000"/>
        <name val="Comic Sans MS"/>
      </font>
      <numFmt numFmtId="164" formatCode="0.000"/>
      <fill>
        <patternFill>
          <bgColor rgb="FFFFD7D7"/>
        </patternFill>
      </fill>
    </dxf>
    <dxf>
      <font>
        <sz val="12"/>
        <color rgb="FFB47804"/>
        <name val="Comic Sans MS"/>
      </font>
      <numFmt numFmtId="164" formatCode="0.000"/>
      <fill>
        <patternFill>
          <bgColor rgb="FFFFE994"/>
        </patternFill>
      </fill>
    </dxf>
    <dxf>
      <font>
        <sz val="12"/>
        <color rgb="FF158466"/>
        <name val="Comic Sans MS"/>
      </font>
      <numFmt numFmtId="164" formatCode="0.000"/>
      <fill>
        <patternFill>
          <bgColor rgb="FFE8F2A1"/>
        </patternFill>
      </fill>
    </dxf>
    <dxf>
      <font>
        <sz val="12"/>
        <color rgb="FFB47804"/>
        <name val="Comic Sans MS"/>
      </font>
      <numFmt numFmtId="164" formatCode="0.000"/>
      <fill>
        <patternFill>
          <bgColor rgb="FFFFE994"/>
        </patternFill>
      </fill>
    </dxf>
    <dxf>
      <font>
        <sz val="12"/>
        <color rgb="FFFF0000"/>
        <name val="Comic Sans MS"/>
      </font>
      <numFmt numFmtId="164" formatCode="0.000"/>
      <fill>
        <patternFill>
          <bgColor rgb="FFFFD7D7"/>
        </patternFill>
      </fill>
    </dxf>
    <dxf>
      <font>
        <sz val="12"/>
        <color rgb="FF158466"/>
        <name val="Comic Sans MS"/>
      </font>
      <numFmt numFmtId="164" formatCode="0.000"/>
      <fill>
        <patternFill patternType="none">
          <bgColor auto="1"/>
        </patternFill>
      </fill>
    </dxf>
    <dxf>
      <font>
        <sz val="12"/>
        <color rgb="FF158466"/>
        <name val="Comic Sans MS"/>
      </font>
      <numFmt numFmtId="164" formatCode="0.000"/>
      <fill>
        <patternFill>
          <bgColor rgb="FFE8F2A1"/>
        </patternFill>
      </fill>
    </dxf>
    <dxf>
      <font>
        <b val="0"/>
        <i val="0"/>
        <strike val="0"/>
      </font>
      <numFmt numFmtId="164" formatCode="0.000"/>
      <fill>
        <patternFill patternType="none">
          <bgColor auto="1"/>
        </patternFill>
      </fill>
    </dxf>
    <dxf>
      <font>
        <sz val="12"/>
        <color rgb="FFFF0000"/>
        <name val="Comic Sans MS"/>
      </font>
      <numFmt numFmtId="164" formatCode="0.000"/>
      <fill>
        <patternFill>
          <bgColor rgb="FFFFD7D7"/>
        </patternFill>
      </fill>
    </dxf>
    <dxf>
      <font>
        <sz val="12"/>
        <color rgb="FFB47804"/>
        <name val="Comic Sans MS"/>
      </font>
      <numFmt numFmtId="164" formatCode="0.000"/>
      <fill>
        <patternFill>
          <bgColor rgb="FFFFE994"/>
        </patternFill>
      </fill>
    </dxf>
    <dxf>
      <font>
        <sz val="12"/>
        <color rgb="FF158466"/>
        <name val="Comic Sans MS"/>
      </font>
      <numFmt numFmtId="164" formatCode="0.000"/>
      <fill>
        <patternFill>
          <bgColor rgb="FFE8F2A1"/>
        </patternFill>
      </fill>
    </dxf>
    <dxf>
      <font>
        <sz val="12"/>
        <color rgb="FFB47804"/>
        <name val="Comic Sans MS"/>
      </font>
      <numFmt numFmtId="164" formatCode="0.000"/>
      <fill>
        <patternFill>
          <bgColor rgb="FFFFE994"/>
        </patternFill>
      </fill>
    </dxf>
    <dxf>
      <font>
        <sz val="12"/>
        <color rgb="FFFF0000"/>
        <name val="Comic Sans MS"/>
      </font>
      <numFmt numFmtId="164" formatCode="0.000"/>
      <fill>
        <patternFill>
          <bgColor rgb="FFFFD7D7"/>
        </patternFill>
      </fill>
    </dxf>
    <dxf>
      <font>
        <sz val="12"/>
        <color rgb="FF158466"/>
        <name val="Comic Sans MS"/>
      </font>
      <numFmt numFmtId="164" formatCode="0.000"/>
      <fill>
        <patternFill patternType="none">
          <bgColor auto="1"/>
        </patternFill>
      </fill>
    </dxf>
    <dxf>
      <font>
        <sz val="12"/>
        <color rgb="FF158466"/>
        <name val="Comic Sans MS"/>
      </font>
      <numFmt numFmtId="164" formatCode="0.000"/>
      <fill>
        <patternFill>
          <bgColor rgb="FFE8F2A1"/>
        </patternFill>
      </fill>
    </dxf>
  </dxfs>
  <tableStyles count="0" defaultTableStyle="TableStyleMedium2" defaultPivotStyle="PivotStyleLight16"/>
  <colors>
    <mruColors>
      <color rgb="FFE05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zoomScaleNormal="100" workbookViewId="0">
      <selection sqref="A1:XFD1048576"/>
    </sheetView>
  </sheetViews>
  <sheetFormatPr baseColWidth="10" defaultColWidth="14.453125" defaultRowHeight="15" customHeight="1" x14ac:dyDescent="0.35"/>
  <cols>
    <col min="1" max="1" width="9.1796875" style="1" customWidth="1"/>
    <col min="2" max="3" width="7.81640625" style="1" customWidth="1"/>
    <col min="4" max="4" width="11.54296875" style="1" customWidth="1"/>
    <col min="5" max="7" width="7.81640625" style="1" customWidth="1"/>
    <col min="8" max="8" width="10.453125" style="1" customWidth="1"/>
    <col min="9" max="14" width="7.81640625" style="1" customWidth="1"/>
    <col min="15" max="15" width="8.7265625" style="82" customWidth="1"/>
    <col min="16" max="24" width="8.7265625" style="1" customWidth="1"/>
    <col min="25" max="16384" width="14.453125" style="1"/>
  </cols>
  <sheetData>
    <row r="1" spans="1:15" ht="15" customHeight="1" x14ac:dyDescent="0.35">
      <c r="A1" s="78" t="s">
        <v>72</v>
      </c>
    </row>
    <row r="2" spans="1:15" ht="14.25" customHeight="1" thickBot="1" x14ac:dyDescent="0.4"/>
    <row r="3" spans="1:15" s="17" customFormat="1" ht="25.5" customHeight="1" x14ac:dyDescent="0.35">
      <c r="A3" s="22" t="s">
        <v>0</v>
      </c>
      <c r="B3" s="25" t="s">
        <v>49</v>
      </c>
      <c r="C3" s="26" t="s">
        <v>50</v>
      </c>
      <c r="D3" s="26" t="s">
        <v>51</v>
      </c>
      <c r="E3" s="26" t="s">
        <v>52</v>
      </c>
      <c r="F3" s="26" t="s">
        <v>53</v>
      </c>
      <c r="G3" s="27" t="s">
        <v>54</v>
      </c>
      <c r="H3" s="25" t="s">
        <v>67</v>
      </c>
      <c r="I3" s="26" t="s">
        <v>68</v>
      </c>
      <c r="J3" s="26" t="s">
        <v>69</v>
      </c>
      <c r="K3" s="26" t="s">
        <v>70</v>
      </c>
      <c r="L3" s="26" t="s">
        <v>25</v>
      </c>
      <c r="M3" s="68" t="s">
        <v>26</v>
      </c>
      <c r="N3" s="27" t="s">
        <v>7</v>
      </c>
      <c r="O3" s="83" t="s">
        <v>29</v>
      </c>
    </row>
    <row r="4" spans="1:15" s="17" customFormat="1" ht="25.5" customHeight="1" x14ac:dyDescent="0.35">
      <c r="A4" s="22"/>
      <c r="B4" s="28" t="s">
        <v>55</v>
      </c>
      <c r="C4" s="16" t="s">
        <v>56</v>
      </c>
      <c r="D4" s="16" t="s">
        <v>57</v>
      </c>
      <c r="E4" s="16" t="s">
        <v>58</v>
      </c>
      <c r="F4" s="16" t="s">
        <v>59</v>
      </c>
      <c r="G4" s="29" t="s">
        <v>60</v>
      </c>
      <c r="H4" s="28" t="s">
        <v>61</v>
      </c>
      <c r="I4" s="16" t="s">
        <v>62</v>
      </c>
      <c r="J4" s="16" t="s">
        <v>63</v>
      </c>
      <c r="K4" s="16" t="s">
        <v>64</v>
      </c>
      <c r="L4" s="16" t="s">
        <v>65</v>
      </c>
      <c r="M4" s="22" t="s">
        <v>66</v>
      </c>
      <c r="N4" s="29" t="s">
        <v>71</v>
      </c>
      <c r="O4" s="85"/>
    </row>
    <row r="5" spans="1:15" ht="13.5" customHeight="1" x14ac:dyDescent="0.35">
      <c r="A5" s="23" t="s">
        <v>8</v>
      </c>
      <c r="B5" s="30"/>
      <c r="C5" s="4"/>
      <c r="D5" s="5"/>
      <c r="E5" s="6"/>
      <c r="F5" s="9"/>
      <c r="G5" s="31"/>
      <c r="H5" s="40"/>
      <c r="I5" s="2"/>
      <c r="J5" s="8"/>
      <c r="K5" s="10"/>
      <c r="L5" s="7"/>
      <c r="M5" s="69"/>
      <c r="N5" s="41"/>
      <c r="O5" s="86"/>
    </row>
    <row r="6" spans="1:15" ht="14.25" customHeight="1" x14ac:dyDescent="0.35">
      <c r="A6" s="23" t="s">
        <v>9</v>
      </c>
      <c r="B6" s="30"/>
      <c r="C6" s="4"/>
      <c r="D6" s="5"/>
      <c r="E6" s="6"/>
      <c r="F6" s="9"/>
      <c r="G6" s="31"/>
      <c r="H6" s="40"/>
      <c r="I6" s="2"/>
      <c r="J6" s="8"/>
      <c r="K6" s="10"/>
      <c r="L6" s="7"/>
      <c r="M6" s="69"/>
      <c r="N6" s="41"/>
      <c r="O6" s="86"/>
    </row>
    <row r="7" spans="1:15" ht="14.25" customHeight="1" x14ac:dyDescent="0.35">
      <c r="A7" s="23" t="s">
        <v>10</v>
      </c>
      <c r="B7" s="30"/>
      <c r="C7" s="4"/>
      <c r="D7" s="5"/>
      <c r="E7" s="6"/>
      <c r="F7" s="9"/>
      <c r="G7" s="31"/>
      <c r="H7" s="40"/>
      <c r="I7" s="2"/>
      <c r="J7" s="8"/>
      <c r="K7" s="10"/>
      <c r="L7" s="7"/>
      <c r="M7" s="69"/>
      <c r="N7" s="41"/>
      <c r="O7" s="86"/>
    </row>
    <row r="8" spans="1:15" ht="14.25" customHeight="1" x14ac:dyDescent="0.35">
      <c r="A8" s="23" t="s">
        <v>11</v>
      </c>
      <c r="B8" s="30"/>
      <c r="C8" s="4"/>
      <c r="D8" s="5"/>
      <c r="E8" s="6"/>
      <c r="F8" s="9"/>
      <c r="G8" s="31"/>
      <c r="H8" s="40"/>
      <c r="I8" s="2"/>
      <c r="J8" s="8"/>
      <c r="K8" s="10"/>
      <c r="L8" s="7"/>
      <c r="M8" s="69"/>
      <c r="N8" s="41"/>
      <c r="O8" s="86"/>
    </row>
    <row r="9" spans="1:15" ht="14.25" customHeight="1" x14ac:dyDescent="0.35">
      <c r="A9" s="23" t="s">
        <v>12</v>
      </c>
      <c r="B9" s="30"/>
      <c r="C9" s="4"/>
      <c r="D9" s="5"/>
      <c r="E9" s="6"/>
      <c r="F9" s="9"/>
      <c r="G9" s="31"/>
      <c r="H9" s="40"/>
      <c r="I9" s="2"/>
      <c r="J9" s="8"/>
      <c r="K9" s="10"/>
      <c r="L9" s="7"/>
      <c r="M9" s="69"/>
      <c r="N9" s="41"/>
      <c r="O9" s="86"/>
    </row>
    <row r="10" spans="1:15" ht="14.25" customHeight="1" x14ac:dyDescent="0.35">
      <c r="A10" s="23" t="s">
        <v>13</v>
      </c>
      <c r="B10" s="30"/>
      <c r="C10" s="4"/>
      <c r="D10" s="5"/>
      <c r="E10" s="6"/>
      <c r="F10" s="9"/>
      <c r="G10" s="31"/>
      <c r="H10" s="40"/>
      <c r="I10" s="2"/>
      <c r="J10" s="8"/>
      <c r="K10" s="10"/>
      <c r="L10" s="7"/>
      <c r="M10" s="69"/>
      <c r="N10" s="41"/>
      <c r="O10" s="86"/>
    </row>
    <row r="11" spans="1:15" ht="14.25" customHeight="1" x14ac:dyDescent="0.35">
      <c r="A11" s="23" t="s">
        <v>14</v>
      </c>
      <c r="B11" s="30"/>
      <c r="C11" s="4"/>
      <c r="D11" s="5"/>
      <c r="E11" s="6"/>
      <c r="F11" s="9"/>
      <c r="G11" s="31"/>
      <c r="H11" s="40"/>
      <c r="I11" s="2"/>
      <c r="J11" s="8"/>
      <c r="K11" s="10"/>
      <c r="L11" s="7"/>
      <c r="M11" s="69"/>
      <c r="N11" s="41"/>
      <c r="O11" s="86"/>
    </row>
    <row r="12" spans="1:15" ht="14.25" customHeight="1" x14ac:dyDescent="0.35">
      <c r="A12" s="23" t="s">
        <v>15</v>
      </c>
      <c r="B12" s="30"/>
      <c r="C12" s="4"/>
      <c r="D12" s="5"/>
      <c r="E12" s="6"/>
      <c r="F12" s="9"/>
      <c r="G12" s="31"/>
      <c r="H12" s="40"/>
      <c r="I12" s="2"/>
      <c r="J12" s="8"/>
      <c r="K12" s="10"/>
      <c r="L12" s="7"/>
      <c r="M12" s="69"/>
      <c r="N12" s="41"/>
      <c r="O12" s="86"/>
    </row>
    <row r="13" spans="1:15" ht="14.25" customHeight="1" x14ac:dyDescent="0.35">
      <c r="A13" s="23" t="s">
        <v>16</v>
      </c>
      <c r="B13" s="30"/>
      <c r="C13" s="4"/>
      <c r="D13" s="5"/>
      <c r="E13" s="6"/>
      <c r="F13" s="9"/>
      <c r="G13" s="31"/>
      <c r="H13" s="40"/>
      <c r="I13" s="2"/>
      <c r="J13" s="8"/>
      <c r="K13" s="10"/>
      <c r="L13" s="7"/>
      <c r="M13" s="69"/>
      <c r="N13" s="41"/>
      <c r="O13" s="86"/>
    </row>
    <row r="14" spans="1:15" ht="14.25" customHeight="1" x14ac:dyDescent="0.35">
      <c r="A14" s="23" t="s">
        <v>17</v>
      </c>
      <c r="B14" s="30"/>
      <c r="C14" s="4"/>
      <c r="D14" s="5"/>
      <c r="E14" s="6"/>
      <c r="F14" s="9"/>
      <c r="G14" s="31"/>
      <c r="H14" s="40"/>
      <c r="I14" s="2"/>
      <c r="J14" s="8"/>
      <c r="K14" s="10"/>
      <c r="L14" s="7"/>
      <c r="M14" s="69"/>
      <c r="N14" s="41"/>
      <c r="O14" s="86"/>
    </row>
    <row r="15" spans="1:15" ht="14.25" customHeight="1" x14ac:dyDescent="0.35">
      <c r="A15" s="23" t="s">
        <v>18</v>
      </c>
      <c r="B15" s="30">
        <v>16.559999999999999</v>
      </c>
      <c r="C15" s="4">
        <v>17.25</v>
      </c>
      <c r="D15" s="5">
        <v>10.6875</v>
      </c>
      <c r="E15" s="6">
        <v>15.4</v>
      </c>
      <c r="F15" s="9">
        <v>15.25</v>
      </c>
      <c r="G15" s="31">
        <v>15.2</v>
      </c>
      <c r="H15" s="40">
        <v>9.4499999999999993</v>
      </c>
      <c r="I15" s="7">
        <v>13.83</v>
      </c>
      <c r="J15" s="8">
        <v>14.25</v>
      </c>
      <c r="K15" s="10">
        <v>13.5</v>
      </c>
      <c r="L15" s="7">
        <v>16.7</v>
      </c>
      <c r="M15" s="7">
        <v>18.2</v>
      </c>
      <c r="N15" s="42">
        <v>17.329999999999998</v>
      </c>
      <c r="O15" s="86">
        <v>1</v>
      </c>
    </row>
    <row r="16" spans="1:15" s="59" customFormat="1" ht="17.5" customHeight="1" x14ac:dyDescent="0.35">
      <c r="A16" s="70" t="s">
        <v>19</v>
      </c>
      <c r="B16" s="71">
        <v>3.5</v>
      </c>
      <c r="C16" s="72">
        <v>3.5</v>
      </c>
      <c r="D16" s="72">
        <v>2.5</v>
      </c>
      <c r="E16" s="72">
        <v>3.5</v>
      </c>
      <c r="F16" s="72">
        <v>2.5</v>
      </c>
      <c r="G16" s="73">
        <v>1.5</v>
      </c>
      <c r="H16" s="74">
        <v>2.5</v>
      </c>
      <c r="I16" s="75">
        <v>2</v>
      </c>
      <c r="J16" s="75">
        <v>1.5</v>
      </c>
      <c r="K16" s="75">
        <v>2.5</v>
      </c>
      <c r="L16" s="75">
        <v>2</v>
      </c>
      <c r="M16" s="76">
        <v>1.5</v>
      </c>
      <c r="N16" s="77">
        <v>1</v>
      </c>
      <c r="O16" s="108"/>
    </row>
    <row r="17" spans="1:15" ht="17.5" customHeight="1" x14ac:dyDescent="0.35">
      <c r="A17" s="24" t="s">
        <v>30</v>
      </c>
      <c r="B17" s="34">
        <f>SUM(B16:G16)</f>
        <v>17</v>
      </c>
      <c r="C17" s="35"/>
      <c r="D17" s="35"/>
      <c r="E17" s="35"/>
      <c r="F17" s="35"/>
      <c r="G17" s="36"/>
      <c r="H17" s="45">
        <f>SUM(H16:N16)</f>
        <v>13</v>
      </c>
      <c r="I17" s="35"/>
      <c r="J17" s="35"/>
      <c r="K17" s="35"/>
      <c r="L17" s="35"/>
      <c r="M17" s="35"/>
      <c r="N17" s="36"/>
      <c r="O17" s="86"/>
    </row>
    <row r="18" spans="1:15" ht="17.5" customHeight="1" thickBot="1" x14ac:dyDescent="0.4">
      <c r="B18" s="37"/>
      <c r="C18" s="38"/>
      <c r="D18" s="38"/>
      <c r="E18" s="38"/>
      <c r="F18" s="38"/>
      <c r="G18" s="39"/>
      <c r="H18" s="46"/>
      <c r="I18" s="47"/>
      <c r="J18" s="47"/>
      <c r="K18" s="47"/>
      <c r="L18" s="47"/>
      <c r="M18" s="47"/>
      <c r="N18" s="48"/>
      <c r="O18" s="87"/>
    </row>
    <row r="19" spans="1:15" ht="14.25" customHeight="1" x14ac:dyDescent="0.35">
      <c r="A19" s="12"/>
    </row>
    <row r="20" spans="1:15" ht="22" customHeight="1" thickBot="1" x14ac:dyDescent="0.55000000000000004">
      <c r="A20" s="64" t="s">
        <v>20</v>
      </c>
    </row>
    <row r="21" spans="1:15" ht="26.5" customHeight="1" thickBot="1" x14ac:dyDescent="0.4">
      <c r="A21" s="149" t="s">
        <v>46</v>
      </c>
      <c r="B21" s="150"/>
      <c r="C21" s="151"/>
      <c r="D21" s="65">
        <f>(B16*B15+C16*C15+D16*D15+E16*E15+F16*F15+G16*G15)/B17</f>
        <v>15.286985294117645</v>
      </c>
    </row>
    <row r="22" spans="1:15" ht="26.5" customHeight="1" thickBot="1" x14ac:dyDescent="0.4">
      <c r="A22" s="152" t="s">
        <v>47</v>
      </c>
      <c r="B22" s="153"/>
      <c r="C22" s="154"/>
      <c r="D22" s="66">
        <f>(H16*H15+I16*I15+J16*J15+K16*K15+L16*L15+M16*M15+N16*N15)/H17</f>
        <v>14.187692307692307</v>
      </c>
    </row>
    <row r="23" spans="1:15" s="20" customFormat="1" ht="26.5" customHeight="1" thickBot="1" x14ac:dyDescent="0.5">
      <c r="A23" s="60" t="s">
        <v>18</v>
      </c>
      <c r="B23" s="61"/>
      <c r="C23" s="62"/>
      <c r="D23" s="63">
        <f>(D21*B17+D22*H17)/30*O15</f>
        <v>14.810624999999998</v>
      </c>
      <c r="H23" s="21"/>
      <c r="O23" s="88"/>
    </row>
    <row r="24" spans="1:15" ht="14.25" customHeight="1" x14ac:dyDescent="0.35"/>
    <row r="25" spans="1:15" s="13" customFormat="1" ht="14.5" x14ac:dyDescent="0.35">
      <c r="O25" s="89"/>
    </row>
    <row r="26" spans="1:15" s="13" customFormat="1" ht="14.5" x14ac:dyDescent="0.35">
      <c r="O26" s="89"/>
    </row>
    <row r="27" spans="1:15" s="13" customFormat="1" ht="14.5" x14ac:dyDescent="0.35">
      <c r="D27" s="14"/>
      <c r="H27" s="15"/>
      <c r="J27" s="15"/>
      <c r="L27" s="15"/>
      <c r="M27" s="15"/>
      <c r="O27" s="89"/>
    </row>
    <row r="28" spans="1:15" ht="14.25" customHeight="1" x14ac:dyDescent="0.35"/>
    <row r="29" spans="1:15" ht="14.25" customHeight="1" x14ac:dyDescent="0.35"/>
    <row r="30" spans="1:15" ht="14.25" customHeight="1" x14ac:dyDescent="0.35"/>
    <row r="31" spans="1:15" ht="14.25" customHeight="1" x14ac:dyDescent="0.35"/>
    <row r="32" spans="1:1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mergeCells count="2">
    <mergeCell ref="A21:C21"/>
    <mergeCell ref="A22:C22"/>
  </mergeCells>
  <conditionalFormatting sqref="H27 J27 L27:M27">
    <cfRule type="cellIs" dxfId="31" priority="5" stopIfTrue="1" operator="greaterThanOrEqual">
      <formula>10</formula>
    </cfRule>
  </conditionalFormatting>
  <conditionalFormatting sqref="H27 J27 L27:M27">
    <cfRule type="containsBlanks" dxfId="30" priority="4" stopIfTrue="1">
      <formula>LEN(TRIM(H27))=0</formula>
    </cfRule>
    <cfRule type="cellIs" dxfId="29" priority="6" stopIfTrue="1" operator="between">
      <formula>7.999</formula>
      <formula>0.001</formula>
    </cfRule>
    <cfRule type="cellIs" dxfId="28" priority="7" stopIfTrue="1" operator="between">
      <formula>9.999</formula>
      <formula>8</formula>
    </cfRule>
  </conditionalFormatting>
  <conditionalFormatting sqref="D27">
    <cfRule type="cellIs" dxfId="27" priority="3" stopIfTrue="1" operator="greaterThanOrEqual">
      <formula>10</formula>
    </cfRule>
  </conditionalFormatting>
  <conditionalFormatting sqref="D27">
    <cfRule type="cellIs" dxfId="26" priority="2" stopIfTrue="1" operator="between">
      <formula>9.999</formula>
      <formula>8</formula>
    </cfRule>
    <cfRule type="cellIs" dxfId="25" priority="8" stopIfTrue="1" operator="between">
      <formula>7.999</formula>
      <formula>0.001</formula>
    </cfRule>
  </conditionalFormatting>
  <conditionalFormatting sqref="D27">
    <cfRule type="containsBlanks" dxfId="24" priority="1" stopIfTrue="1">
      <formula>LEN(TRIM(D27))=0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workbookViewId="0"/>
  </sheetViews>
  <sheetFormatPr baseColWidth="10" defaultColWidth="14.453125" defaultRowHeight="14.5" x14ac:dyDescent="0.35"/>
  <cols>
    <col min="1" max="1" width="9.1796875" style="1" customWidth="1"/>
    <col min="2" max="3" width="7.81640625" style="1" customWidth="1"/>
    <col min="4" max="4" width="11.54296875" style="1" customWidth="1"/>
    <col min="5" max="8" width="7.81640625" style="1" customWidth="1"/>
    <col min="9" max="9" width="10.453125" style="1" customWidth="1"/>
    <col min="10" max="15" width="7.81640625" style="1" customWidth="1"/>
    <col min="16" max="16" width="8.7265625" style="82" customWidth="1"/>
    <col min="17" max="25" width="8.7265625" style="1" customWidth="1"/>
    <col min="26" max="16384" width="14.453125" style="1"/>
  </cols>
  <sheetData>
    <row r="1" spans="1:16" ht="15" customHeight="1" x14ac:dyDescent="0.35">
      <c r="A1" s="78" t="s">
        <v>115</v>
      </c>
    </row>
    <row r="2" spans="1:16" ht="14.25" customHeight="1" thickBot="1" x14ac:dyDescent="0.4"/>
    <row r="3" spans="1:16" s="17" customFormat="1" ht="25.5" customHeight="1" x14ac:dyDescent="0.35">
      <c r="A3" s="22" t="s">
        <v>0</v>
      </c>
      <c r="B3" s="159" t="s">
        <v>117</v>
      </c>
      <c r="C3" s="160" t="s">
        <v>5</v>
      </c>
      <c r="D3" s="160" t="s">
        <v>119</v>
      </c>
      <c r="E3" s="160" t="s">
        <v>120</v>
      </c>
      <c r="F3" s="160" t="s">
        <v>121</v>
      </c>
      <c r="G3" s="161" t="s">
        <v>122</v>
      </c>
      <c r="H3" s="162" t="s">
        <v>123</v>
      </c>
      <c r="I3" s="159" t="s">
        <v>129</v>
      </c>
      <c r="J3" s="160" t="s">
        <v>130</v>
      </c>
      <c r="K3" s="160" t="s">
        <v>131</v>
      </c>
      <c r="L3" s="160" t="s">
        <v>132</v>
      </c>
      <c r="M3" s="160" t="s">
        <v>133</v>
      </c>
      <c r="N3" s="161" t="s">
        <v>26</v>
      </c>
      <c r="O3" s="162" t="s">
        <v>7</v>
      </c>
      <c r="P3" s="181" t="s">
        <v>29</v>
      </c>
    </row>
    <row r="4" spans="1:16" s="17" customFormat="1" ht="25.5" customHeight="1" thickBot="1" x14ac:dyDescent="0.4">
      <c r="A4" s="22"/>
      <c r="B4" s="178" t="s">
        <v>116</v>
      </c>
      <c r="C4" s="179" t="s">
        <v>118</v>
      </c>
      <c r="D4" s="179" t="s">
        <v>124</v>
      </c>
      <c r="E4" s="179" t="s">
        <v>125</v>
      </c>
      <c r="F4" s="179" t="s">
        <v>126</v>
      </c>
      <c r="G4" s="179" t="s">
        <v>127</v>
      </c>
      <c r="H4" s="180" t="s">
        <v>128</v>
      </c>
      <c r="I4" s="178" t="s">
        <v>134</v>
      </c>
      <c r="J4" s="179" t="s">
        <v>135</v>
      </c>
      <c r="K4" s="179" t="s">
        <v>136</v>
      </c>
      <c r="L4" s="179" t="s">
        <v>137</v>
      </c>
      <c r="M4" s="179" t="s">
        <v>138</v>
      </c>
      <c r="N4" s="179" t="s">
        <v>139</v>
      </c>
      <c r="O4" s="180" t="s">
        <v>140</v>
      </c>
      <c r="P4" s="170"/>
    </row>
    <row r="5" spans="1:16" ht="13.5" customHeight="1" x14ac:dyDescent="0.35">
      <c r="A5" s="23" t="s">
        <v>8</v>
      </c>
      <c r="B5" s="163"/>
      <c r="C5" s="164"/>
      <c r="D5" s="165"/>
      <c r="E5" s="166"/>
      <c r="F5" s="167"/>
      <c r="G5" s="168"/>
      <c r="H5" s="169"/>
      <c r="I5" s="171"/>
      <c r="J5" s="172"/>
      <c r="K5" s="173"/>
      <c r="L5" s="174"/>
      <c r="M5" s="175"/>
      <c r="N5" s="176"/>
      <c r="O5" s="177"/>
      <c r="P5" s="86"/>
    </row>
    <row r="6" spans="1:16" ht="14.25" customHeight="1" x14ac:dyDescent="0.35">
      <c r="A6" s="23" t="s">
        <v>9</v>
      </c>
      <c r="B6" s="30"/>
      <c r="C6" s="4"/>
      <c r="D6" s="5"/>
      <c r="E6" s="6"/>
      <c r="F6" s="9"/>
      <c r="G6" s="158"/>
      <c r="H6" s="31"/>
      <c r="I6" s="40"/>
      <c r="J6" s="2"/>
      <c r="K6" s="8"/>
      <c r="L6" s="10"/>
      <c r="M6" s="7"/>
      <c r="N6" s="69"/>
      <c r="O6" s="41"/>
      <c r="P6" s="86"/>
    </row>
    <row r="7" spans="1:16" ht="14.25" customHeight="1" x14ac:dyDescent="0.35">
      <c r="A7" s="23" t="s">
        <v>10</v>
      </c>
      <c r="B7" s="30"/>
      <c r="C7" s="4"/>
      <c r="D7" s="5"/>
      <c r="E7" s="6"/>
      <c r="F7" s="9"/>
      <c r="G7" s="158"/>
      <c r="H7" s="31"/>
      <c r="I7" s="40"/>
      <c r="J7" s="2"/>
      <c r="K7" s="8"/>
      <c r="L7" s="10"/>
      <c r="M7" s="7"/>
      <c r="N7" s="69"/>
      <c r="O7" s="41"/>
      <c r="P7" s="86"/>
    </row>
    <row r="8" spans="1:16" ht="14.25" customHeight="1" x14ac:dyDescent="0.35">
      <c r="A8" s="23" t="s">
        <v>11</v>
      </c>
      <c r="B8" s="30"/>
      <c r="C8" s="4"/>
      <c r="D8" s="5"/>
      <c r="E8" s="6"/>
      <c r="F8" s="9"/>
      <c r="G8" s="158"/>
      <c r="H8" s="31"/>
      <c r="I8" s="40"/>
      <c r="J8" s="2"/>
      <c r="K8" s="8"/>
      <c r="L8" s="10"/>
      <c r="M8" s="7"/>
      <c r="N8" s="69"/>
      <c r="O8" s="41"/>
      <c r="P8" s="86"/>
    </row>
    <row r="9" spans="1:16" ht="14.25" customHeight="1" x14ac:dyDescent="0.35">
      <c r="A9" s="23" t="s">
        <v>12</v>
      </c>
      <c r="B9" s="30"/>
      <c r="C9" s="4"/>
      <c r="D9" s="5"/>
      <c r="E9" s="6"/>
      <c r="F9" s="9"/>
      <c r="G9" s="158"/>
      <c r="H9" s="31"/>
      <c r="I9" s="40"/>
      <c r="J9" s="2"/>
      <c r="K9" s="8"/>
      <c r="L9" s="10"/>
      <c r="M9" s="7"/>
      <c r="N9" s="69"/>
      <c r="O9" s="41"/>
      <c r="P9" s="86"/>
    </row>
    <row r="10" spans="1:16" ht="14.25" customHeight="1" x14ac:dyDescent="0.35">
      <c r="A10" s="23" t="s">
        <v>13</v>
      </c>
      <c r="B10" s="30"/>
      <c r="C10" s="4"/>
      <c r="D10" s="5"/>
      <c r="E10" s="6"/>
      <c r="F10" s="9"/>
      <c r="G10" s="158"/>
      <c r="H10" s="31"/>
      <c r="I10" s="40"/>
      <c r="J10" s="2"/>
      <c r="K10" s="8"/>
      <c r="L10" s="10"/>
      <c r="M10" s="7"/>
      <c r="N10" s="69"/>
      <c r="O10" s="41"/>
      <c r="P10" s="86"/>
    </row>
    <row r="11" spans="1:16" ht="14.25" customHeight="1" x14ac:dyDescent="0.35">
      <c r="A11" s="23" t="s">
        <v>14</v>
      </c>
      <c r="B11" s="30"/>
      <c r="C11" s="4"/>
      <c r="D11" s="5"/>
      <c r="E11" s="6"/>
      <c r="F11" s="9"/>
      <c r="G11" s="158"/>
      <c r="H11" s="31"/>
      <c r="I11" s="40"/>
      <c r="J11" s="2"/>
      <c r="K11" s="8"/>
      <c r="L11" s="10"/>
      <c r="M11" s="7"/>
      <c r="N11" s="69"/>
      <c r="O11" s="41"/>
      <c r="P11" s="86"/>
    </row>
    <row r="12" spans="1:16" ht="14.25" customHeight="1" x14ac:dyDescent="0.35">
      <c r="A12" s="23" t="s">
        <v>15</v>
      </c>
      <c r="B12" s="30"/>
      <c r="C12" s="4"/>
      <c r="D12" s="5"/>
      <c r="E12" s="6"/>
      <c r="F12" s="9"/>
      <c r="G12" s="158"/>
      <c r="H12" s="31"/>
      <c r="I12" s="40"/>
      <c r="J12" s="2"/>
      <c r="K12" s="8"/>
      <c r="L12" s="10"/>
      <c r="M12" s="7"/>
      <c r="N12" s="69"/>
      <c r="O12" s="41"/>
      <c r="P12" s="86"/>
    </row>
    <row r="13" spans="1:16" ht="14.25" customHeight="1" x14ac:dyDescent="0.35">
      <c r="A13" s="23" t="s">
        <v>16</v>
      </c>
      <c r="B13" s="30"/>
      <c r="C13" s="4"/>
      <c r="D13" s="5"/>
      <c r="E13" s="6"/>
      <c r="F13" s="9"/>
      <c r="G13" s="158"/>
      <c r="H13" s="31"/>
      <c r="I13" s="40"/>
      <c r="J13" s="2"/>
      <c r="K13" s="8"/>
      <c r="L13" s="10"/>
      <c r="M13" s="7"/>
      <c r="N13" s="69"/>
      <c r="O13" s="41"/>
      <c r="P13" s="86"/>
    </row>
    <row r="14" spans="1:16" ht="14.25" customHeight="1" x14ac:dyDescent="0.35">
      <c r="A14" s="23" t="s">
        <v>17</v>
      </c>
      <c r="B14" s="30"/>
      <c r="C14" s="4"/>
      <c r="D14" s="5"/>
      <c r="E14" s="6"/>
      <c r="F14" s="9"/>
      <c r="G14" s="158"/>
      <c r="H14" s="31"/>
      <c r="I14" s="40"/>
      <c r="J14" s="2"/>
      <c r="K14" s="8"/>
      <c r="L14" s="10"/>
      <c r="M14" s="7"/>
      <c r="N14" s="69"/>
      <c r="O14" s="41"/>
      <c r="P14" s="86"/>
    </row>
    <row r="15" spans="1:16" ht="14.25" customHeight="1" x14ac:dyDescent="0.35">
      <c r="A15" s="23" t="s">
        <v>18</v>
      </c>
      <c r="B15" s="30">
        <v>2</v>
      </c>
      <c r="C15" s="4">
        <v>7.1429999999999998</v>
      </c>
      <c r="D15" s="5">
        <v>5.58</v>
      </c>
      <c r="E15" s="6">
        <v>7.33</v>
      </c>
      <c r="F15" s="9">
        <v>0</v>
      </c>
      <c r="G15" s="158">
        <v>6.625</v>
      </c>
      <c r="H15" s="31">
        <v>9</v>
      </c>
      <c r="I15" s="40">
        <v>5.5</v>
      </c>
      <c r="J15" s="7">
        <v>7.42</v>
      </c>
      <c r="K15" s="8">
        <v>9.5</v>
      </c>
      <c r="L15" s="10">
        <v>5</v>
      </c>
      <c r="M15" s="7">
        <v>7.63</v>
      </c>
      <c r="N15" s="7">
        <v>11.833</v>
      </c>
      <c r="O15" s="42">
        <v>0</v>
      </c>
      <c r="P15" s="86">
        <v>1</v>
      </c>
    </row>
    <row r="16" spans="1:16" s="59" customFormat="1" ht="17.5" customHeight="1" x14ac:dyDescent="0.35">
      <c r="A16" s="70" t="s">
        <v>19</v>
      </c>
      <c r="B16" s="71">
        <v>1.5</v>
      </c>
      <c r="C16" s="72">
        <v>1.5</v>
      </c>
      <c r="D16" s="72">
        <v>3.5</v>
      </c>
      <c r="E16" s="72">
        <v>2.5</v>
      </c>
      <c r="F16" s="72">
        <v>2.5</v>
      </c>
      <c r="G16" s="72">
        <v>2.5</v>
      </c>
      <c r="H16" s="73">
        <v>2</v>
      </c>
      <c r="I16" s="74">
        <v>2.5</v>
      </c>
      <c r="J16" s="75">
        <v>2</v>
      </c>
      <c r="K16" s="75">
        <v>3</v>
      </c>
      <c r="L16" s="75">
        <v>1.5</v>
      </c>
      <c r="M16" s="75">
        <v>1.5</v>
      </c>
      <c r="N16" s="76">
        <v>2.5</v>
      </c>
      <c r="O16" s="77">
        <v>1</v>
      </c>
      <c r="P16" s="108"/>
    </row>
    <row r="17" spans="1:16" ht="17.5" customHeight="1" x14ac:dyDescent="0.35">
      <c r="A17" s="24" t="s">
        <v>30</v>
      </c>
      <c r="B17" s="34">
        <f>SUM(B16:H16)</f>
        <v>16</v>
      </c>
      <c r="C17" s="35"/>
      <c r="D17" s="35"/>
      <c r="E17" s="35"/>
      <c r="F17" s="35"/>
      <c r="G17" s="35"/>
      <c r="H17" s="36"/>
      <c r="I17" s="45">
        <f>SUM(I16:O16)</f>
        <v>14</v>
      </c>
      <c r="J17" s="35"/>
      <c r="K17" s="35"/>
      <c r="L17" s="35"/>
      <c r="M17" s="35"/>
      <c r="N17" s="35"/>
      <c r="O17" s="36"/>
      <c r="P17" s="86"/>
    </row>
    <row r="18" spans="1:16" ht="17.5" customHeight="1" thickBot="1" x14ac:dyDescent="0.4">
      <c r="B18" s="37"/>
      <c r="C18" s="38"/>
      <c r="D18" s="38"/>
      <c r="E18" s="38"/>
      <c r="F18" s="38"/>
      <c r="G18" s="38"/>
      <c r="H18" s="39"/>
      <c r="I18" s="46"/>
      <c r="J18" s="47"/>
      <c r="K18" s="47"/>
      <c r="L18" s="47"/>
      <c r="M18" s="47"/>
      <c r="N18" s="47"/>
      <c r="O18" s="48"/>
      <c r="P18" s="87"/>
    </row>
    <row r="19" spans="1:16" ht="7.5" customHeight="1" x14ac:dyDescent="0.35">
      <c r="A19" s="12"/>
    </row>
    <row r="20" spans="1:16" ht="22" customHeight="1" thickBot="1" x14ac:dyDescent="0.55000000000000004">
      <c r="A20" s="64" t="s">
        <v>20</v>
      </c>
    </row>
    <row r="21" spans="1:16" ht="26.5" customHeight="1" thickBot="1" x14ac:dyDescent="0.4">
      <c r="A21" s="149" t="s">
        <v>141</v>
      </c>
      <c r="B21" s="150"/>
      <c r="C21" s="151"/>
      <c r="D21" s="65">
        <f>(B16*B15+C16*C15+D16*D15+E16*E15+F16*F15+G16*G15+H16*H15)/B17</f>
        <v>5.3832500000000003</v>
      </c>
    </row>
    <row r="22" spans="1:16" ht="26.5" customHeight="1" thickBot="1" x14ac:dyDescent="0.4">
      <c r="A22" s="152" t="s">
        <v>142</v>
      </c>
      <c r="B22" s="153"/>
      <c r="C22" s="154"/>
      <c r="D22" s="66">
        <f>(I16*I15+J16*J15+K16*K15+L16*L15+M16*M15+N16*N15+O16*O15)/I17</f>
        <v>7.5441071428571425</v>
      </c>
    </row>
    <row r="23" spans="1:16" s="20" customFormat="1" ht="24" customHeight="1" thickBot="1" x14ac:dyDescent="0.5">
      <c r="A23" s="60" t="s">
        <v>18</v>
      </c>
      <c r="B23" s="61"/>
      <c r="C23" s="62"/>
      <c r="D23" s="63">
        <f>(D21*B17+D22*I17)/30*P15</f>
        <v>6.3916500000000003</v>
      </c>
      <c r="I23" s="21"/>
      <c r="P23" s="88"/>
    </row>
    <row r="24" spans="1:16" ht="14.25" customHeight="1" x14ac:dyDescent="0.35"/>
    <row r="25" spans="1:16" s="13" customFormat="1" x14ac:dyDescent="0.35">
      <c r="P25" s="89"/>
    </row>
    <row r="26" spans="1:16" s="13" customFormat="1" x14ac:dyDescent="0.35">
      <c r="P26" s="89"/>
    </row>
    <row r="27" spans="1:16" s="13" customFormat="1" x14ac:dyDescent="0.35">
      <c r="D27" s="14"/>
      <c r="I27" s="15"/>
      <c r="K27" s="15"/>
      <c r="M27" s="15"/>
      <c r="N27" s="15"/>
      <c r="P27" s="89"/>
    </row>
    <row r="28" spans="1:16" ht="14.25" customHeight="1" x14ac:dyDescent="0.35"/>
    <row r="29" spans="1:16" ht="14.25" customHeight="1" x14ac:dyDescent="0.35"/>
    <row r="30" spans="1:16" ht="14.25" customHeight="1" x14ac:dyDescent="0.35"/>
    <row r="31" spans="1:16" ht="14.25" customHeight="1" x14ac:dyDescent="0.35"/>
    <row r="32" spans="1:1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mergeCells count="2">
    <mergeCell ref="A21:C21"/>
    <mergeCell ref="A22:C22"/>
  </mergeCells>
  <conditionalFormatting sqref="I27 K27 M27:N27">
    <cfRule type="cellIs" dxfId="23" priority="5" stopIfTrue="1" operator="greaterThanOrEqual">
      <formula>10</formula>
    </cfRule>
  </conditionalFormatting>
  <conditionalFormatting sqref="I27 K27 M27:N27">
    <cfRule type="containsBlanks" dxfId="22" priority="4" stopIfTrue="1">
      <formula>LEN(TRIM(I27))=0</formula>
    </cfRule>
    <cfRule type="cellIs" dxfId="21" priority="6" stopIfTrue="1" operator="between">
      <formula>7.999</formula>
      <formula>0.001</formula>
    </cfRule>
    <cfRule type="cellIs" dxfId="20" priority="7" stopIfTrue="1" operator="between">
      <formula>9.999</formula>
      <formula>8</formula>
    </cfRule>
  </conditionalFormatting>
  <conditionalFormatting sqref="D27">
    <cfRule type="cellIs" dxfId="19" priority="3" stopIfTrue="1" operator="greaterThanOrEqual">
      <formula>10</formula>
    </cfRule>
  </conditionalFormatting>
  <conditionalFormatting sqref="D27">
    <cfRule type="cellIs" dxfId="18" priority="2" stopIfTrue="1" operator="between">
      <formula>9.999</formula>
      <formula>8</formula>
    </cfRule>
    <cfRule type="cellIs" dxfId="17" priority="8" stopIfTrue="1" operator="between">
      <formula>7.999</formula>
      <formula>0.001</formula>
    </cfRule>
  </conditionalFormatting>
  <conditionalFormatting sqref="D27">
    <cfRule type="containsBlanks" dxfId="16" priority="1" stopIfTrue="1">
      <formula>LEN(TRIM(D27))=0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5" zoomScale="85" zoomScaleNormal="85" workbookViewId="0">
      <selection activeCell="D21" sqref="D21"/>
    </sheetView>
  </sheetViews>
  <sheetFormatPr baseColWidth="10" defaultColWidth="14.453125" defaultRowHeight="15" customHeight="1" x14ac:dyDescent="0.35"/>
  <cols>
    <col min="1" max="1" width="9.1796875" customWidth="1"/>
    <col min="2" max="3" width="7.81640625" customWidth="1"/>
    <col min="4" max="4" width="11.54296875" customWidth="1"/>
    <col min="5" max="7" width="7.81640625" customWidth="1"/>
    <col min="8" max="8" width="10.453125" customWidth="1"/>
    <col min="9" max="13" width="7.81640625" customWidth="1"/>
    <col min="14" max="14" width="9.453125" customWidth="1"/>
    <col min="15" max="16" width="7.81640625" customWidth="1"/>
    <col min="17" max="17" width="8.7265625" style="82" customWidth="1"/>
    <col min="18" max="26" width="8.7265625" customWidth="1"/>
  </cols>
  <sheetData>
    <row r="1" spans="1:25" s="1" customFormat="1" ht="15" customHeight="1" x14ac:dyDescent="0.35">
      <c r="Q1" s="82"/>
    </row>
    <row r="2" spans="1:25" ht="14.25" customHeight="1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R2" s="1"/>
      <c r="S2" s="1"/>
      <c r="T2" s="1"/>
      <c r="U2" s="1"/>
      <c r="V2" s="1"/>
      <c r="W2" s="1"/>
      <c r="X2" s="1"/>
      <c r="Y2" s="1"/>
    </row>
    <row r="3" spans="1:25" s="17" customFormat="1" ht="25.5" customHeight="1" x14ac:dyDescent="0.35">
      <c r="A3" s="22" t="s">
        <v>0</v>
      </c>
      <c r="B3" s="25" t="s">
        <v>3</v>
      </c>
      <c r="C3" s="26" t="s">
        <v>5</v>
      </c>
      <c r="D3" s="26" t="s">
        <v>1</v>
      </c>
      <c r="E3" s="26" t="s">
        <v>21</v>
      </c>
      <c r="F3" s="26" t="s">
        <v>2</v>
      </c>
      <c r="G3" s="27" t="s">
        <v>6</v>
      </c>
      <c r="H3" s="25" t="s">
        <v>22</v>
      </c>
      <c r="I3" s="26" t="s">
        <v>23</v>
      </c>
      <c r="J3" s="26" t="s">
        <v>24</v>
      </c>
      <c r="K3" s="26" t="s">
        <v>4</v>
      </c>
      <c r="L3" s="26" t="s">
        <v>25</v>
      </c>
      <c r="M3" s="27" t="s">
        <v>26</v>
      </c>
      <c r="N3" s="25" t="s">
        <v>27</v>
      </c>
      <c r="O3" s="26" t="s">
        <v>28</v>
      </c>
      <c r="P3" s="27" t="s">
        <v>7</v>
      </c>
      <c r="Q3" s="83" t="s">
        <v>29</v>
      </c>
    </row>
    <row r="4" spans="1:25" s="17" customFormat="1" ht="25.5" customHeight="1" x14ac:dyDescent="0.35">
      <c r="A4" s="22"/>
      <c r="B4" s="28" t="s">
        <v>31</v>
      </c>
      <c r="C4" s="16" t="s">
        <v>32</v>
      </c>
      <c r="D4" s="16" t="s">
        <v>33</v>
      </c>
      <c r="E4" s="16" t="s">
        <v>34</v>
      </c>
      <c r="F4" s="16" t="s">
        <v>35</v>
      </c>
      <c r="G4" s="29" t="s">
        <v>36</v>
      </c>
      <c r="H4" s="28" t="s">
        <v>37</v>
      </c>
      <c r="I4" s="16" t="s">
        <v>38</v>
      </c>
      <c r="J4" s="16" t="s">
        <v>39</v>
      </c>
      <c r="K4" s="16" t="s">
        <v>40</v>
      </c>
      <c r="L4" s="16" t="s">
        <v>41</v>
      </c>
      <c r="M4" s="29" t="s">
        <v>42</v>
      </c>
      <c r="N4" s="28" t="s">
        <v>43</v>
      </c>
      <c r="O4" s="16" t="s">
        <v>44</v>
      </c>
      <c r="P4" s="29" t="s">
        <v>45</v>
      </c>
      <c r="Q4" s="85"/>
    </row>
    <row r="5" spans="1:25" ht="13.5" customHeight="1" x14ac:dyDescent="0.35">
      <c r="A5" s="23" t="s">
        <v>8</v>
      </c>
      <c r="B5" s="30"/>
      <c r="C5" s="4"/>
      <c r="D5" s="5"/>
      <c r="E5" s="6"/>
      <c r="F5" s="9"/>
      <c r="G5" s="31"/>
      <c r="H5" s="40"/>
      <c r="I5" s="2"/>
      <c r="J5" s="8"/>
      <c r="K5" s="10"/>
      <c r="L5" s="7"/>
      <c r="M5" s="41"/>
      <c r="N5" s="49"/>
      <c r="O5" s="3"/>
      <c r="P5" s="50"/>
      <c r="Q5" s="86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35">
      <c r="A6" s="23" t="s">
        <v>9</v>
      </c>
      <c r="B6" s="30"/>
      <c r="C6" s="4"/>
      <c r="D6" s="5"/>
      <c r="E6" s="6"/>
      <c r="F6" s="9"/>
      <c r="G6" s="31"/>
      <c r="H6" s="40"/>
      <c r="I6" s="2"/>
      <c r="J6" s="8"/>
      <c r="K6" s="10"/>
      <c r="L6" s="7"/>
      <c r="M6" s="41"/>
      <c r="N6" s="49"/>
      <c r="O6" s="3"/>
      <c r="P6" s="50"/>
      <c r="Q6" s="86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35">
      <c r="A7" s="23" t="s">
        <v>10</v>
      </c>
      <c r="B7" s="30"/>
      <c r="C7" s="4"/>
      <c r="D7" s="5"/>
      <c r="E7" s="6"/>
      <c r="F7" s="9"/>
      <c r="G7" s="31"/>
      <c r="H7" s="40"/>
      <c r="I7" s="2"/>
      <c r="J7" s="8"/>
      <c r="K7" s="10"/>
      <c r="L7" s="7"/>
      <c r="M7" s="41"/>
      <c r="N7" s="49"/>
      <c r="O7" s="3"/>
      <c r="P7" s="50"/>
      <c r="Q7" s="86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35">
      <c r="A8" s="23" t="s">
        <v>11</v>
      </c>
      <c r="B8" s="30"/>
      <c r="C8" s="4"/>
      <c r="D8" s="5"/>
      <c r="E8" s="6"/>
      <c r="F8" s="9"/>
      <c r="G8" s="31"/>
      <c r="H8" s="40"/>
      <c r="I8" s="2"/>
      <c r="J8" s="8"/>
      <c r="K8" s="10"/>
      <c r="L8" s="7"/>
      <c r="M8" s="41"/>
      <c r="N8" s="49"/>
      <c r="O8" s="3"/>
      <c r="P8" s="50"/>
      <c r="Q8" s="86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35">
      <c r="A9" s="23" t="s">
        <v>12</v>
      </c>
      <c r="B9" s="30"/>
      <c r="C9" s="4"/>
      <c r="D9" s="5"/>
      <c r="E9" s="6"/>
      <c r="F9" s="9"/>
      <c r="G9" s="31"/>
      <c r="H9" s="40"/>
      <c r="I9" s="2"/>
      <c r="J9" s="8"/>
      <c r="K9" s="10"/>
      <c r="L9" s="7"/>
      <c r="M9" s="41"/>
      <c r="N9" s="49"/>
      <c r="O9" s="3"/>
      <c r="P9" s="50"/>
      <c r="Q9" s="86"/>
      <c r="R9" s="1"/>
      <c r="S9" s="1"/>
      <c r="T9" s="1"/>
      <c r="U9" s="1"/>
      <c r="V9" s="1"/>
      <c r="W9" s="1"/>
      <c r="X9" s="1"/>
      <c r="Y9" s="1"/>
    </row>
    <row r="10" spans="1:25" ht="14.25" customHeight="1" x14ac:dyDescent="0.35">
      <c r="A10" s="23" t="s">
        <v>13</v>
      </c>
      <c r="B10" s="30"/>
      <c r="C10" s="4"/>
      <c r="D10" s="5"/>
      <c r="E10" s="6"/>
      <c r="F10" s="9"/>
      <c r="G10" s="31"/>
      <c r="H10" s="40"/>
      <c r="I10" s="2"/>
      <c r="J10" s="8"/>
      <c r="K10" s="10"/>
      <c r="L10" s="7"/>
      <c r="M10" s="41"/>
      <c r="N10" s="49"/>
      <c r="O10" s="3"/>
      <c r="P10" s="50"/>
      <c r="Q10" s="86"/>
      <c r="R10" s="1"/>
      <c r="S10" s="1"/>
      <c r="T10" s="1"/>
      <c r="U10" s="1"/>
      <c r="V10" s="1"/>
      <c r="W10" s="1"/>
      <c r="X10" s="1"/>
      <c r="Y10" s="1"/>
    </row>
    <row r="11" spans="1:25" ht="14.25" customHeight="1" x14ac:dyDescent="0.35">
      <c r="A11" s="23" t="s">
        <v>14</v>
      </c>
      <c r="B11" s="30"/>
      <c r="C11" s="4"/>
      <c r="D11" s="5"/>
      <c r="E11" s="6"/>
      <c r="F11" s="9"/>
      <c r="G11" s="31"/>
      <c r="H11" s="40"/>
      <c r="I11" s="2"/>
      <c r="J11" s="8"/>
      <c r="K11" s="10"/>
      <c r="L11" s="7"/>
      <c r="M11" s="41"/>
      <c r="N11" s="49"/>
      <c r="O11" s="3"/>
      <c r="P11" s="50"/>
      <c r="Q11" s="86"/>
      <c r="R11" s="1"/>
      <c r="S11" s="1"/>
      <c r="T11" s="1"/>
      <c r="U11" s="1"/>
      <c r="V11" s="1"/>
      <c r="W11" s="1"/>
      <c r="X11" s="1"/>
      <c r="Y11" s="1"/>
    </row>
    <row r="12" spans="1:25" ht="14.25" customHeight="1" x14ac:dyDescent="0.35">
      <c r="A12" s="23" t="s">
        <v>15</v>
      </c>
      <c r="B12" s="30"/>
      <c r="C12" s="4"/>
      <c r="D12" s="5"/>
      <c r="E12" s="6"/>
      <c r="F12" s="9"/>
      <c r="G12" s="31"/>
      <c r="H12" s="40"/>
      <c r="I12" s="2"/>
      <c r="J12" s="8"/>
      <c r="K12" s="10"/>
      <c r="L12" s="7"/>
      <c r="M12" s="41"/>
      <c r="N12" s="49"/>
      <c r="O12" s="3"/>
      <c r="P12" s="50"/>
      <c r="Q12" s="86"/>
      <c r="R12" s="1"/>
      <c r="S12" s="1"/>
      <c r="T12" s="1"/>
      <c r="U12" s="1"/>
      <c r="V12" s="1"/>
      <c r="W12" s="1"/>
      <c r="X12" s="1"/>
      <c r="Y12" s="1"/>
    </row>
    <row r="13" spans="1:25" ht="14.25" customHeight="1" x14ac:dyDescent="0.35">
      <c r="A13" s="23" t="s">
        <v>16</v>
      </c>
      <c r="B13" s="30"/>
      <c r="C13" s="4"/>
      <c r="D13" s="5"/>
      <c r="E13" s="6"/>
      <c r="F13" s="9"/>
      <c r="G13" s="31"/>
      <c r="H13" s="40"/>
      <c r="I13" s="2"/>
      <c r="J13" s="8"/>
      <c r="K13" s="10"/>
      <c r="L13" s="7"/>
      <c r="M13" s="41"/>
      <c r="N13" s="49"/>
      <c r="O13" s="3"/>
      <c r="P13" s="50"/>
      <c r="Q13" s="86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35">
      <c r="A14" s="23" t="s">
        <v>17</v>
      </c>
      <c r="B14" s="30"/>
      <c r="C14" s="4"/>
      <c r="D14" s="5"/>
      <c r="E14" s="6"/>
      <c r="F14" s="9"/>
      <c r="G14" s="31"/>
      <c r="H14" s="40"/>
      <c r="I14" s="2"/>
      <c r="J14" s="8"/>
      <c r="K14" s="10"/>
      <c r="L14" s="7"/>
      <c r="M14" s="41"/>
      <c r="N14" s="49"/>
      <c r="O14" s="3"/>
      <c r="P14" s="50"/>
      <c r="Q14" s="86"/>
      <c r="R14" s="1"/>
      <c r="S14" s="1"/>
      <c r="T14" s="1"/>
      <c r="U14" s="1"/>
      <c r="V14" s="1"/>
      <c r="W14" s="1"/>
      <c r="X14" s="1"/>
      <c r="Y14" s="1"/>
    </row>
    <row r="15" spans="1:25" s="135" customFormat="1" ht="23" customHeight="1" x14ac:dyDescent="0.35">
      <c r="A15" s="120" t="s">
        <v>18</v>
      </c>
      <c r="B15" s="121">
        <v>10</v>
      </c>
      <c r="C15" s="122">
        <v>10</v>
      </c>
      <c r="D15" s="123">
        <v>10</v>
      </c>
      <c r="E15" s="124">
        <v>10</v>
      </c>
      <c r="F15" s="125">
        <v>10</v>
      </c>
      <c r="G15" s="126">
        <v>10</v>
      </c>
      <c r="H15" s="127">
        <v>10</v>
      </c>
      <c r="I15" s="128">
        <v>10</v>
      </c>
      <c r="J15" s="129">
        <v>10</v>
      </c>
      <c r="K15" s="130">
        <v>10</v>
      </c>
      <c r="L15" s="128">
        <v>10</v>
      </c>
      <c r="M15" s="131">
        <v>10</v>
      </c>
      <c r="N15" s="132">
        <v>10</v>
      </c>
      <c r="O15" s="133">
        <v>10</v>
      </c>
      <c r="P15" s="134">
        <v>10</v>
      </c>
      <c r="Q15" s="107">
        <v>1</v>
      </c>
    </row>
    <row r="16" spans="1:25" ht="17.5" customHeight="1" x14ac:dyDescent="0.35">
      <c r="A16" s="23" t="s">
        <v>19</v>
      </c>
      <c r="B16" s="32">
        <v>2.5</v>
      </c>
      <c r="C16" s="11">
        <v>1.5</v>
      </c>
      <c r="D16" s="11">
        <v>1.5</v>
      </c>
      <c r="E16" s="11">
        <v>2.5</v>
      </c>
      <c r="F16" s="11">
        <v>2.5</v>
      </c>
      <c r="G16" s="33">
        <v>1.5</v>
      </c>
      <c r="H16" s="43">
        <v>2.5</v>
      </c>
      <c r="I16" s="18">
        <v>1.5</v>
      </c>
      <c r="J16" s="18">
        <v>1.5</v>
      </c>
      <c r="K16" s="18">
        <v>2.5</v>
      </c>
      <c r="L16" s="18">
        <v>1.5</v>
      </c>
      <c r="M16" s="44">
        <v>2.5</v>
      </c>
      <c r="N16" s="51">
        <v>3</v>
      </c>
      <c r="O16" s="19">
        <v>2</v>
      </c>
      <c r="P16" s="52">
        <v>1</v>
      </c>
      <c r="Q16" s="86"/>
      <c r="R16" s="1"/>
      <c r="S16" s="1"/>
      <c r="T16" s="1"/>
      <c r="U16" s="1"/>
      <c r="V16" s="1"/>
      <c r="W16" s="1"/>
      <c r="X16" s="1"/>
      <c r="Y16" s="1"/>
    </row>
    <row r="17" spans="1:26" ht="17.5" customHeight="1" x14ac:dyDescent="0.35">
      <c r="A17" s="24" t="s">
        <v>30</v>
      </c>
      <c r="B17" s="34">
        <f>SUM(B16:G16)</f>
        <v>12</v>
      </c>
      <c r="C17" s="35"/>
      <c r="D17" s="35"/>
      <c r="E17" s="35"/>
      <c r="F17" s="35"/>
      <c r="G17" s="36"/>
      <c r="H17" s="45">
        <f>SUM(H16:M16)</f>
        <v>12</v>
      </c>
      <c r="I17" s="35"/>
      <c r="J17" s="35"/>
      <c r="K17" s="35"/>
      <c r="L17" s="35"/>
      <c r="M17" s="36"/>
      <c r="N17" s="53">
        <f>SUM(N16:P16)</f>
        <v>6</v>
      </c>
      <c r="O17" s="54"/>
      <c r="P17" s="55"/>
      <c r="Q17" s="86"/>
      <c r="R17" s="1"/>
      <c r="S17" s="1"/>
      <c r="T17" s="1"/>
      <c r="U17" s="1"/>
      <c r="V17" s="1"/>
      <c r="W17" s="1"/>
      <c r="X17" s="1"/>
      <c r="Y17" s="1"/>
    </row>
    <row r="18" spans="1:26" ht="17.5" customHeight="1" thickBot="1" x14ac:dyDescent="0.4">
      <c r="A18" s="1"/>
      <c r="B18" s="37"/>
      <c r="C18" s="38"/>
      <c r="D18" s="38"/>
      <c r="E18" s="38"/>
      <c r="F18" s="38"/>
      <c r="G18" s="39"/>
      <c r="H18" s="46"/>
      <c r="I18" s="47"/>
      <c r="J18" s="47"/>
      <c r="K18" s="47"/>
      <c r="L18" s="47"/>
      <c r="M18" s="48"/>
      <c r="N18" s="56"/>
      <c r="O18" s="57"/>
      <c r="P18" s="58"/>
      <c r="Q18" s="87"/>
      <c r="R18" s="1"/>
      <c r="S18" s="1"/>
      <c r="T18" s="1"/>
      <c r="U18" s="1"/>
      <c r="V18" s="1"/>
      <c r="W18" s="1"/>
      <c r="X18" s="1"/>
      <c r="Y18" s="1"/>
    </row>
    <row r="19" spans="1:26" ht="14.25" customHeight="1" x14ac:dyDescent="0.35">
      <c r="A19" s="1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R19" s="1"/>
      <c r="S19" s="1"/>
      <c r="T19" s="1"/>
      <c r="U19" s="1"/>
      <c r="V19" s="1"/>
      <c r="W19" s="1"/>
      <c r="X19" s="1"/>
      <c r="Y19" s="1"/>
    </row>
    <row r="20" spans="1:26" ht="22" customHeight="1" thickBot="1" x14ac:dyDescent="0.55000000000000004">
      <c r="A20" s="64" t="s">
        <v>20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6.5" customHeight="1" thickBot="1" x14ac:dyDescent="0.4">
      <c r="A21" s="149" t="s">
        <v>46</v>
      </c>
      <c r="B21" s="150"/>
      <c r="C21" s="151"/>
      <c r="D21" s="65">
        <f>(B16*B15+C16*C15+D16*D15+E16*E15+F16*F15+G16*G15)/B17</f>
        <v>10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6.5" customHeight="1" thickBot="1" x14ac:dyDescent="0.4">
      <c r="A22" s="152" t="s">
        <v>47</v>
      </c>
      <c r="B22" s="153"/>
      <c r="C22" s="154"/>
      <c r="D22" s="66">
        <f>(H16*H15+I16*I15+J16*J15+K16*K15+L16*L15+M16*M15)/H17</f>
        <v>10</v>
      </c>
      <c r="E22" s="1"/>
      <c r="F22" s="1"/>
      <c r="G22" s="1"/>
      <c r="N22" s="1"/>
      <c r="O22" s="1"/>
      <c r="P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6.5" customHeight="1" thickBot="1" x14ac:dyDescent="0.4">
      <c r="A23" s="155" t="s">
        <v>48</v>
      </c>
      <c r="B23" s="156"/>
      <c r="C23" s="157"/>
      <c r="D23" s="67">
        <f>(N16*N15+O16*O15+P16*P15)/N17</f>
        <v>10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0" customFormat="1" ht="26.5" customHeight="1" thickBot="1" x14ac:dyDescent="0.5">
      <c r="A24" s="60" t="s">
        <v>18</v>
      </c>
      <c r="B24" s="61"/>
      <c r="C24" s="62"/>
      <c r="D24" s="63">
        <f>(D22*B17+D21*H17+D23*N17)/30*Q15</f>
        <v>10</v>
      </c>
      <c r="H24" s="21"/>
      <c r="Q24" s="88"/>
    </row>
    <row r="25" spans="1:26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"/>
      <c r="S25" s="1"/>
      <c r="T25" s="1"/>
      <c r="U25" s="1"/>
      <c r="V25" s="1"/>
      <c r="W25" s="1"/>
      <c r="X25" s="1"/>
      <c r="Y25" s="1"/>
      <c r="Z25" s="1"/>
    </row>
    <row r="26" spans="1:26" s="13" customFormat="1" ht="14.5" x14ac:dyDescent="0.35">
      <c r="Q26" s="89"/>
    </row>
    <row r="27" spans="1:26" s="13" customFormat="1" ht="14.5" x14ac:dyDescent="0.35">
      <c r="Q27" s="89"/>
    </row>
    <row r="28" spans="1:26" s="13" customFormat="1" ht="14.5" x14ac:dyDescent="0.35">
      <c r="D28" s="14"/>
      <c r="H28" s="15"/>
      <c r="J28" s="15"/>
      <c r="L28" s="15"/>
      <c r="Q28" s="89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3">
    <mergeCell ref="A21:C21"/>
    <mergeCell ref="A22:C22"/>
    <mergeCell ref="A23:C23"/>
  </mergeCells>
  <conditionalFormatting sqref="H28 J28 L28">
    <cfRule type="cellIs" dxfId="15" priority="5" stopIfTrue="1" operator="greaterThanOrEqual">
      <formula>10</formula>
    </cfRule>
  </conditionalFormatting>
  <conditionalFormatting sqref="H28 J28 L28">
    <cfRule type="containsBlanks" dxfId="14" priority="4" stopIfTrue="1">
      <formula>LEN(TRIM(H28))=0</formula>
    </cfRule>
    <cfRule type="cellIs" dxfId="13" priority="6" stopIfTrue="1" operator="between">
      <formula>7.999</formula>
      <formula>0.001</formula>
    </cfRule>
    <cfRule type="cellIs" dxfId="12" priority="7" stopIfTrue="1" operator="between">
      <formula>9.999</formula>
      <formula>8</formula>
    </cfRule>
  </conditionalFormatting>
  <conditionalFormatting sqref="D28">
    <cfRule type="cellIs" dxfId="11" priority="3" stopIfTrue="1" operator="greaterThanOrEqual">
      <formula>10</formula>
    </cfRule>
  </conditionalFormatting>
  <conditionalFormatting sqref="D28">
    <cfRule type="cellIs" dxfId="10" priority="2" stopIfTrue="1" operator="between">
      <formula>9.999</formula>
      <formula>8</formula>
    </cfRule>
    <cfRule type="cellIs" dxfId="9" priority="8" stopIfTrue="1" operator="between">
      <formula>7.999</formula>
      <formula>0.001</formula>
    </cfRule>
  </conditionalFormatting>
  <conditionalFormatting sqref="D28">
    <cfRule type="containsBlanks" dxfId="8" priority="1" stopIfTrue="1">
      <formula>LEN(TRIM(D28))=0</formula>
    </cfRule>
  </conditionalFormatting>
  <pageMargins left="0.7" right="0.7" top="0.3" bottom="0.3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5"/>
  <sheetViews>
    <sheetView zoomScale="70" zoomScaleNormal="70" workbookViewId="0">
      <selection activeCell="F5" sqref="F5:F6"/>
    </sheetView>
  </sheetViews>
  <sheetFormatPr baseColWidth="10" defaultColWidth="14.453125" defaultRowHeight="15" customHeight="1" x14ac:dyDescent="0.35"/>
  <cols>
    <col min="1" max="1" width="9.1796875" style="1" customWidth="1"/>
    <col min="2" max="12" width="13.81640625" style="1" customWidth="1"/>
    <col min="13" max="13" width="8.7265625" style="82" customWidth="1"/>
    <col min="14" max="22" width="8.7265625" style="1" customWidth="1"/>
    <col min="23" max="16384" width="14.453125" style="1"/>
  </cols>
  <sheetData>
    <row r="1" spans="1:13" ht="15" customHeight="1" x14ac:dyDescent="0.45">
      <c r="A1" s="90" t="s">
        <v>73</v>
      </c>
    </row>
    <row r="2" spans="1:13" ht="15" customHeight="1" thickBot="1" x14ac:dyDescent="0.5">
      <c r="A2" s="90"/>
    </row>
    <row r="3" spans="1:13" s="136" customFormat="1" ht="25.5" customHeight="1" x14ac:dyDescent="0.35">
      <c r="A3" s="141" t="s">
        <v>93</v>
      </c>
      <c r="B3" s="25" t="s">
        <v>84</v>
      </c>
      <c r="C3" s="26" t="s">
        <v>85</v>
      </c>
      <c r="D3" s="26" t="s">
        <v>86</v>
      </c>
      <c r="E3" s="26" t="s">
        <v>87</v>
      </c>
      <c r="F3" s="144" t="s">
        <v>99</v>
      </c>
      <c r="G3" s="27" t="s">
        <v>100</v>
      </c>
      <c r="H3" s="25" t="s">
        <v>88</v>
      </c>
      <c r="I3" s="26" t="s">
        <v>89</v>
      </c>
      <c r="J3" s="26" t="s">
        <v>25</v>
      </c>
      <c r="K3" s="26" t="s">
        <v>26</v>
      </c>
      <c r="L3" s="25" t="s">
        <v>90</v>
      </c>
      <c r="M3" s="83" t="s">
        <v>29</v>
      </c>
    </row>
    <row r="4" spans="1:13" s="17" customFormat="1" ht="47.5" customHeight="1" x14ac:dyDescent="0.35">
      <c r="A4" s="142"/>
      <c r="B4" s="137" t="s">
        <v>107</v>
      </c>
      <c r="C4" s="138" t="s">
        <v>106</v>
      </c>
      <c r="D4" s="138" t="s">
        <v>105</v>
      </c>
      <c r="E4" s="138" t="s">
        <v>108</v>
      </c>
      <c r="F4" s="145" t="s">
        <v>109</v>
      </c>
      <c r="G4" s="139"/>
      <c r="H4" s="137" t="s">
        <v>102</v>
      </c>
      <c r="I4" s="138" t="s">
        <v>114</v>
      </c>
      <c r="J4" s="138" t="s">
        <v>103</v>
      </c>
      <c r="K4" s="138" t="s">
        <v>104</v>
      </c>
      <c r="L4" s="137"/>
      <c r="M4" s="85"/>
    </row>
    <row r="5" spans="1:13" s="17" customFormat="1" ht="25.5" customHeight="1" x14ac:dyDescent="0.35">
      <c r="A5" s="143" t="s">
        <v>94</v>
      </c>
      <c r="B5" s="146" t="s">
        <v>113</v>
      </c>
      <c r="C5" s="147" t="s">
        <v>110</v>
      </c>
      <c r="D5" s="80" t="s">
        <v>86</v>
      </c>
      <c r="E5" s="80" t="s">
        <v>87</v>
      </c>
      <c r="F5" s="147" t="s">
        <v>99</v>
      </c>
      <c r="G5" s="81" t="s">
        <v>100</v>
      </c>
      <c r="H5" s="79" t="s">
        <v>95</v>
      </c>
      <c r="I5" s="80" t="s">
        <v>89</v>
      </c>
      <c r="J5" s="80" t="s">
        <v>25</v>
      </c>
      <c r="K5" s="80" t="s">
        <v>26</v>
      </c>
      <c r="L5" s="79" t="s">
        <v>90</v>
      </c>
      <c r="M5" s="84"/>
    </row>
    <row r="6" spans="1:13" s="17" customFormat="1" ht="48.5" customHeight="1" x14ac:dyDescent="0.35">
      <c r="A6" s="140"/>
      <c r="B6" s="148" t="s">
        <v>112</v>
      </c>
      <c r="C6" s="145" t="s">
        <v>111</v>
      </c>
      <c r="D6" s="138" t="s">
        <v>105</v>
      </c>
      <c r="E6" s="138" t="s">
        <v>108</v>
      </c>
      <c r="F6" s="145" t="s">
        <v>109</v>
      </c>
      <c r="G6" s="139"/>
      <c r="H6" s="137" t="s">
        <v>101</v>
      </c>
      <c r="I6" s="138" t="s">
        <v>114</v>
      </c>
      <c r="J6" s="138" t="s">
        <v>103</v>
      </c>
      <c r="K6" s="138" t="s">
        <v>104</v>
      </c>
      <c r="L6" s="137"/>
      <c r="M6" s="85"/>
    </row>
    <row r="7" spans="1:13" s="17" customFormat="1" ht="25.5" customHeight="1" x14ac:dyDescent="0.35">
      <c r="A7" s="22" t="s">
        <v>92</v>
      </c>
      <c r="B7" s="28" t="s">
        <v>74</v>
      </c>
      <c r="C7" s="16" t="s">
        <v>75</v>
      </c>
      <c r="D7" s="16" t="s">
        <v>76</v>
      </c>
      <c r="E7" s="16" t="s">
        <v>77</v>
      </c>
      <c r="F7" s="16" t="s">
        <v>78</v>
      </c>
      <c r="G7" s="29" t="s">
        <v>79</v>
      </c>
      <c r="H7" s="28" t="s">
        <v>80</v>
      </c>
      <c r="I7" s="16" t="s">
        <v>81</v>
      </c>
      <c r="J7" s="16" t="s">
        <v>82</v>
      </c>
      <c r="K7" s="16" t="s">
        <v>83</v>
      </c>
      <c r="L7" s="28" t="s">
        <v>91</v>
      </c>
      <c r="M7" s="85"/>
    </row>
    <row r="8" spans="1:13" ht="13.5" customHeight="1" x14ac:dyDescent="0.35">
      <c r="A8" s="23" t="s">
        <v>8</v>
      </c>
      <c r="B8" s="30"/>
      <c r="C8" s="4"/>
      <c r="D8" s="5"/>
      <c r="E8" s="6"/>
      <c r="F8" s="9"/>
      <c r="G8" s="31"/>
      <c r="H8" s="40"/>
      <c r="I8" s="2"/>
      <c r="J8" s="8"/>
      <c r="K8" s="10"/>
      <c r="L8" s="49"/>
      <c r="M8" s="86"/>
    </row>
    <row r="9" spans="1:13" ht="14.25" customHeight="1" x14ac:dyDescent="0.35">
      <c r="A9" s="23" t="s">
        <v>9</v>
      </c>
      <c r="B9" s="30"/>
      <c r="C9" s="4"/>
      <c r="D9" s="5"/>
      <c r="E9" s="6"/>
      <c r="F9" s="9"/>
      <c r="G9" s="31"/>
      <c r="H9" s="40"/>
      <c r="I9" s="2"/>
      <c r="J9" s="8"/>
      <c r="K9" s="10"/>
      <c r="L9" s="49"/>
      <c r="M9" s="86"/>
    </row>
    <row r="10" spans="1:13" ht="14.25" customHeight="1" x14ac:dyDescent="0.35">
      <c r="A10" s="23" t="s">
        <v>10</v>
      </c>
      <c r="B10" s="30"/>
      <c r="C10" s="4"/>
      <c r="D10" s="5"/>
      <c r="E10" s="6"/>
      <c r="F10" s="9"/>
      <c r="G10" s="31"/>
      <c r="H10" s="40"/>
      <c r="I10" s="2"/>
      <c r="J10" s="8"/>
      <c r="K10" s="10"/>
      <c r="L10" s="49"/>
      <c r="M10" s="86"/>
    </row>
    <row r="11" spans="1:13" ht="14.25" customHeight="1" x14ac:dyDescent="0.35">
      <c r="A11" s="23" t="s">
        <v>11</v>
      </c>
      <c r="B11" s="30"/>
      <c r="C11" s="4"/>
      <c r="D11" s="5"/>
      <c r="E11" s="6"/>
      <c r="F11" s="9"/>
      <c r="G11" s="31"/>
      <c r="H11" s="40"/>
      <c r="I11" s="2"/>
      <c r="J11" s="8"/>
      <c r="K11" s="10"/>
      <c r="L11" s="49"/>
      <c r="M11" s="86"/>
    </row>
    <row r="12" spans="1:13" ht="14.25" customHeight="1" x14ac:dyDescent="0.35">
      <c r="A12" s="23" t="s">
        <v>12</v>
      </c>
      <c r="B12" s="30"/>
      <c r="C12" s="4"/>
      <c r="D12" s="5"/>
      <c r="E12" s="6"/>
      <c r="F12" s="9"/>
      <c r="G12" s="31"/>
      <c r="H12" s="40"/>
      <c r="I12" s="2"/>
      <c r="J12" s="8"/>
      <c r="K12" s="10"/>
      <c r="L12" s="49"/>
      <c r="M12" s="86"/>
    </row>
    <row r="13" spans="1:13" ht="14.25" customHeight="1" x14ac:dyDescent="0.35">
      <c r="A13" s="23" t="s">
        <v>13</v>
      </c>
      <c r="B13" s="30"/>
      <c r="C13" s="4"/>
      <c r="D13" s="5"/>
      <c r="E13" s="6"/>
      <c r="F13" s="9"/>
      <c r="G13" s="31"/>
      <c r="H13" s="40"/>
      <c r="I13" s="2"/>
      <c r="J13" s="8"/>
      <c r="K13" s="10"/>
      <c r="L13" s="49"/>
      <c r="M13" s="86"/>
    </row>
    <row r="14" spans="1:13" ht="14.25" customHeight="1" x14ac:dyDescent="0.35">
      <c r="A14" s="23" t="s">
        <v>14</v>
      </c>
      <c r="B14" s="30"/>
      <c r="C14" s="4"/>
      <c r="D14" s="5"/>
      <c r="E14" s="6"/>
      <c r="F14" s="9"/>
      <c r="G14" s="31"/>
      <c r="H14" s="40"/>
      <c r="I14" s="2"/>
      <c r="J14" s="8"/>
      <c r="K14" s="10"/>
      <c r="L14" s="49"/>
      <c r="M14" s="86"/>
    </row>
    <row r="15" spans="1:13" ht="14.25" customHeight="1" x14ac:dyDescent="0.35">
      <c r="A15" s="23" t="s">
        <v>15</v>
      </c>
      <c r="B15" s="30"/>
      <c r="C15" s="4"/>
      <c r="D15" s="5"/>
      <c r="E15" s="6"/>
      <c r="F15" s="9"/>
      <c r="G15" s="31"/>
      <c r="H15" s="40"/>
      <c r="I15" s="2"/>
      <c r="J15" s="8"/>
      <c r="K15" s="10"/>
      <c r="L15" s="49"/>
      <c r="M15" s="86"/>
    </row>
    <row r="16" spans="1:13" ht="14.25" customHeight="1" x14ac:dyDescent="0.35">
      <c r="A16" s="23" t="s">
        <v>16</v>
      </c>
      <c r="B16" s="30"/>
      <c r="C16" s="4"/>
      <c r="D16" s="5"/>
      <c r="E16" s="6"/>
      <c r="F16" s="9"/>
      <c r="G16" s="31"/>
      <c r="H16" s="40"/>
      <c r="I16" s="2"/>
      <c r="J16" s="8"/>
      <c r="K16" s="10"/>
      <c r="L16" s="49"/>
      <c r="M16" s="86"/>
    </row>
    <row r="17" spans="1:13" ht="14.25" customHeight="1" x14ac:dyDescent="0.35">
      <c r="A17" s="23" t="s">
        <v>17</v>
      </c>
      <c r="B17" s="30"/>
      <c r="C17" s="4"/>
      <c r="D17" s="5"/>
      <c r="E17" s="6"/>
      <c r="F17" s="9"/>
      <c r="G17" s="31"/>
      <c r="H17" s="40"/>
      <c r="I17" s="2"/>
      <c r="J17" s="8"/>
      <c r="K17" s="10"/>
      <c r="L17" s="49"/>
      <c r="M17" s="86"/>
    </row>
    <row r="18" spans="1:13" s="82" customFormat="1" ht="19.5" customHeight="1" x14ac:dyDescent="0.35">
      <c r="A18" s="91" t="s">
        <v>18</v>
      </c>
      <c r="B18" s="109">
        <v>10</v>
      </c>
      <c r="C18" s="110">
        <v>10</v>
      </c>
      <c r="D18" s="111">
        <v>10</v>
      </c>
      <c r="E18" s="112">
        <v>10</v>
      </c>
      <c r="F18" s="113">
        <v>10</v>
      </c>
      <c r="G18" s="114">
        <v>10</v>
      </c>
      <c r="H18" s="115">
        <v>10</v>
      </c>
      <c r="I18" s="116">
        <v>10</v>
      </c>
      <c r="J18" s="117">
        <v>10</v>
      </c>
      <c r="K18" s="118">
        <v>10</v>
      </c>
      <c r="L18" s="119">
        <v>10</v>
      </c>
      <c r="M18" s="86">
        <v>1</v>
      </c>
    </row>
    <row r="19" spans="1:13" s="100" customFormat="1" ht="17.5" customHeight="1" x14ac:dyDescent="0.35">
      <c r="A19" s="92" t="s">
        <v>19</v>
      </c>
      <c r="B19" s="93">
        <v>1.5</v>
      </c>
      <c r="C19" s="94">
        <v>1.5</v>
      </c>
      <c r="D19" s="94">
        <v>1.5</v>
      </c>
      <c r="E19" s="94">
        <v>1.5</v>
      </c>
      <c r="F19" s="94">
        <v>1.5</v>
      </c>
      <c r="G19" s="95">
        <v>2.5</v>
      </c>
      <c r="H19" s="96">
        <v>2</v>
      </c>
      <c r="I19" s="97">
        <v>2</v>
      </c>
      <c r="J19" s="97">
        <v>2</v>
      </c>
      <c r="K19" s="97">
        <v>2</v>
      </c>
      <c r="L19" s="98">
        <v>12</v>
      </c>
      <c r="M19" s="99"/>
    </row>
    <row r="20" spans="1:13" s="78" customFormat="1" ht="17.5" customHeight="1" x14ac:dyDescent="0.35">
      <c r="A20" s="101" t="s">
        <v>30</v>
      </c>
      <c r="B20" s="102">
        <f>SUM(B19:G19)</f>
        <v>10</v>
      </c>
      <c r="C20" s="103"/>
      <c r="D20" s="103"/>
      <c r="E20" s="103"/>
      <c r="F20" s="103"/>
      <c r="G20" s="104"/>
      <c r="H20" s="105">
        <f>SUM(H19:K19)</f>
        <v>8</v>
      </c>
      <c r="I20" s="103"/>
      <c r="J20" s="103"/>
      <c r="K20" s="103"/>
      <c r="L20" s="106">
        <f>SUM(L19:L19)</f>
        <v>12</v>
      </c>
      <c r="M20" s="107"/>
    </row>
    <row r="21" spans="1:13" ht="17.5" customHeight="1" thickBot="1" x14ac:dyDescent="0.4">
      <c r="B21" s="37"/>
      <c r="C21" s="38"/>
      <c r="D21" s="38"/>
      <c r="E21" s="38"/>
      <c r="F21" s="38"/>
      <c r="G21" s="39"/>
      <c r="H21" s="46"/>
      <c r="I21" s="47"/>
      <c r="J21" s="47"/>
      <c r="K21" s="47"/>
      <c r="L21" s="56"/>
      <c r="M21" s="87"/>
    </row>
    <row r="22" spans="1:13" ht="14.25" customHeight="1" x14ac:dyDescent="0.35">
      <c r="A22" s="12"/>
    </row>
    <row r="23" spans="1:13" ht="22" customHeight="1" thickBot="1" x14ac:dyDescent="0.55000000000000004">
      <c r="A23" s="64" t="s">
        <v>20</v>
      </c>
    </row>
    <row r="24" spans="1:13" ht="26.5" customHeight="1" thickBot="1" x14ac:dyDescent="0.4">
      <c r="A24" s="149" t="s">
        <v>96</v>
      </c>
      <c r="B24" s="150"/>
      <c r="C24" s="151"/>
      <c r="D24" s="65">
        <f>(B19*B18+C19*C18+D19*D18+E19*E18+F19*F18+G19*G18)/B20</f>
        <v>10</v>
      </c>
    </row>
    <row r="25" spans="1:13" ht="26.5" customHeight="1" thickBot="1" x14ac:dyDescent="0.4">
      <c r="A25" s="152" t="s">
        <v>97</v>
      </c>
      <c r="B25" s="153"/>
      <c r="C25" s="154"/>
      <c r="D25" s="66">
        <f>(H19*H18+I19*I18+J19*J18+K19*K18)/H20</f>
        <v>10</v>
      </c>
    </row>
    <row r="26" spans="1:13" ht="26.5" customHeight="1" thickBot="1" x14ac:dyDescent="0.4">
      <c r="A26" s="155" t="s">
        <v>98</v>
      </c>
      <c r="B26" s="156"/>
      <c r="C26" s="157"/>
      <c r="D26" s="67">
        <f>L18</f>
        <v>10</v>
      </c>
    </row>
    <row r="27" spans="1:13" s="20" customFormat="1" ht="26.5" customHeight="1" thickBot="1" x14ac:dyDescent="0.5">
      <c r="A27" s="60" t="s">
        <v>18</v>
      </c>
      <c r="B27" s="61"/>
      <c r="C27" s="62"/>
      <c r="D27" s="63">
        <f>(D25*B20+D24*H20+D26*L20)/30*M18</f>
        <v>10</v>
      </c>
      <c r="H27" s="21"/>
      <c r="M27" s="88"/>
    </row>
    <row r="28" spans="1:13" ht="14.25" customHeight="1" x14ac:dyDescent="0.35"/>
    <row r="29" spans="1:13" s="13" customFormat="1" ht="14.5" x14ac:dyDescent="0.35">
      <c r="M29" s="89"/>
    </row>
    <row r="30" spans="1:13" s="13" customFormat="1" ht="14.5" x14ac:dyDescent="0.35">
      <c r="M30" s="89"/>
    </row>
    <row r="31" spans="1:13" s="13" customFormat="1" ht="14.5" x14ac:dyDescent="0.35">
      <c r="D31" s="14"/>
      <c r="H31" s="15"/>
      <c r="J31" s="15"/>
      <c r="M31" s="89"/>
    </row>
    <row r="32" spans="1:1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</sheetData>
  <mergeCells count="3">
    <mergeCell ref="A24:C24"/>
    <mergeCell ref="A25:C25"/>
    <mergeCell ref="A26:C26"/>
  </mergeCells>
  <conditionalFormatting sqref="H31 J31">
    <cfRule type="cellIs" dxfId="7" priority="5" stopIfTrue="1" operator="greaterThanOrEqual">
      <formula>10</formula>
    </cfRule>
  </conditionalFormatting>
  <conditionalFormatting sqref="H31 J31">
    <cfRule type="containsBlanks" dxfId="6" priority="4" stopIfTrue="1">
      <formula>LEN(TRIM(H31))=0</formula>
    </cfRule>
    <cfRule type="cellIs" dxfId="5" priority="6" stopIfTrue="1" operator="between">
      <formula>7.999</formula>
      <formula>0.001</formula>
    </cfRule>
    <cfRule type="cellIs" dxfId="4" priority="7" stopIfTrue="1" operator="between">
      <formula>9.999</formula>
      <formula>8</formula>
    </cfRule>
  </conditionalFormatting>
  <conditionalFormatting sqref="D31">
    <cfRule type="cellIs" dxfId="3" priority="3" stopIfTrue="1" operator="greaterThanOrEqual">
      <formula>10</formula>
    </cfRule>
  </conditionalFormatting>
  <conditionalFormatting sqref="D31">
    <cfRule type="cellIs" dxfId="2" priority="2" stopIfTrue="1" operator="between">
      <formula>9.999</formula>
      <formula>8</formula>
    </cfRule>
    <cfRule type="cellIs" dxfId="1" priority="8" stopIfTrue="1" operator="between">
      <formula>7.999</formula>
      <formula>0.001</formula>
    </cfRule>
  </conditionalFormatting>
  <conditionalFormatting sqref="D31">
    <cfRule type="containsBlanks" dxfId="0" priority="1" stopIfTrue="1">
      <formula>LEN(TRIM(D31))=0</formula>
    </cfRule>
  </conditionalFormatting>
  <pageMargins left="0.25" right="0.25" top="0.75" bottom="0.75" header="0.3" footer="0.3"/>
  <pageSetup paperSize="9" scale="84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Semestre 1</vt:lpstr>
      <vt:lpstr>semestre 2</vt:lpstr>
      <vt:lpstr>Semestre 3</vt:lpstr>
      <vt:lpstr>SEMESTRE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Membré</dc:creator>
  <cp:lastModifiedBy>Laurence Membré</cp:lastModifiedBy>
  <cp:lastPrinted>2021-05-10T15:30:02Z</cp:lastPrinted>
  <dcterms:created xsi:type="dcterms:W3CDTF">2021-01-26T10:57:16Z</dcterms:created>
  <dcterms:modified xsi:type="dcterms:W3CDTF">2021-06-25T13:30:51Z</dcterms:modified>
</cp:coreProperties>
</file>