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9395" windowHeight="784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" i="1"/>
  <c r="L2" i="1"/>
  <c r="L3" i="1"/>
  <c r="L4" i="1"/>
  <c r="L5" i="1"/>
  <c r="L6" i="1"/>
  <c r="L7" i="1"/>
  <c r="L8" i="1"/>
  <c r="L9" i="1"/>
  <c r="L10" i="1"/>
  <c r="L11" i="1"/>
  <c r="L1" i="1"/>
  <c r="K2" i="1"/>
  <c r="K3" i="1"/>
  <c r="K4" i="1"/>
  <c r="K5" i="1"/>
  <c r="K6" i="1"/>
  <c r="K7" i="1"/>
  <c r="K8" i="1"/>
  <c r="K9" i="1"/>
  <c r="K10" i="1"/>
  <c r="K11" i="1"/>
  <c r="K1" i="1"/>
  <c r="G1" i="1"/>
  <c r="H1" i="1" s="1"/>
  <c r="I1" i="1" s="1"/>
  <c r="I11" i="1"/>
  <c r="I2" i="1"/>
  <c r="I3" i="1"/>
  <c r="I4" i="1"/>
  <c r="I5" i="1"/>
  <c r="I6" i="1"/>
  <c r="I7" i="1"/>
  <c r="I8" i="1"/>
  <c r="I9" i="1"/>
  <c r="I10" i="1"/>
  <c r="G3" i="1"/>
  <c r="G4" i="1"/>
  <c r="H5" i="1"/>
  <c r="H9" i="1"/>
  <c r="G2" i="1"/>
  <c r="H2" i="1" s="1"/>
  <c r="G6" i="1"/>
  <c r="H6" i="1" s="1"/>
  <c r="G10" i="1"/>
  <c r="H10" i="1" s="1"/>
  <c r="F2" i="1"/>
  <c r="F3" i="1"/>
  <c r="H3" i="1" s="1"/>
  <c r="F4" i="1"/>
  <c r="H4" i="1" s="1"/>
  <c r="F5" i="1"/>
  <c r="G5" i="1" s="1"/>
  <c r="F6" i="1"/>
  <c r="F7" i="1"/>
  <c r="G7" i="1" s="1"/>
  <c r="H7" i="1" s="1"/>
  <c r="F8" i="1"/>
  <c r="G8" i="1" s="1"/>
  <c r="H8" i="1" s="1"/>
  <c r="F9" i="1"/>
  <c r="G9" i="1" s="1"/>
  <c r="F10" i="1"/>
  <c r="F11" i="1"/>
  <c r="G11" i="1" s="1"/>
  <c r="H11" i="1" s="1"/>
  <c r="F1" i="1"/>
  <c r="C6" i="1" l="1"/>
  <c r="C7" i="1"/>
  <c r="C8" i="1"/>
  <c r="B2" i="1"/>
  <c r="C2" i="1" s="1"/>
  <c r="B3" i="1"/>
  <c r="C3" i="1" s="1"/>
  <c r="B4" i="1"/>
  <c r="C4" i="1" s="1"/>
  <c r="B5" i="1"/>
  <c r="C5" i="1" s="1"/>
  <c r="B6" i="1"/>
  <c r="B7" i="1"/>
  <c r="B8" i="1"/>
  <c r="B9" i="1"/>
  <c r="C9" i="1" s="1"/>
  <c r="B10" i="1"/>
  <c r="C10" i="1" s="1"/>
  <c r="B11" i="1"/>
  <c r="C11" i="1" s="1"/>
  <c r="B12" i="1"/>
  <c r="C12" i="1" s="1"/>
  <c r="B1" i="1"/>
  <c r="C1" i="1" s="1"/>
</calcChain>
</file>

<file path=xl/sharedStrings.xml><?xml version="1.0" encoding="utf-8"?>
<sst xmlns="http://schemas.openxmlformats.org/spreadsheetml/2006/main" count="8" uniqueCount="8">
  <si>
    <t>n</t>
    <phoneticPr fontId="1" type="noConversion"/>
  </si>
  <si>
    <t>chi</t>
    <phoneticPr fontId="1" type="noConversion"/>
  </si>
  <si>
    <t>delta</t>
    <phoneticPr fontId="1" type="noConversion"/>
  </si>
  <si>
    <t>omega</t>
    <phoneticPr fontId="1" type="noConversion"/>
  </si>
  <si>
    <t>cos-omega</t>
    <phoneticPr fontId="1" type="noConversion"/>
  </si>
  <si>
    <t>phi= 0.436=25degree</t>
    <phoneticPr fontId="1" type="noConversion"/>
  </si>
  <si>
    <t>delta=-0.2</t>
    <phoneticPr fontId="1" type="noConversion"/>
  </si>
  <si>
    <t>delta=0.376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</si>
</sst>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E12" sqref="E12"/>
    </sheetView>
  </sheetViews>
  <sheetFormatPr defaultRowHeight="16.5" x14ac:dyDescent="0.25"/>
  <sheetData>
    <row r="1" spans="1:13" x14ac:dyDescent="0.25">
      <c r="A1">
        <v>10</v>
      </c>
      <c r="B1">
        <f xml:space="preserve"> 2*3.14*(A1-1)/365</f>
        <v>0.15484931506849317</v>
      </c>
      <c r="C1">
        <f xml:space="preserve"> 0.006918-0.399912*COS(B1)+0.070257*SIN(B1)-0.006758*COS(2*B1)+0.000908*SIN(2*B1)</f>
        <v>-0.38353290174827381</v>
      </c>
      <c r="E1">
        <v>-75</v>
      </c>
      <c r="F1">
        <f>COS(E1*3.14/180)</f>
        <v>0.25945998191488229</v>
      </c>
      <c r="G1">
        <f>COS(0.436)*COS(-0.2)*F1+SIN(-0.2)*SIN(0.436)</f>
        <v>0.14659749789011417</v>
      </c>
      <c r="H1">
        <f>ASIN(G1)</f>
        <v>0.14712772539278371</v>
      </c>
      <c r="I1">
        <f>H1*180/3.14</f>
        <v>8.4340734301595752</v>
      </c>
      <c r="K1">
        <f>COS(0.436)*COS(0.376)*F1+SIN(0.376)*SIN(0.436)</f>
        <v>0.37383309986387847</v>
      </c>
      <c r="L1">
        <f>ASIN(K1)</f>
        <v>0.38313833621779031</v>
      </c>
      <c r="M1">
        <f>L1*180/3.14</f>
        <v>21.963344114395625</v>
      </c>
    </row>
    <row r="2" spans="1:13" x14ac:dyDescent="0.25">
      <c r="A2">
        <v>30</v>
      </c>
      <c r="B2">
        <f t="shared" ref="B2:B12" si="0" xml:space="preserve"> 2*3.14*(A2-1)/365</f>
        <v>0.49895890410958904</v>
      </c>
      <c r="C2">
        <f t="shared" ref="C2:C12" si="1" xml:space="preserve"> 0.006918-0.399912*COS(B2)+0.070257*SIN(B2)-0.006758*COS(2*B2)+0.000908*SIN(2*B2)</f>
        <v>-0.31351858612471212</v>
      </c>
      <c r="E2">
        <v>-60</v>
      </c>
      <c r="F2">
        <f t="shared" ref="F2:F11" si="2">COS(E2*3.14/180)</f>
        <v>0.50045968900820581</v>
      </c>
      <c r="G2">
        <f>COS(0.436)*COS(-0.2)*F2+SIN(-0.2)*SIN(0.436)</f>
        <v>0.36069671268024955</v>
      </c>
      <c r="H2">
        <f>ASIN(G2)</f>
        <v>0.36901478387768238</v>
      </c>
      <c r="I2">
        <f t="shared" ref="I2:I10" si="3">H2*180/3.14</f>
        <v>21.153713725472237</v>
      </c>
      <c r="K2">
        <f t="shared" ref="K2:K11" si="4">COS(0.436)*COS(0.376)*F2+SIN(0.376)*SIN(0.436)</f>
        <v>0.57702585987823651</v>
      </c>
      <c r="L2">
        <f t="shared" ref="L2:L11" si="5">ASIN(K2)</f>
        <v>0.61508244581659122</v>
      </c>
      <c r="M2">
        <f t="shared" ref="M2:M11" si="6">L2*180/3.14</f>
        <v>35.259503263371471</v>
      </c>
    </row>
    <row r="3" spans="1:13" x14ac:dyDescent="0.25">
      <c r="A3">
        <v>40</v>
      </c>
      <c r="B3">
        <f t="shared" si="0"/>
        <v>0.67101369863013705</v>
      </c>
      <c r="C3">
        <f t="shared" si="1"/>
        <v>-0.26325360117567415</v>
      </c>
      <c r="E3">
        <v>-45</v>
      </c>
      <c r="F3">
        <f t="shared" si="2"/>
        <v>0.70738826916719977</v>
      </c>
      <c r="G3">
        <f>COS(0.436)*COS(-0.2)*F3+SIN(-0.2)*SIN(0.436)</f>
        <v>0.54452783456838705</v>
      </c>
      <c r="H3">
        <f t="shared" ref="H2:H11" si="7">ASIN(G3)</f>
        <v>0.57582606753497079</v>
      </c>
      <c r="I3">
        <f t="shared" si="3"/>
        <v>33.00913762939323</v>
      </c>
      <c r="K3">
        <f t="shared" si="4"/>
        <v>0.75149241768229436</v>
      </c>
      <c r="L3">
        <f t="shared" si="5"/>
        <v>0.85032129808955725</v>
      </c>
      <c r="M3">
        <f t="shared" si="6"/>
        <v>48.744533011503279</v>
      </c>
    </row>
    <row r="4" spans="1:13" x14ac:dyDescent="0.25">
      <c r="A4">
        <v>50</v>
      </c>
      <c r="B4">
        <f t="shared" si="0"/>
        <v>0.84306849315068499</v>
      </c>
      <c r="C4">
        <f t="shared" si="1"/>
        <v>-0.20495361570609516</v>
      </c>
      <c r="E4">
        <v>-30</v>
      </c>
      <c r="F4">
        <f t="shared" si="2"/>
        <v>0.86615809440546299</v>
      </c>
      <c r="G4">
        <f>COS(0.436)*COS(-0.2)*F4+SIN(-0.2)*SIN(0.436)</f>
        <v>0.68557570274158819</v>
      </c>
      <c r="H4">
        <f t="shared" si="7"/>
        <v>0.75539420370053645</v>
      </c>
      <c r="I4">
        <f t="shared" si="3"/>
        <v>43.302852441432023</v>
      </c>
      <c r="K4">
        <f t="shared" si="4"/>
        <v>0.88535514882938016</v>
      </c>
      <c r="L4">
        <f t="shared" si="5"/>
        <v>1.0872573563238694</v>
      </c>
      <c r="M4">
        <f t="shared" si="6"/>
        <v>62.326854821113535</v>
      </c>
    </row>
    <row r="5" spans="1:13" x14ac:dyDescent="0.25">
      <c r="A5">
        <v>80</v>
      </c>
      <c r="B5">
        <f t="shared" si="0"/>
        <v>1.3592328767123287</v>
      </c>
      <c r="C5">
        <f t="shared" si="1"/>
        <v>-1.8336382750314558E-3</v>
      </c>
      <c r="E5">
        <v>-15</v>
      </c>
      <c r="F5">
        <f t="shared" si="2"/>
        <v>0.96596016853839861</v>
      </c>
      <c r="G5">
        <f>COS(0.436)*COS(-0.2)*F5+SIN(-0.2)*SIN(0.436)</f>
        <v>0.77423782587858492</v>
      </c>
      <c r="H5">
        <f t="shared" si="7"/>
        <v>0.88550993958614277</v>
      </c>
      <c r="I5">
        <f t="shared" si="3"/>
        <v>50.761716282008187</v>
      </c>
      <c r="K5">
        <f t="shared" si="4"/>
        <v>0.96950072370502094</v>
      </c>
      <c r="L5">
        <f t="shared" si="5"/>
        <v>1.3231854061283852</v>
      </c>
      <c r="M5">
        <f t="shared" si="6"/>
        <v>75.851392707996595</v>
      </c>
    </row>
    <row r="6" spans="1:13" x14ac:dyDescent="0.25">
      <c r="A6">
        <v>100</v>
      </c>
      <c r="B6">
        <f t="shared" si="0"/>
        <v>1.7033424657534246</v>
      </c>
      <c r="C6">
        <f t="shared" si="1"/>
        <v>0.13569450566939795</v>
      </c>
      <c r="E6">
        <v>0</v>
      </c>
      <c r="F6">
        <f t="shared" si="2"/>
        <v>1</v>
      </c>
      <c r="G6">
        <f>COS(0.436)*COS(-0.2)*F6+SIN(-0.2)*SIN(0.436)</f>
        <v>0.80447811652215517</v>
      </c>
      <c r="H6">
        <f t="shared" si="7"/>
        <v>0.93479632679489655</v>
      </c>
      <c r="I6">
        <f t="shared" si="3"/>
        <v>53.587050580599161</v>
      </c>
      <c r="K6">
        <f t="shared" si="4"/>
        <v>0.99820053993520419</v>
      </c>
      <c r="L6">
        <f t="shared" si="5"/>
        <v>1.5107963267948969</v>
      </c>
      <c r="M6">
        <f t="shared" si="6"/>
        <v>86.606158860853952</v>
      </c>
    </row>
    <row r="7" spans="1:13" x14ac:dyDescent="0.25">
      <c r="A7">
        <v>150</v>
      </c>
      <c r="B7">
        <f t="shared" si="0"/>
        <v>2.5636164383561644</v>
      </c>
      <c r="C7">
        <f t="shared" si="1"/>
        <v>0.37670103292572499</v>
      </c>
      <c r="E7">
        <v>15</v>
      </c>
      <c r="F7">
        <f t="shared" si="2"/>
        <v>0.96596016853839861</v>
      </c>
      <c r="G7">
        <f>COS(0.436)*COS(-0.2)*F7+SIN(-0.2)*SIN(0.436)</f>
        <v>0.77423782587858492</v>
      </c>
      <c r="H7">
        <f t="shared" si="7"/>
        <v>0.88550993958614277</v>
      </c>
      <c r="I7">
        <f t="shared" si="3"/>
        <v>50.761716282008187</v>
      </c>
      <c r="K7">
        <f t="shared" si="4"/>
        <v>0.96950072370502094</v>
      </c>
      <c r="L7">
        <f t="shared" si="5"/>
        <v>1.3231854061283852</v>
      </c>
      <c r="M7">
        <f t="shared" si="6"/>
        <v>75.851392707996595</v>
      </c>
    </row>
    <row r="8" spans="1:13" x14ac:dyDescent="0.25">
      <c r="A8">
        <v>200</v>
      </c>
      <c r="B8">
        <f t="shared" si="0"/>
        <v>3.4238904109589043</v>
      </c>
      <c r="C8">
        <f t="shared" si="1"/>
        <v>0.36620628514305897</v>
      </c>
      <c r="E8">
        <v>30</v>
      </c>
      <c r="F8">
        <f t="shared" si="2"/>
        <v>0.86615809440546299</v>
      </c>
      <c r="G8">
        <f>COS(0.436)*COS(-0.2)*F8+SIN(-0.2)*SIN(0.436)</f>
        <v>0.68557570274158819</v>
      </c>
      <c r="H8">
        <f t="shared" si="7"/>
        <v>0.75539420370053645</v>
      </c>
      <c r="I8">
        <f t="shared" si="3"/>
        <v>43.302852441432023</v>
      </c>
      <c r="K8">
        <f t="shared" si="4"/>
        <v>0.88535514882938016</v>
      </c>
      <c r="L8">
        <f t="shared" si="5"/>
        <v>1.0872573563238694</v>
      </c>
      <c r="M8">
        <f t="shared" si="6"/>
        <v>62.326854821113535</v>
      </c>
    </row>
    <row r="9" spans="1:13" x14ac:dyDescent="0.25">
      <c r="A9">
        <v>250</v>
      </c>
      <c r="B9">
        <f t="shared" si="0"/>
        <v>4.2841643835616443</v>
      </c>
      <c r="C9">
        <f t="shared" si="1"/>
        <v>0.11418424270621431</v>
      </c>
      <c r="E9">
        <v>45</v>
      </c>
      <c r="F9">
        <f t="shared" si="2"/>
        <v>0.70738826916719977</v>
      </c>
      <c r="G9">
        <f>COS(0.436)*COS(-0.2)*F9+SIN(-0.2)*SIN(0.436)</f>
        <v>0.54452783456838705</v>
      </c>
      <c r="H9">
        <f t="shared" si="7"/>
        <v>0.57582606753497079</v>
      </c>
      <c r="I9">
        <f t="shared" si="3"/>
        <v>33.00913762939323</v>
      </c>
      <c r="K9">
        <f t="shared" si="4"/>
        <v>0.75149241768229436</v>
      </c>
      <c r="L9">
        <f t="shared" si="5"/>
        <v>0.85032129808955725</v>
      </c>
      <c r="M9">
        <f t="shared" si="6"/>
        <v>48.744533011503279</v>
      </c>
    </row>
    <row r="10" spans="1:13" x14ac:dyDescent="0.25">
      <c r="A10">
        <v>300</v>
      </c>
      <c r="B10">
        <f t="shared" si="0"/>
        <v>5.1444383561643834</v>
      </c>
      <c r="C10">
        <f t="shared" si="1"/>
        <v>-0.22064169680242204</v>
      </c>
      <c r="E10">
        <v>60</v>
      </c>
      <c r="F10">
        <f t="shared" si="2"/>
        <v>0.50045968900820581</v>
      </c>
      <c r="G10">
        <f>COS(0.436)*COS(-0.2)*F10+SIN(-0.2)*SIN(0.436)</f>
        <v>0.36069671268024955</v>
      </c>
      <c r="H10">
        <f t="shared" si="7"/>
        <v>0.36901478387768238</v>
      </c>
      <c r="I10">
        <f t="shared" si="3"/>
        <v>21.153713725472237</v>
      </c>
      <c r="K10">
        <f t="shared" si="4"/>
        <v>0.57702585987823651</v>
      </c>
      <c r="L10">
        <f t="shared" si="5"/>
        <v>0.61508244581659122</v>
      </c>
      <c r="M10">
        <f t="shared" si="6"/>
        <v>35.259503263371471</v>
      </c>
    </row>
    <row r="11" spans="1:13" x14ac:dyDescent="0.25">
      <c r="A11">
        <v>325</v>
      </c>
      <c r="B11">
        <f t="shared" si="0"/>
        <v>5.5745753424657538</v>
      </c>
      <c r="C11">
        <f t="shared" si="1"/>
        <v>-0.34437495751678576</v>
      </c>
      <c r="E11">
        <v>75</v>
      </c>
      <c r="F11">
        <f t="shared" si="2"/>
        <v>0.25945998191488229</v>
      </c>
      <c r="G11">
        <f>COS(0.436)*COS(-0.2)*F11+SIN(-0.2)*SIN(0.436)</f>
        <v>0.14659749789011417</v>
      </c>
      <c r="H11">
        <f t="shared" si="7"/>
        <v>0.14712772539278371</v>
      </c>
      <c r="I11">
        <f>H11*180/3.14</f>
        <v>8.4340734301595752</v>
      </c>
      <c r="K11">
        <f t="shared" si="4"/>
        <v>0.37383309986387847</v>
      </c>
      <c r="L11">
        <f t="shared" si="5"/>
        <v>0.38313833621779031</v>
      </c>
      <c r="M11">
        <f t="shared" si="6"/>
        <v>21.963344114395625</v>
      </c>
    </row>
    <row r="12" spans="1:13" x14ac:dyDescent="0.25">
      <c r="A12">
        <v>350</v>
      </c>
      <c r="B12">
        <f t="shared" si="0"/>
        <v>6.0047123287671242</v>
      </c>
      <c r="C12">
        <f t="shared" si="1"/>
        <v>-0.40311735985236558</v>
      </c>
      <c r="E12" t="s">
        <v>3</v>
      </c>
      <c r="F12" t="s">
        <v>4</v>
      </c>
      <c r="G12" t="s">
        <v>6</v>
      </c>
      <c r="K12" t="s">
        <v>7</v>
      </c>
    </row>
    <row r="13" spans="1:13" x14ac:dyDescent="0.25">
      <c r="A13" t="s">
        <v>0</v>
      </c>
      <c r="B13" t="s">
        <v>1</v>
      </c>
      <c r="C13" t="s">
        <v>2</v>
      </c>
    </row>
    <row r="15" spans="1:13" x14ac:dyDescent="0.25">
      <c r="B15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曹正熙 Cheng-Si Tsao</dc:creator>
  <cp:lastModifiedBy>曹正熙 Cheng-Si Tsao</cp:lastModifiedBy>
  <dcterms:created xsi:type="dcterms:W3CDTF">2019-02-13T11:03:39Z</dcterms:created>
  <dcterms:modified xsi:type="dcterms:W3CDTF">2019-02-13T11:56:58Z</dcterms:modified>
</cp:coreProperties>
</file>