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80AF252-244A-45EC-87F1-21571F3D780A}" xr6:coauthVersionLast="40" xr6:coauthVersionMax="40" xr10:uidLastSave="{00000000-0000-0000-0000-000000000000}"/>
  <bookViews>
    <workbookView xWindow="-120" yWindow="-120" windowWidth="29040" windowHeight="15840" activeTab="4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B = 0 一年總照射量" sheetId="5" r:id="rId5"/>
  </sheets>
  <externalReferences>
    <externalReference r:id="rId6"/>
  </externalReference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4" l="1"/>
  <c r="M12" i="4"/>
  <c r="L12" i="4"/>
  <c r="K12" i="4"/>
  <c r="T12" i="4" s="1"/>
  <c r="J12" i="4"/>
  <c r="I12" i="4"/>
  <c r="F12" i="4"/>
  <c r="Q11" i="4"/>
  <c r="N11" i="4"/>
  <c r="M11" i="4"/>
  <c r="L11" i="4"/>
  <c r="K11" i="4"/>
  <c r="O11" i="4" s="1"/>
  <c r="J11" i="4"/>
  <c r="I11" i="4"/>
  <c r="T11" i="4" s="1"/>
  <c r="F11" i="4"/>
  <c r="P11" i="4" s="1"/>
  <c r="M10" i="4"/>
  <c r="N10" i="4" s="1"/>
  <c r="L10" i="4"/>
  <c r="K10" i="4"/>
  <c r="O10" i="4" s="1"/>
  <c r="J10" i="4"/>
  <c r="T10" i="4" s="1"/>
  <c r="I10" i="4"/>
  <c r="F10" i="4"/>
  <c r="O9" i="4"/>
  <c r="N9" i="4"/>
  <c r="Q9" i="4" s="1"/>
  <c r="M9" i="4"/>
  <c r="L9" i="4"/>
  <c r="K9" i="4"/>
  <c r="J9" i="4"/>
  <c r="T9" i="4" s="1"/>
  <c r="I9" i="4"/>
  <c r="F9" i="4"/>
  <c r="M8" i="4"/>
  <c r="N8" i="4" s="1"/>
  <c r="L8" i="4"/>
  <c r="K8" i="4"/>
  <c r="J8" i="4"/>
  <c r="I8" i="4"/>
  <c r="F8" i="4"/>
  <c r="M7" i="4"/>
  <c r="N7" i="4" s="1"/>
  <c r="L7" i="4"/>
  <c r="K7" i="4"/>
  <c r="J7" i="4"/>
  <c r="I7" i="4"/>
  <c r="F7" i="4"/>
  <c r="P6" i="4"/>
  <c r="M6" i="4"/>
  <c r="N6" i="4" s="1"/>
  <c r="L6" i="4"/>
  <c r="K6" i="4"/>
  <c r="J6" i="4"/>
  <c r="I6" i="4"/>
  <c r="F6" i="4"/>
  <c r="N5" i="4"/>
  <c r="M5" i="4"/>
  <c r="L5" i="4"/>
  <c r="K5" i="4"/>
  <c r="J5" i="4"/>
  <c r="I5" i="4"/>
  <c r="F5" i="4"/>
  <c r="N4" i="4"/>
  <c r="M4" i="4"/>
  <c r="L4" i="4"/>
  <c r="K4" i="4"/>
  <c r="T4" i="4" s="1"/>
  <c r="J4" i="4"/>
  <c r="I4" i="4"/>
  <c r="F4" i="4"/>
  <c r="Q3" i="4"/>
  <c r="N3" i="4"/>
  <c r="M3" i="4"/>
  <c r="L3" i="4"/>
  <c r="K3" i="4"/>
  <c r="O3" i="4" s="1"/>
  <c r="J3" i="4"/>
  <c r="I3" i="4"/>
  <c r="T3" i="4" s="1"/>
  <c r="F3" i="4"/>
  <c r="P3" i="4" s="1"/>
  <c r="T2" i="4"/>
  <c r="N2" i="4"/>
  <c r="P2" i="4" s="1"/>
  <c r="M2" i="4"/>
  <c r="L2" i="4"/>
  <c r="K2" i="4"/>
  <c r="Q2" i="4" s="1"/>
  <c r="J2" i="4"/>
  <c r="I2" i="4"/>
  <c r="F2" i="4"/>
  <c r="F2" i="2"/>
  <c r="I2" i="2"/>
  <c r="J2" i="2"/>
  <c r="K2" i="2"/>
  <c r="L2" i="2"/>
  <c r="M2" i="2"/>
  <c r="N2" i="2" s="1"/>
  <c r="O2" i="2" s="1"/>
  <c r="F3" i="2"/>
  <c r="I3" i="2"/>
  <c r="J3" i="2"/>
  <c r="K3" i="2"/>
  <c r="L3" i="2"/>
  <c r="M3" i="2"/>
  <c r="N3" i="2" s="1"/>
  <c r="T3" i="2" s="1"/>
  <c r="F4" i="2"/>
  <c r="I4" i="2"/>
  <c r="J4" i="2"/>
  <c r="K4" i="2"/>
  <c r="L4" i="2"/>
  <c r="M4" i="2"/>
  <c r="N4" i="2"/>
  <c r="O4" i="2" s="1"/>
  <c r="Q4" i="2"/>
  <c r="F5" i="2"/>
  <c r="I5" i="2"/>
  <c r="J5" i="2"/>
  <c r="K5" i="2"/>
  <c r="L5" i="2"/>
  <c r="M5" i="2"/>
  <c r="N5" i="2"/>
  <c r="F6" i="2"/>
  <c r="I6" i="2"/>
  <c r="J6" i="2"/>
  <c r="K6" i="2"/>
  <c r="L6" i="2"/>
  <c r="M6" i="2"/>
  <c r="N6" i="2"/>
  <c r="Q6" i="2" s="1"/>
  <c r="F7" i="2"/>
  <c r="I7" i="2"/>
  <c r="J7" i="2"/>
  <c r="K7" i="2"/>
  <c r="L7" i="2"/>
  <c r="M7" i="2"/>
  <c r="N7" i="2" s="1"/>
  <c r="Q7" i="2" s="1"/>
  <c r="F8" i="2"/>
  <c r="I8" i="2"/>
  <c r="T8" i="2" s="1"/>
  <c r="J8" i="2"/>
  <c r="K8" i="2"/>
  <c r="L8" i="2"/>
  <c r="M8" i="2"/>
  <c r="N8" i="2"/>
  <c r="O8" i="2" s="1"/>
  <c r="Q8" i="2"/>
  <c r="F9" i="2"/>
  <c r="I9" i="2"/>
  <c r="J9" i="2"/>
  <c r="K9" i="2"/>
  <c r="L9" i="2"/>
  <c r="M9" i="2"/>
  <c r="N9" i="2" s="1"/>
  <c r="F10" i="2"/>
  <c r="I10" i="2"/>
  <c r="J10" i="2"/>
  <c r="K10" i="2"/>
  <c r="L10" i="2"/>
  <c r="M10" i="2"/>
  <c r="N10" i="2"/>
  <c r="F11" i="2"/>
  <c r="I11" i="2"/>
  <c r="J11" i="2"/>
  <c r="K11" i="2"/>
  <c r="L11" i="2"/>
  <c r="M11" i="2"/>
  <c r="N11" i="2" s="1"/>
  <c r="T11" i="2"/>
  <c r="F12" i="2"/>
  <c r="I12" i="2"/>
  <c r="J12" i="2"/>
  <c r="K12" i="2"/>
  <c r="T12" i="2" s="1"/>
  <c r="L12" i="2"/>
  <c r="M12" i="2"/>
  <c r="N12" i="2" s="1"/>
  <c r="Q12" i="2" s="1"/>
  <c r="F13" i="2"/>
  <c r="I13" i="2"/>
  <c r="J13" i="2"/>
  <c r="T13" i="2" s="1"/>
  <c r="K13" i="2"/>
  <c r="L13" i="2"/>
  <c r="M13" i="2"/>
  <c r="N13" i="2" s="1"/>
  <c r="F14" i="2"/>
  <c r="I14" i="2"/>
  <c r="J14" i="2"/>
  <c r="K14" i="2"/>
  <c r="T14" i="2" s="1"/>
  <c r="L14" i="2"/>
  <c r="M14" i="2"/>
  <c r="N14" i="2" s="1"/>
  <c r="F15" i="2"/>
  <c r="I15" i="2"/>
  <c r="J15" i="2"/>
  <c r="K15" i="2"/>
  <c r="L15" i="2"/>
  <c r="M15" i="2"/>
  <c r="N15" i="2"/>
  <c r="O15" i="2"/>
  <c r="T15" i="2"/>
  <c r="F16" i="2"/>
  <c r="I16" i="2"/>
  <c r="J16" i="2"/>
  <c r="K16" i="2"/>
  <c r="L16" i="2"/>
  <c r="M16" i="2"/>
  <c r="N16" i="2" s="1"/>
  <c r="T16" i="2"/>
  <c r="F17" i="2"/>
  <c r="I17" i="2"/>
  <c r="T17" i="2" s="1"/>
  <c r="J17" i="2"/>
  <c r="K17" i="2"/>
  <c r="O17" i="2" s="1"/>
  <c r="L17" i="2"/>
  <c r="M17" i="2"/>
  <c r="N17" i="2"/>
  <c r="Q17" i="2"/>
  <c r="F18" i="2"/>
  <c r="I18" i="2"/>
  <c r="J18" i="2"/>
  <c r="K18" i="2"/>
  <c r="L18" i="2"/>
  <c r="M18" i="2"/>
  <c r="N18" i="2"/>
  <c r="F19" i="2"/>
  <c r="I19" i="2"/>
  <c r="J19" i="2"/>
  <c r="K19" i="2"/>
  <c r="L19" i="2"/>
  <c r="M19" i="2"/>
  <c r="N19" i="2"/>
  <c r="Q19" i="2" s="1"/>
  <c r="F20" i="2"/>
  <c r="I20" i="2"/>
  <c r="J20" i="2"/>
  <c r="K20" i="2"/>
  <c r="L20" i="2"/>
  <c r="M20" i="2"/>
  <c r="N20" i="2" s="1"/>
  <c r="Q20" i="2" s="1"/>
  <c r="F21" i="2"/>
  <c r="I21" i="2"/>
  <c r="J21" i="2"/>
  <c r="T21" i="2" s="1"/>
  <c r="K21" i="2"/>
  <c r="L21" i="2"/>
  <c r="M21" i="2"/>
  <c r="N21" i="2" s="1"/>
  <c r="F22" i="2"/>
  <c r="I22" i="2"/>
  <c r="J22" i="2"/>
  <c r="K22" i="2"/>
  <c r="L22" i="2"/>
  <c r="M22" i="2"/>
  <c r="N22" i="2" s="1"/>
  <c r="F23" i="2"/>
  <c r="I23" i="2"/>
  <c r="J23" i="2"/>
  <c r="K23" i="2"/>
  <c r="L23" i="2"/>
  <c r="M23" i="2"/>
  <c r="N23" i="2"/>
  <c r="O23" i="2"/>
  <c r="T23" i="2"/>
  <c r="F24" i="2"/>
  <c r="I24" i="2"/>
  <c r="J24" i="2"/>
  <c r="K24" i="2"/>
  <c r="L24" i="2"/>
  <c r="M24" i="2"/>
  <c r="N24" i="2" s="1"/>
  <c r="T24" i="2" s="1"/>
  <c r="F25" i="2"/>
  <c r="I25" i="2"/>
  <c r="T25" i="2" s="1"/>
  <c r="J25" i="2"/>
  <c r="K25" i="2"/>
  <c r="O25" i="2" s="1"/>
  <c r="L25" i="2"/>
  <c r="M25" i="2"/>
  <c r="N25" i="2"/>
  <c r="Q25" i="2"/>
  <c r="F26" i="2"/>
  <c r="I26" i="2"/>
  <c r="J26" i="2"/>
  <c r="K26" i="2"/>
  <c r="L26" i="2"/>
  <c r="M26" i="2"/>
  <c r="N26" i="2"/>
  <c r="F27" i="2"/>
  <c r="I27" i="2"/>
  <c r="J27" i="2"/>
  <c r="K27" i="2"/>
  <c r="L27" i="2"/>
  <c r="M27" i="2"/>
  <c r="N27" i="2"/>
  <c r="Q27" i="2" s="1"/>
  <c r="F28" i="2"/>
  <c r="I28" i="2"/>
  <c r="J28" i="2"/>
  <c r="K28" i="2"/>
  <c r="L28" i="2"/>
  <c r="M28" i="2"/>
  <c r="N28" i="2" s="1"/>
  <c r="Q28" i="2" s="1"/>
  <c r="F29" i="2"/>
  <c r="I29" i="2"/>
  <c r="J29" i="2"/>
  <c r="T29" i="2" s="1"/>
  <c r="K29" i="2"/>
  <c r="L29" i="2"/>
  <c r="M29" i="2"/>
  <c r="N29" i="2" s="1"/>
  <c r="F30" i="2"/>
  <c r="I30" i="2"/>
  <c r="J30" i="2"/>
  <c r="K30" i="2"/>
  <c r="L30" i="2"/>
  <c r="M30" i="2"/>
  <c r="N30" i="2" s="1"/>
  <c r="O30" i="2"/>
  <c r="U30" i="2" s="1"/>
  <c r="F31" i="2"/>
  <c r="I31" i="2"/>
  <c r="J31" i="2"/>
  <c r="K31" i="2"/>
  <c r="L31" i="2"/>
  <c r="M31" i="2"/>
  <c r="N31" i="2"/>
  <c r="O31" i="2"/>
  <c r="T31" i="2"/>
  <c r="F32" i="2"/>
  <c r="I32" i="2"/>
  <c r="J32" i="2"/>
  <c r="K32" i="2"/>
  <c r="L32" i="2"/>
  <c r="M32" i="2"/>
  <c r="N32" i="2" s="1"/>
  <c r="Q32" i="2"/>
  <c r="T32" i="2"/>
  <c r="F33" i="2"/>
  <c r="I33" i="2"/>
  <c r="J33" i="2"/>
  <c r="K33" i="2"/>
  <c r="L33" i="2"/>
  <c r="M33" i="2"/>
  <c r="N33" i="2"/>
  <c r="Q33" i="2" s="1"/>
  <c r="F34" i="2"/>
  <c r="I34" i="2"/>
  <c r="J34" i="2"/>
  <c r="K34" i="2"/>
  <c r="L34" i="2"/>
  <c r="M34" i="2"/>
  <c r="N34" i="2"/>
  <c r="F35" i="2"/>
  <c r="I35" i="2"/>
  <c r="J35" i="2"/>
  <c r="K35" i="2"/>
  <c r="L35" i="2"/>
  <c r="M35" i="2"/>
  <c r="N35" i="2"/>
  <c r="F36" i="2"/>
  <c r="I36" i="2"/>
  <c r="J36" i="2"/>
  <c r="K36" i="2"/>
  <c r="L36" i="2"/>
  <c r="M36" i="2"/>
  <c r="N36" i="2" s="1"/>
  <c r="Q36" i="2" s="1"/>
  <c r="F37" i="2"/>
  <c r="I37" i="2"/>
  <c r="J37" i="2"/>
  <c r="T37" i="2" s="1"/>
  <c r="K37" i="2"/>
  <c r="L37" i="2"/>
  <c r="M37" i="2"/>
  <c r="N37" i="2" s="1"/>
  <c r="F38" i="2"/>
  <c r="I38" i="2"/>
  <c r="J38" i="2"/>
  <c r="K38" i="2"/>
  <c r="L38" i="2"/>
  <c r="M38" i="2"/>
  <c r="N38" i="2" s="1"/>
  <c r="O38" i="2" s="1"/>
  <c r="F39" i="2"/>
  <c r="I39" i="2"/>
  <c r="J39" i="2"/>
  <c r="K39" i="2"/>
  <c r="L39" i="2"/>
  <c r="M39" i="2"/>
  <c r="N39" i="2"/>
  <c r="O39" i="2"/>
  <c r="U39" i="2" s="1"/>
  <c r="T39" i="2"/>
  <c r="F40" i="2"/>
  <c r="I40" i="2"/>
  <c r="J40" i="2"/>
  <c r="K40" i="2"/>
  <c r="L40" i="2"/>
  <c r="M40" i="2"/>
  <c r="N40" i="2" s="1"/>
  <c r="T40" i="2" s="1"/>
  <c r="F41" i="2"/>
  <c r="I41" i="2"/>
  <c r="J41" i="2"/>
  <c r="K41" i="2"/>
  <c r="L41" i="2"/>
  <c r="M41" i="2"/>
  <c r="N41" i="2"/>
  <c r="O41" i="2" s="1"/>
  <c r="T41" i="2"/>
  <c r="F42" i="2"/>
  <c r="I42" i="2"/>
  <c r="J42" i="2"/>
  <c r="K42" i="2"/>
  <c r="L42" i="2"/>
  <c r="M42" i="2"/>
  <c r="N42" i="2" s="1"/>
  <c r="F43" i="2"/>
  <c r="I43" i="2"/>
  <c r="J43" i="2"/>
  <c r="K43" i="2"/>
  <c r="L43" i="2"/>
  <c r="M43" i="2"/>
  <c r="N43" i="2"/>
  <c r="Q43" i="2" s="1"/>
  <c r="F44" i="2"/>
  <c r="I44" i="2"/>
  <c r="J44" i="2"/>
  <c r="K44" i="2"/>
  <c r="T44" i="2" s="1"/>
  <c r="L44" i="2"/>
  <c r="M44" i="2"/>
  <c r="N44" i="2" s="1"/>
  <c r="F45" i="2"/>
  <c r="I45" i="2"/>
  <c r="J45" i="2"/>
  <c r="T45" i="2" s="1"/>
  <c r="K45" i="2"/>
  <c r="L45" i="2"/>
  <c r="M45" i="2"/>
  <c r="N45" i="2"/>
  <c r="N52" i="2"/>
  <c r="O52" i="2"/>
  <c r="N63" i="2"/>
  <c r="O63" i="2"/>
  <c r="N65" i="2"/>
  <c r="O65" i="2" s="1"/>
  <c r="N71" i="2"/>
  <c r="O71" i="2" s="1"/>
  <c r="N73" i="2"/>
  <c r="O73" i="2" s="1"/>
  <c r="N78" i="2"/>
  <c r="O78" i="2" s="1"/>
  <c r="N79" i="2"/>
  <c r="O79" i="2" s="1"/>
  <c r="N87" i="2"/>
  <c r="O87" i="2" s="1"/>
  <c r="N89" i="2"/>
  <c r="O89" i="2" s="1"/>
  <c r="T6" i="4" l="1"/>
  <c r="O5" i="4"/>
  <c r="T5" i="4"/>
  <c r="O6" i="4"/>
  <c r="Q6" i="4"/>
  <c r="T7" i="4"/>
  <c r="Q7" i="4"/>
  <c r="P7" i="4"/>
  <c r="O7" i="4"/>
  <c r="Q10" i="4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R10" i="4"/>
  <c r="U10" i="4"/>
  <c r="O4" i="4"/>
  <c r="P9" i="4"/>
  <c r="O12" i="4"/>
  <c r="O2" i="4"/>
  <c r="P5" i="4"/>
  <c r="N86" i="2"/>
  <c r="O86" i="2" s="1"/>
  <c r="R38" i="2"/>
  <c r="U38" i="2"/>
  <c r="U2" i="2"/>
  <c r="N50" i="2"/>
  <c r="O50" i="2" s="1"/>
  <c r="Q42" i="2"/>
  <c r="T10" i="2"/>
  <c r="O10" i="2"/>
  <c r="O45" i="2"/>
  <c r="Q45" i="2"/>
  <c r="O42" i="2"/>
  <c r="T42" i="2"/>
  <c r="Q41" i="2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P2" i="2"/>
  <c r="Q50" i="2" s="1"/>
  <c r="R50" i="2" s="1"/>
  <c r="Q2" i="2"/>
  <c r="R2" i="2" s="1"/>
  <c r="T2" i="2"/>
  <c r="R41" i="2"/>
  <c r="U41" i="2"/>
  <c r="P39" i="2"/>
  <c r="Q87" i="2" s="1"/>
  <c r="R87" i="2" s="1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K45" i="3"/>
  <c r="J45" i="3"/>
  <c r="I45" i="3"/>
  <c r="F45" i="3"/>
  <c r="O44" i="3"/>
  <c r="N44" i="3"/>
  <c r="M44" i="3"/>
  <c r="L44" i="3"/>
  <c r="K44" i="3"/>
  <c r="J44" i="3"/>
  <c r="I44" i="3"/>
  <c r="F44" i="3"/>
  <c r="Q43" i="3"/>
  <c r="N43" i="3"/>
  <c r="M43" i="3"/>
  <c r="L43" i="3"/>
  <c r="K43" i="3"/>
  <c r="O43" i="3" s="1"/>
  <c r="J43" i="3"/>
  <c r="I43" i="3"/>
  <c r="F43" i="3"/>
  <c r="M42" i="3"/>
  <c r="N42" i="3" s="1"/>
  <c r="L42" i="3"/>
  <c r="K42" i="3"/>
  <c r="O42" i="3" s="1"/>
  <c r="J42" i="3"/>
  <c r="I42" i="3"/>
  <c r="F42" i="3"/>
  <c r="O41" i="3"/>
  <c r="M41" i="3"/>
  <c r="N41" i="3" s="1"/>
  <c r="L41" i="3"/>
  <c r="K41" i="3"/>
  <c r="J41" i="3"/>
  <c r="I41" i="3"/>
  <c r="F41" i="3"/>
  <c r="M40" i="3"/>
  <c r="N40" i="3" s="1"/>
  <c r="L40" i="3"/>
  <c r="K40" i="3"/>
  <c r="J40" i="3"/>
  <c r="I40" i="3"/>
  <c r="F40" i="3"/>
  <c r="N39" i="3"/>
  <c r="M39" i="3"/>
  <c r="L39" i="3"/>
  <c r="K39" i="3"/>
  <c r="J39" i="3"/>
  <c r="I39" i="3"/>
  <c r="F39" i="3"/>
  <c r="Q38" i="3"/>
  <c r="M38" i="3"/>
  <c r="N38" i="3" s="1"/>
  <c r="L38" i="3"/>
  <c r="K38" i="3"/>
  <c r="J38" i="3"/>
  <c r="I38" i="3"/>
  <c r="F38" i="3"/>
  <c r="T37" i="3"/>
  <c r="N37" i="3"/>
  <c r="M37" i="3"/>
  <c r="L37" i="3"/>
  <c r="K37" i="3"/>
  <c r="O37" i="3" s="1"/>
  <c r="J37" i="3"/>
  <c r="I37" i="3"/>
  <c r="F37" i="3"/>
  <c r="N36" i="3"/>
  <c r="M36" i="3"/>
  <c r="L36" i="3"/>
  <c r="K36" i="3"/>
  <c r="J36" i="3"/>
  <c r="I36" i="3"/>
  <c r="F36" i="3"/>
  <c r="R35" i="3"/>
  <c r="Q35" i="3"/>
  <c r="N35" i="3"/>
  <c r="M35" i="3"/>
  <c r="L35" i="3"/>
  <c r="K35" i="3"/>
  <c r="O35" i="3" s="1"/>
  <c r="J35" i="3"/>
  <c r="I35" i="3"/>
  <c r="F35" i="3"/>
  <c r="M34" i="3"/>
  <c r="N34" i="3" s="1"/>
  <c r="L34" i="3"/>
  <c r="K34" i="3"/>
  <c r="J34" i="3"/>
  <c r="T34" i="3" s="1"/>
  <c r="I34" i="3"/>
  <c r="F34" i="3"/>
  <c r="M33" i="3"/>
  <c r="N33" i="3" s="1"/>
  <c r="L33" i="3"/>
  <c r="K33" i="3"/>
  <c r="J33" i="3"/>
  <c r="I33" i="3"/>
  <c r="F33" i="3"/>
  <c r="M32" i="3"/>
  <c r="N32" i="3" s="1"/>
  <c r="L32" i="3"/>
  <c r="K32" i="3"/>
  <c r="J32" i="3"/>
  <c r="I32" i="3"/>
  <c r="F32" i="3"/>
  <c r="M31" i="3"/>
  <c r="N31" i="3" s="1"/>
  <c r="L31" i="3"/>
  <c r="K31" i="3"/>
  <c r="J31" i="3"/>
  <c r="I31" i="3"/>
  <c r="F31" i="3"/>
  <c r="M30" i="3"/>
  <c r="N30" i="3" s="1"/>
  <c r="Q30" i="3" s="1"/>
  <c r="L30" i="3"/>
  <c r="K30" i="3"/>
  <c r="O30" i="3" s="1"/>
  <c r="J30" i="3"/>
  <c r="I30" i="3"/>
  <c r="F30" i="3"/>
  <c r="N29" i="3"/>
  <c r="Q29" i="3" s="1"/>
  <c r="M29" i="3"/>
  <c r="L29" i="3"/>
  <c r="K29" i="3"/>
  <c r="O29" i="3" s="1"/>
  <c r="J29" i="3"/>
  <c r="T29" i="3" s="1"/>
  <c r="I29" i="3"/>
  <c r="F29" i="3"/>
  <c r="O28" i="3"/>
  <c r="N28" i="3"/>
  <c r="M28" i="3"/>
  <c r="L28" i="3"/>
  <c r="K28" i="3"/>
  <c r="J28" i="3"/>
  <c r="I28" i="3"/>
  <c r="F28" i="3"/>
  <c r="Q27" i="3"/>
  <c r="N27" i="3"/>
  <c r="M27" i="3"/>
  <c r="L27" i="3"/>
  <c r="K27" i="3"/>
  <c r="O27" i="3" s="1"/>
  <c r="J27" i="3"/>
  <c r="T27" i="3" s="1"/>
  <c r="I27" i="3"/>
  <c r="F27" i="3"/>
  <c r="M26" i="3"/>
  <c r="N26" i="3" s="1"/>
  <c r="L26" i="3"/>
  <c r="K26" i="3"/>
  <c r="J26" i="3"/>
  <c r="I26" i="3"/>
  <c r="F26" i="3"/>
  <c r="O25" i="3"/>
  <c r="M25" i="3"/>
  <c r="N25" i="3" s="1"/>
  <c r="L25" i="3"/>
  <c r="K25" i="3"/>
  <c r="J25" i="3"/>
  <c r="I25" i="3"/>
  <c r="F25" i="3"/>
  <c r="M24" i="3"/>
  <c r="N24" i="3" s="1"/>
  <c r="L24" i="3"/>
  <c r="K24" i="3"/>
  <c r="J24" i="3"/>
  <c r="I24" i="3"/>
  <c r="F24" i="3"/>
  <c r="N23" i="3"/>
  <c r="M23" i="3"/>
  <c r="L23" i="3"/>
  <c r="K23" i="3"/>
  <c r="J23" i="3"/>
  <c r="I23" i="3"/>
  <c r="F23" i="3"/>
  <c r="Q22" i="3"/>
  <c r="M22" i="3"/>
  <c r="N22" i="3" s="1"/>
  <c r="L22" i="3"/>
  <c r="K22" i="3"/>
  <c r="J22" i="3"/>
  <c r="I22" i="3"/>
  <c r="F22" i="3"/>
  <c r="T21" i="3"/>
  <c r="N21" i="3"/>
  <c r="M21" i="3"/>
  <c r="L21" i="3"/>
  <c r="K21" i="3"/>
  <c r="O21" i="3" s="1"/>
  <c r="J21" i="3"/>
  <c r="I21" i="3"/>
  <c r="F21" i="3"/>
  <c r="N20" i="3"/>
  <c r="M20" i="3"/>
  <c r="L20" i="3"/>
  <c r="K20" i="3"/>
  <c r="J20" i="3"/>
  <c r="I20" i="3"/>
  <c r="F20" i="3"/>
  <c r="R19" i="3"/>
  <c r="Q19" i="3"/>
  <c r="N19" i="3"/>
  <c r="M19" i="3"/>
  <c r="L19" i="3"/>
  <c r="K19" i="3"/>
  <c r="O19" i="3" s="1"/>
  <c r="J19" i="3"/>
  <c r="I19" i="3"/>
  <c r="F19" i="3"/>
  <c r="M18" i="3"/>
  <c r="N18" i="3" s="1"/>
  <c r="L18" i="3"/>
  <c r="K18" i="3"/>
  <c r="J18" i="3"/>
  <c r="T18" i="3" s="1"/>
  <c r="I18" i="3"/>
  <c r="F18" i="3"/>
  <c r="M17" i="3"/>
  <c r="N17" i="3" s="1"/>
  <c r="Q17" i="3" s="1"/>
  <c r="L17" i="3"/>
  <c r="K17" i="3"/>
  <c r="J17" i="3"/>
  <c r="I17" i="3"/>
  <c r="F17" i="3"/>
  <c r="M16" i="3"/>
  <c r="N16" i="3" s="1"/>
  <c r="L16" i="3"/>
  <c r="K16" i="3"/>
  <c r="J16" i="3"/>
  <c r="I16" i="3"/>
  <c r="F16" i="3"/>
  <c r="M15" i="3"/>
  <c r="N15" i="3" s="1"/>
  <c r="L15" i="3"/>
  <c r="K15" i="3"/>
  <c r="J15" i="3"/>
  <c r="I15" i="3"/>
  <c r="F15" i="3"/>
  <c r="M14" i="3"/>
  <c r="N14" i="3" s="1"/>
  <c r="Q14" i="3" s="1"/>
  <c r="L14" i="3"/>
  <c r="K14" i="3"/>
  <c r="J14" i="3"/>
  <c r="I14" i="3"/>
  <c r="F14" i="3"/>
  <c r="N13" i="3"/>
  <c r="M13" i="3"/>
  <c r="L13" i="3"/>
  <c r="K13" i="3"/>
  <c r="O13" i="3" s="1"/>
  <c r="J13" i="3"/>
  <c r="T13" i="3" s="1"/>
  <c r="I13" i="3"/>
  <c r="F13" i="3"/>
  <c r="N12" i="3"/>
  <c r="Q12" i="3" s="1"/>
  <c r="M12" i="3"/>
  <c r="L12" i="3"/>
  <c r="K12" i="3"/>
  <c r="J12" i="3"/>
  <c r="I12" i="3"/>
  <c r="F12" i="3"/>
  <c r="M11" i="3"/>
  <c r="N11" i="3" s="1"/>
  <c r="L11" i="3"/>
  <c r="K11" i="3"/>
  <c r="J11" i="3"/>
  <c r="I11" i="3"/>
  <c r="F11" i="3"/>
  <c r="N10" i="3"/>
  <c r="M10" i="3"/>
  <c r="L10" i="3"/>
  <c r="K10" i="3"/>
  <c r="J10" i="3"/>
  <c r="I10" i="3"/>
  <c r="T10" i="3" s="1"/>
  <c r="F10" i="3"/>
  <c r="M9" i="3"/>
  <c r="N9" i="3" s="1"/>
  <c r="L9" i="3"/>
  <c r="K9" i="3"/>
  <c r="J9" i="3"/>
  <c r="I9" i="3"/>
  <c r="F9" i="3"/>
  <c r="N8" i="3"/>
  <c r="Q8" i="3" s="1"/>
  <c r="M8" i="3"/>
  <c r="L8" i="3"/>
  <c r="K8" i="3"/>
  <c r="T8" i="3" s="1"/>
  <c r="J8" i="3"/>
  <c r="F8" i="3"/>
  <c r="M7" i="3"/>
  <c r="N7" i="3" s="1"/>
  <c r="L7" i="3"/>
  <c r="K7" i="3"/>
  <c r="J7" i="3"/>
  <c r="I7" i="3"/>
  <c r="F7" i="3"/>
  <c r="M6" i="3"/>
  <c r="N6" i="3" s="1"/>
  <c r="L6" i="3"/>
  <c r="K6" i="3"/>
  <c r="J6" i="3"/>
  <c r="I6" i="3"/>
  <c r="F6" i="3"/>
  <c r="Q5" i="3"/>
  <c r="N5" i="3"/>
  <c r="M5" i="3"/>
  <c r="L5" i="3"/>
  <c r="K5" i="3"/>
  <c r="O5" i="3" s="1"/>
  <c r="J5" i="3"/>
  <c r="I5" i="3"/>
  <c r="F5" i="3"/>
  <c r="N4" i="3"/>
  <c r="Q4" i="3" s="1"/>
  <c r="M4" i="3"/>
  <c r="L4" i="3"/>
  <c r="K4" i="3"/>
  <c r="O4" i="3" s="1"/>
  <c r="J4" i="3"/>
  <c r="I4" i="3"/>
  <c r="F4" i="3"/>
  <c r="N3" i="3"/>
  <c r="Q3" i="3" s="1"/>
  <c r="M3" i="3"/>
  <c r="L3" i="3"/>
  <c r="K3" i="3"/>
  <c r="J3" i="3"/>
  <c r="T3" i="3" s="1"/>
  <c r="I3" i="3"/>
  <c r="F3" i="3"/>
  <c r="M2" i="3"/>
  <c r="N2" i="3" s="1"/>
  <c r="L2" i="3"/>
  <c r="K2" i="3"/>
  <c r="O2" i="3" s="1"/>
  <c r="J2" i="3"/>
  <c r="I2" i="3"/>
  <c r="F2" i="3"/>
  <c r="S3" i="4" l="1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V10" i="4"/>
  <c r="Y10" i="4" s="1"/>
  <c r="V9" i="4"/>
  <c r="Y9" i="4" s="1"/>
  <c r="S9" i="4"/>
  <c r="X9" i="4" s="1"/>
  <c r="Z9" i="4"/>
  <c r="R7" i="4"/>
  <c r="U7" i="4"/>
  <c r="R5" i="4"/>
  <c r="U5" i="4"/>
  <c r="Z15" i="2"/>
  <c r="S15" i="2"/>
  <c r="X15" i="2" s="1"/>
  <c r="V15" i="2"/>
  <c r="Y15" i="2" s="1"/>
  <c r="Z23" i="2"/>
  <c r="S23" i="2"/>
  <c r="X23" i="2" s="1"/>
  <c r="Z2" i="2"/>
  <c r="S2" i="2"/>
  <c r="X2" i="2" s="1"/>
  <c r="V2" i="2"/>
  <c r="Y2" i="2" s="1"/>
  <c r="Z31" i="2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R36" i="2"/>
  <c r="N84" i="2"/>
  <c r="U36" i="2"/>
  <c r="U22" i="2"/>
  <c r="N70" i="2"/>
  <c r="R22" i="2"/>
  <c r="R12" i="2"/>
  <c r="U12" i="2"/>
  <c r="N60" i="2"/>
  <c r="S17" i="2"/>
  <c r="X17" i="2" s="1"/>
  <c r="V17" i="2"/>
  <c r="Y17" i="2" s="1"/>
  <c r="Z17" i="2"/>
  <c r="P38" i="2"/>
  <c r="Q86" i="2" s="1"/>
  <c r="R86" i="2" s="1"/>
  <c r="R13" i="2"/>
  <c r="U13" i="2"/>
  <c r="N61" i="2"/>
  <c r="U6" i="2"/>
  <c r="R6" i="2"/>
  <c r="N54" i="2"/>
  <c r="S4" i="2"/>
  <c r="X4" i="2" s="1"/>
  <c r="Z4" i="2"/>
  <c r="R45" i="2"/>
  <c r="U45" i="2"/>
  <c r="N93" i="2"/>
  <c r="S41" i="2"/>
  <c r="X41" i="2" s="1"/>
  <c r="V41" i="2"/>
  <c r="Y41" i="2" s="1"/>
  <c r="Z41" i="2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U24" i="2"/>
  <c r="R24" i="2"/>
  <c r="N72" i="2"/>
  <c r="S38" i="2"/>
  <c r="X38" i="2" s="1"/>
  <c r="V38" i="2"/>
  <c r="Y38" i="2" s="1"/>
  <c r="Z38" i="2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P5" i="3"/>
  <c r="Q53" i="3" s="1"/>
  <c r="R53" i="3" s="1"/>
  <c r="Q9" i="3"/>
  <c r="O9" i="3"/>
  <c r="T9" i="3"/>
  <c r="Q15" i="3"/>
  <c r="Q31" i="3"/>
  <c r="U2" i="3"/>
  <c r="N50" i="3"/>
  <c r="O50" i="3" s="1"/>
  <c r="R2" i="3"/>
  <c r="P2" i="3"/>
  <c r="Q50" i="3" s="1"/>
  <c r="R50" i="3" s="1"/>
  <c r="Q2" i="3"/>
  <c r="O7" i="3"/>
  <c r="Q16" i="3"/>
  <c r="Q28" i="3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R28" i="3"/>
  <c r="T5" i="3"/>
  <c r="O8" i="3"/>
  <c r="O17" i="3"/>
  <c r="Z19" i="3"/>
  <c r="Q20" i="3"/>
  <c r="O22" i="3"/>
  <c r="Q26" i="3"/>
  <c r="O26" i="3"/>
  <c r="P29" i="3"/>
  <c r="Q77" i="3" s="1"/>
  <c r="R77" i="3" s="1"/>
  <c r="Z35" i="3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V6" i="4" l="1"/>
  <c r="Y6" i="4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V2" i="4"/>
  <c r="Y2" i="4" s="1"/>
  <c r="Z5" i="4"/>
  <c r="S5" i="4"/>
  <c r="X5" i="4" s="1"/>
  <c r="AA10" i="4"/>
  <c r="AA11" i="4"/>
  <c r="S12" i="4"/>
  <c r="X12" i="4" s="1"/>
  <c r="Z12" i="4"/>
  <c r="V12" i="4"/>
  <c r="Y12" i="4" s="1"/>
  <c r="O76" i="2"/>
  <c r="P28" i="2"/>
  <c r="Q76" i="2" s="1"/>
  <c r="R76" i="2" s="1"/>
  <c r="Z24" i="2"/>
  <c r="S24" i="2"/>
  <c r="X24" i="2" s="1"/>
  <c r="Z16" i="2"/>
  <c r="S16" i="2"/>
  <c r="X16" i="2" s="1"/>
  <c r="O88" i="2"/>
  <c r="P40" i="2"/>
  <c r="Q88" i="2" s="1"/>
  <c r="R88" i="2" s="1"/>
  <c r="S32" i="2"/>
  <c r="X32" i="2" s="1"/>
  <c r="Z32" i="2"/>
  <c r="P10" i="2"/>
  <c r="Q58" i="2" s="1"/>
  <c r="R58" i="2" s="1"/>
  <c r="O58" i="2"/>
  <c r="Z45" i="2"/>
  <c r="S45" i="2"/>
  <c r="X45" i="2" s="1"/>
  <c r="V45" i="2"/>
  <c r="Y45" i="2" s="1"/>
  <c r="Z12" i="2"/>
  <c r="S12" i="2"/>
  <c r="X12" i="2" s="1"/>
  <c r="V12" i="2"/>
  <c r="Y12" i="2" s="1"/>
  <c r="V8" i="2"/>
  <c r="Y8" i="2" s="1"/>
  <c r="AA8" i="2" s="1"/>
  <c r="V30" i="2"/>
  <c r="Y30" i="2" s="1"/>
  <c r="O66" i="2"/>
  <c r="P18" i="2"/>
  <c r="Q66" i="2" s="1"/>
  <c r="R66" i="2" s="1"/>
  <c r="Z7" i="2"/>
  <c r="S7" i="2"/>
  <c r="X7" i="2" s="1"/>
  <c r="V7" i="2"/>
  <c r="Y7" i="2" s="1"/>
  <c r="O59" i="2"/>
  <c r="P11" i="2"/>
  <c r="Q59" i="2" s="1"/>
  <c r="R59" i="2" s="1"/>
  <c r="AA2" i="2"/>
  <c r="AF7" i="2"/>
  <c r="AI10" i="2"/>
  <c r="AA38" i="2"/>
  <c r="Z44" i="2"/>
  <c r="S44" i="2"/>
  <c r="X44" i="2" s="1"/>
  <c r="O80" i="2"/>
  <c r="P32" i="2"/>
  <c r="Q80" i="2" s="1"/>
  <c r="R80" i="2" s="1"/>
  <c r="Z5" i="2"/>
  <c r="S5" i="2"/>
  <c r="X5" i="2" s="1"/>
  <c r="V5" i="2"/>
  <c r="Y5" i="2" s="1"/>
  <c r="S40" i="2"/>
  <c r="X40" i="2" s="1"/>
  <c r="Z40" i="2"/>
  <c r="V25" i="2"/>
  <c r="Y25" i="2" s="1"/>
  <c r="AA25" i="2" s="1"/>
  <c r="V10" i="2"/>
  <c r="Y10" i="2" s="1"/>
  <c r="Z10" i="2"/>
  <c r="S10" i="2"/>
  <c r="X10" i="2" s="1"/>
  <c r="Z13" i="2"/>
  <c r="S13" i="2"/>
  <c r="X13" i="2" s="1"/>
  <c r="S22" i="2"/>
  <c r="X22" i="2" s="1"/>
  <c r="V22" i="2"/>
  <c r="Y22" i="2" s="1"/>
  <c r="Z22" i="2"/>
  <c r="AL7" i="2"/>
  <c r="Z29" i="2"/>
  <c r="S29" i="2"/>
  <c r="X29" i="2" s="1"/>
  <c r="AL9" i="2"/>
  <c r="AA30" i="2"/>
  <c r="P35" i="2"/>
  <c r="Q83" i="2" s="1"/>
  <c r="R83" i="2" s="1"/>
  <c r="O83" i="2"/>
  <c r="S33" i="2"/>
  <c r="X33" i="2" s="1"/>
  <c r="V33" i="2"/>
  <c r="Y33" i="2" s="1"/>
  <c r="Z33" i="2"/>
  <c r="Z11" i="2"/>
  <c r="S11" i="2"/>
  <c r="X11" i="2" s="1"/>
  <c r="O68" i="2"/>
  <c r="P20" i="2"/>
  <c r="Q68" i="2" s="1"/>
  <c r="R68" i="2" s="1"/>
  <c r="AG9" i="2"/>
  <c r="Z43" i="2"/>
  <c r="S43" i="2"/>
  <c r="X43" i="2" s="1"/>
  <c r="V43" i="2"/>
  <c r="Y43" i="2" s="1"/>
  <c r="O81" i="2"/>
  <c r="P33" i="2"/>
  <c r="Q81" i="2" s="1"/>
  <c r="R81" i="2" s="1"/>
  <c r="V37" i="2"/>
  <c r="Y37" i="2" s="1"/>
  <c r="Z37" i="2"/>
  <c r="S37" i="2"/>
  <c r="X37" i="2" s="1"/>
  <c r="O74" i="2"/>
  <c r="P26" i="2"/>
  <c r="Q74" i="2" s="1"/>
  <c r="R74" i="2" s="1"/>
  <c r="V4" i="2"/>
  <c r="Y4" i="2" s="1"/>
  <c r="AA4" i="2" s="1"/>
  <c r="O70" i="2"/>
  <c r="P22" i="2"/>
  <c r="Q70" i="2" s="1"/>
  <c r="R70" i="2" s="1"/>
  <c r="O77" i="2"/>
  <c r="P29" i="2"/>
  <c r="Q77" i="2" s="1"/>
  <c r="R77" i="2" s="1"/>
  <c r="Z18" i="2"/>
  <c r="S18" i="2"/>
  <c r="X18" i="2" s="1"/>
  <c r="V18" i="2"/>
  <c r="Y18" i="2" s="1"/>
  <c r="Z35" i="2"/>
  <c r="S35" i="2"/>
  <c r="X35" i="2" s="1"/>
  <c r="V39" i="2"/>
  <c r="Y39" i="2" s="1"/>
  <c r="V23" i="2"/>
  <c r="Y23" i="2" s="1"/>
  <c r="AH7" i="2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AJ10" i="2"/>
  <c r="AA39" i="2"/>
  <c r="S14" i="2"/>
  <c r="X14" i="2" s="1"/>
  <c r="Z14" i="2"/>
  <c r="Z20" i="2"/>
  <c r="S20" i="2"/>
  <c r="X20" i="2" s="1"/>
  <c r="V20" i="2"/>
  <c r="Y20" i="2" s="1"/>
  <c r="AA23" i="2"/>
  <c r="AP8" i="2"/>
  <c r="V21" i="2"/>
  <c r="Y21" i="2" s="1"/>
  <c r="Z21" i="2"/>
  <c r="S21" i="2"/>
  <c r="X21" i="2" s="1"/>
  <c r="Z19" i="2"/>
  <c r="S19" i="2"/>
  <c r="X19" i="2" s="1"/>
  <c r="S42" i="2"/>
  <c r="X42" i="2" s="1"/>
  <c r="V42" i="2"/>
  <c r="Y42" i="2" s="1"/>
  <c r="Z42" i="2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31" i="2" s="1"/>
  <c r="AA41" i="2"/>
  <c r="AL10" i="2"/>
  <c r="AA17" i="2"/>
  <c r="AJ8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AM9" i="2"/>
  <c r="Z26" i="2"/>
  <c r="V26" i="2"/>
  <c r="Y26" i="2" s="1"/>
  <c r="S26" i="2"/>
  <c r="X26" i="2" s="1"/>
  <c r="V6" i="2"/>
  <c r="Y6" i="2" s="1"/>
  <c r="Z6" i="2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S36" i="2"/>
  <c r="X36" i="2" s="1"/>
  <c r="Z3" i="2"/>
  <c r="S3" i="2"/>
  <c r="X3" i="2" s="1"/>
  <c r="O55" i="2"/>
  <c r="P7" i="2"/>
  <c r="Q55" i="2" s="1"/>
  <c r="R55" i="2" s="1"/>
  <c r="Z34" i="2"/>
  <c r="S34" i="2"/>
  <c r="X34" i="2" s="1"/>
  <c r="Z27" i="2"/>
  <c r="S27" i="2"/>
  <c r="X27" i="2" s="1"/>
  <c r="O64" i="2"/>
  <c r="P16" i="2"/>
  <c r="Q64" i="2" s="1"/>
  <c r="R64" i="2" s="1"/>
  <c r="AA15" i="2"/>
  <c r="AH8" i="2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S25" i="3"/>
  <c r="X25" i="3" s="1"/>
  <c r="Z25" i="3"/>
  <c r="Z37" i="3"/>
  <c r="V37" i="3"/>
  <c r="Y37" i="3" s="1"/>
  <c r="S37" i="3"/>
  <c r="X37" i="3" s="1"/>
  <c r="Z13" i="3"/>
  <c r="S13" i="3"/>
  <c r="X13" i="3" s="1"/>
  <c r="Z21" i="3"/>
  <c r="S21" i="3"/>
  <c r="X21" i="3" s="1"/>
  <c r="S42" i="3"/>
  <c r="X42" i="3" s="1"/>
  <c r="Z42" i="3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S27" i="3"/>
  <c r="X27" i="3" s="1"/>
  <c r="Z27" i="3"/>
  <c r="P19" i="3"/>
  <c r="Q67" i="3" s="1"/>
  <c r="R67" i="3" s="1"/>
  <c r="V35" i="3"/>
  <c r="Y35" i="3" s="1"/>
  <c r="AA35" i="3" s="1"/>
  <c r="Z4" i="3"/>
  <c r="S4" i="3"/>
  <c r="X4" i="3" s="1"/>
  <c r="V4" i="3"/>
  <c r="Y4" i="3" s="1"/>
  <c r="R18" i="3"/>
  <c r="U18" i="3"/>
  <c r="N66" i="3"/>
  <c r="U20" i="3"/>
  <c r="R20" i="3"/>
  <c r="N68" i="3"/>
  <c r="U17" i="3"/>
  <c r="N65" i="3"/>
  <c r="R17" i="3"/>
  <c r="V41" i="3"/>
  <c r="Y41" i="3" s="1"/>
  <c r="S41" i="3"/>
  <c r="X41" i="3" s="1"/>
  <c r="Z41" i="3"/>
  <c r="X19" i="3"/>
  <c r="N51" i="3"/>
  <c r="U3" i="3"/>
  <c r="R3" i="3"/>
  <c r="V30" i="3"/>
  <c r="Y30" i="3" s="1"/>
  <c r="S30" i="3"/>
  <c r="X30" i="3" s="1"/>
  <c r="Z30" i="3"/>
  <c r="S5" i="3"/>
  <c r="X5" i="3" s="1"/>
  <c r="Z5" i="3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P30" i="3"/>
  <c r="Q78" i="3" s="1"/>
  <c r="R78" i="3" s="1"/>
  <c r="O78" i="3"/>
  <c r="N55" i="3"/>
  <c r="U7" i="3"/>
  <c r="R7" i="3"/>
  <c r="S43" i="3"/>
  <c r="X43" i="3" s="1"/>
  <c r="Z43" i="3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V29" i="3"/>
  <c r="Y29" i="3" s="1"/>
  <c r="S29" i="3"/>
  <c r="X29" i="3" s="1"/>
  <c r="U33" i="3"/>
  <c r="N81" i="3"/>
  <c r="R33" i="3"/>
  <c r="S28" i="3"/>
  <c r="X28" i="3" s="1"/>
  <c r="Z28" i="3"/>
  <c r="V28" i="3"/>
  <c r="Y28" i="3" s="1"/>
  <c r="O73" i="3"/>
  <c r="P25" i="3"/>
  <c r="Q73" i="3" s="1"/>
  <c r="R73" i="3" s="1"/>
  <c r="S44" i="3"/>
  <c r="X44" i="3" s="1"/>
  <c r="Z44" i="3"/>
  <c r="V44" i="3"/>
  <c r="Y44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AA4" i="4" l="1"/>
  <c r="V5" i="4"/>
  <c r="Y5" i="4" s="1"/>
  <c r="AA5" i="4" s="1"/>
  <c r="AA8" i="4"/>
  <c r="AA12" i="4"/>
  <c r="V8" i="4"/>
  <c r="Y8" i="4" s="1"/>
  <c r="AA7" i="4"/>
  <c r="AA2" i="4"/>
  <c r="AA6" i="4"/>
  <c r="AJ9" i="2"/>
  <c r="AA6" i="2"/>
  <c r="AJ7" i="2"/>
  <c r="V14" i="2"/>
  <c r="Y14" i="2" s="1"/>
  <c r="AA14" i="2" s="1"/>
  <c r="AI8" i="2"/>
  <c r="AG8" i="2"/>
  <c r="AF10" i="2"/>
  <c r="AO7" i="2"/>
  <c r="AA11" i="2"/>
  <c r="V16" i="2"/>
  <c r="Y16" i="2" s="1"/>
  <c r="AA16" i="2" s="1"/>
  <c r="AI9" i="2"/>
  <c r="AG7" i="2"/>
  <c r="AH9" i="2"/>
  <c r="AA26" i="2"/>
  <c r="AA42" i="2"/>
  <c r="AM10" i="2"/>
  <c r="V35" i="2"/>
  <c r="Y35" i="2" s="1"/>
  <c r="AA35" i="2" s="1"/>
  <c r="AO8" i="2"/>
  <c r="AA22" i="2"/>
  <c r="AO10" i="2"/>
  <c r="AA44" i="2"/>
  <c r="AF9" i="2"/>
  <c r="AA24" i="2"/>
  <c r="AL8" i="2"/>
  <c r="AA43" i="2"/>
  <c r="AN10" i="2"/>
  <c r="V11" i="2"/>
  <c r="Y11" i="2" s="1"/>
  <c r="AK9" i="2"/>
  <c r="AA29" i="2"/>
  <c r="AF8" i="2"/>
  <c r="AK10" i="2"/>
  <c r="V44" i="2"/>
  <c r="Y44" i="2" s="1"/>
  <c r="AA12" i="2"/>
  <c r="AP7" i="2"/>
  <c r="AN9" i="2"/>
  <c r="V27" i="2"/>
  <c r="Y27" i="2" s="1"/>
  <c r="AA27" i="2" s="1"/>
  <c r="V3" i="2"/>
  <c r="Y3" i="2" s="1"/>
  <c r="AA3" i="2" s="1"/>
  <c r="AM8" i="2"/>
  <c r="AA20" i="2"/>
  <c r="V9" i="2"/>
  <c r="Y9" i="2" s="1"/>
  <c r="AA18" i="2"/>
  <c r="AK8" i="2"/>
  <c r="V40" i="2"/>
  <c r="Y40" i="2" s="1"/>
  <c r="AA40" i="2" s="1"/>
  <c r="AA7" i="2"/>
  <c r="AK7" i="2"/>
  <c r="V32" i="2"/>
  <c r="Y32" i="2" s="1"/>
  <c r="AA32" i="2" s="1"/>
  <c r="V24" i="2"/>
  <c r="Y24" i="2" s="1"/>
  <c r="V34" i="2"/>
  <c r="Y34" i="2" s="1"/>
  <c r="V36" i="2"/>
  <c r="Y36" i="2" s="1"/>
  <c r="V19" i="2"/>
  <c r="Y19" i="2" s="1"/>
  <c r="AA19" i="2" s="1"/>
  <c r="AM7" i="2"/>
  <c r="AA9" i="2"/>
  <c r="AH10" i="2"/>
  <c r="AA37" i="2"/>
  <c r="V29" i="2"/>
  <c r="Y29" i="2" s="1"/>
  <c r="V13" i="2"/>
  <c r="Y13" i="2" s="1"/>
  <c r="AA13" i="2" s="1"/>
  <c r="AP9" i="2"/>
  <c r="AA34" i="2"/>
  <c r="AG10" i="2"/>
  <c r="AA36" i="2"/>
  <c r="V28" i="2"/>
  <c r="Y28" i="2" s="1"/>
  <c r="AA28" i="2" s="1"/>
  <c r="AN8" i="2"/>
  <c r="AA21" i="2"/>
  <c r="AA33" i="2"/>
  <c r="AO9" i="2"/>
  <c r="AN7" i="2"/>
  <c r="AA10" i="2"/>
  <c r="AA5" i="2"/>
  <c r="AI7" i="2"/>
  <c r="AR7" i="2" s="1"/>
  <c r="AP10" i="2"/>
  <c r="AA45" i="2"/>
  <c r="Z16" i="3"/>
  <c r="S16" i="3"/>
  <c r="X16" i="3" s="1"/>
  <c r="Z12" i="3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O70" i="3"/>
  <c r="P22" i="3"/>
  <c r="Q70" i="3" s="1"/>
  <c r="R70" i="3" s="1"/>
  <c r="AA44" i="3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AA42" i="3" s="1"/>
  <c r="O57" i="3"/>
  <c r="P9" i="3"/>
  <c r="Q57" i="3" s="1"/>
  <c r="R57" i="3" s="1"/>
  <c r="S22" i="3"/>
  <c r="X22" i="3" s="1"/>
  <c r="Z22" i="3"/>
  <c r="AA29" i="3"/>
  <c r="AK9" i="3"/>
  <c r="AA30" i="3"/>
  <c r="AL9" i="3"/>
  <c r="AI9" i="3"/>
  <c r="AA27" i="3"/>
  <c r="S31" i="3"/>
  <c r="X31" i="3" s="1"/>
  <c r="Z31" i="3"/>
  <c r="V31" i="3"/>
  <c r="Y31" i="3" s="1"/>
  <c r="AA37" i="3"/>
  <c r="AH10" i="3"/>
  <c r="S33" i="3"/>
  <c r="X33" i="3" s="1"/>
  <c r="Z33" i="3"/>
  <c r="O81" i="3"/>
  <c r="P33" i="3"/>
  <c r="Q81" i="3" s="1"/>
  <c r="R81" i="3" s="1"/>
  <c r="AF7" i="3"/>
  <c r="Z24" i="3"/>
  <c r="S24" i="3"/>
  <c r="X24" i="3" s="1"/>
  <c r="O71" i="3"/>
  <c r="P23" i="3"/>
  <c r="Q71" i="3" s="1"/>
  <c r="R71" i="3" s="1"/>
  <c r="AM10" i="3"/>
  <c r="Z40" i="3"/>
  <c r="S40" i="3"/>
  <c r="X40" i="3" s="1"/>
  <c r="Z8" i="3"/>
  <c r="S8" i="3"/>
  <c r="X8" i="3" s="1"/>
  <c r="V5" i="3"/>
  <c r="Y5" i="3" s="1"/>
  <c r="O80" i="3"/>
  <c r="P32" i="3"/>
  <c r="Q80" i="3" s="1"/>
  <c r="R80" i="3" s="1"/>
  <c r="S18" i="3"/>
  <c r="X18" i="3" s="1"/>
  <c r="Z18" i="3"/>
  <c r="V2" i="3"/>
  <c r="Y2" i="3" s="1"/>
  <c r="AA2" i="3" s="1"/>
  <c r="Z11" i="3"/>
  <c r="V11" i="3"/>
  <c r="Y11" i="3" s="1"/>
  <c r="S11" i="3"/>
  <c r="X11" i="3" s="1"/>
  <c r="V43" i="3"/>
  <c r="Y43" i="3" s="1"/>
  <c r="Z32" i="3"/>
  <c r="S32" i="3"/>
  <c r="X32" i="3" s="1"/>
  <c r="O72" i="3"/>
  <c r="P24" i="3"/>
  <c r="Q72" i="3" s="1"/>
  <c r="R72" i="3" s="1"/>
  <c r="S3" i="3"/>
  <c r="X3" i="3" s="1"/>
  <c r="Z3" i="3"/>
  <c r="O65" i="3"/>
  <c r="P17" i="3"/>
  <c r="Q65" i="3" s="1"/>
  <c r="R65" i="3" s="1"/>
  <c r="S23" i="3"/>
  <c r="X23" i="3" s="1"/>
  <c r="Z23" i="3"/>
  <c r="O87" i="3"/>
  <c r="P39" i="3"/>
  <c r="Q87" i="3" s="1"/>
  <c r="R87" i="3" s="1"/>
  <c r="AN8" i="3"/>
  <c r="AN10" i="3"/>
  <c r="AA43" i="3"/>
  <c r="O86" i="3"/>
  <c r="P38" i="3"/>
  <c r="Q86" i="3" s="1"/>
  <c r="R86" i="3" s="1"/>
  <c r="V38" i="3"/>
  <c r="Y38" i="3" s="1"/>
  <c r="S38" i="3"/>
  <c r="X38" i="3" s="1"/>
  <c r="Z38" i="3"/>
  <c r="O54" i="3"/>
  <c r="P6" i="3"/>
  <c r="Q54" i="3" s="1"/>
  <c r="R54" i="3" s="1"/>
  <c r="Z7" i="3"/>
  <c r="S7" i="3"/>
  <c r="X7" i="3" s="1"/>
  <c r="O84" i="3"/>
  <c r="P36" i="3"/>
  <c r="Q84" i="3" s="1"/>
  <c r="R84" i="3" s="1"/>
  <c r="AA4" i="3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V39" i="3"/>
  <c r="Y39" i="3" s="1"/>
  <c r="V21" i="3"/>
  <c r="Y21" i="3" s="1"/>
  <c r="AA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V26" i="3"/>
  <c r="Y26" i="3" s="1"/>
  <c r="V17" i="3"/>
  <c r="Y17" i="3" s="1"/>
  <c r="S17" i="3"/>
  <c r="X17" i="3" s="1"/>
  <c r="Z17" i="3"/>
  <c r="AJ9" i="3"/>
  <c r="AA28" i="3"/>
  <c r="S6" i="3"/>
  <c r="X6" i="3" s="1"/>
  <c r="Z6" i="3"/>
  <c r="O59" i="3"/>
  <c r="P11" i="3"/>
  <c r="Q59" i="3" s="1"/>
  <c r="R59" i="3" s="1"/>
  <c r="S36" i="3"/>
  <c r="X36" i="3" s="1"/>
  <c r="Z36" i="3"/>
  <c r="O51" i="3"/>
  <c r="P3" i="3"/>
  <c r="Q51" i="3" s="1"/>
  <c r="R51" i="3" s="1"/>
  <c r="O68" i="3"/>
  <c r="P20" i="3"/>
  <c r="Q68" i="3" s="1"/>
  <c r="R68" i="3" s="1"/>
  <c r="Z45" i="3"/>
  <c r="V45" i="3"/>
  <c r="Y45" i="3" s="1"/>
  <c r="S45" i="3"/>
  <c r="X45" i="3" s="1"/>
  <c r="S34" i="3"/>
  <c r="X34" i="3" s="1"/>
  <c r="Z34" i="3"/>
  <c r="AG9" i="3"/>
  <c r="AA25" i="3"/>
  <c r="O56" i="3"/>
  <c r="P8" i="3"/>
  <c r="Q56" i="3" s="1"/>
  <c r="R56" i="3" s="1"/>
  <c r="AI7" i="3"/>
  <c r="AA5" i="3"/>
  <c r="AL8" i="3"/>
  <c r="AA19" i="3"/>
  <c r="S20" i="3"/>
  <c r="X20" i="3" s="1"/>
  <c r="Z20" i="3"/>
  <c r="O60" i="3"/>
  <c r="P12" i="3"/>
  <c r="Q60" i="3" s="1"/>
  <c r="R60" i="3" s="1"/>
  <c r="S10" i="3"/>
  <c r="X10" i="3" s="1"/>
  <c r="Z10" i="3"/>
  <c r="V14" i="3"/>
  <c r="Y14" i="3" s="1"/>
  <c r="Z14" i="3"/>
  <c r="S14" i="3"/>
  <c r="X14" i="3" s="1"/>
  <c r="S15" i="3"/>
  <c r="X15" i="3" s="1"/>
  <c r="Z15" i="3"/>
  <c r="V13" i="3"/>
  <c r="Y13" i="3" s="1"/>
  <c r="AA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T8" i="1" l="1"/>
  <c r="Q3" i="1"/>
  <c r="F20" i="1"/>
  <c r="O8" i="1"/>
  <c r="T2" i="1"/>
  <c r="AR8" i="2"/>
  <c r="AR11" i="2" s="1"/>
  <c r="AR9" i="2"/>
  <c r="AR10" i="2"/>
  <c r="AA20" i="3"/>
  <c r="AM8" i="3"/>
  <c r="AP8" i="3"/>
  <c r="AN9" i="3"/>
  <c r="AF9" i="3"/>
  <c r="AO9" i="3"/>
  <c r="V10" i="3"/>
  <c r="Y10" i="3" s="1"/>
  <c r="V34" i="3"/>
  <c r="Y34" i="3" s="1"/>
  <c r="AA34" i="3" s="1"/>
  <c r="V6" i="3"/>
  <c r="Y6" i="3" s="1"/>
  <c r="AA6" i="3" s="1"/>
  <c r="V32" i="3"/>
  <c r="Y32" i="3" s="1"/>
  <c r="AA32" i="3" s="1"/>
  <c r="V18" i="3"/>
  <c r="Y18" i="3" s="1"/>
  <c r="AK10" i="3"/>
  <c r="V24" i="3"/>
  <c r="Y24" i="3" s="1"/>
  <c r="AA24" i="3" s="1"/>
  <c r="V33" i="3"/>
  <c r="Y33" i="3" s="1"/>
  <c r="AA33" i="3" s="1"/>
  <c r="AH8" i="3"/>
  <c r="AJ7" i="3"/>
  <c r="AA26" i="3"/>
  <c r="AH9" i="3"/>
  <c r="AJ10" i="3"/>
  <c r="AA39" i="3"/>
  <c r="AA18" i="3"/>
  <c r="AK8" i="3"/>
  <c r="V40" i="3"/>
  <c r="Y40" i="3" s="1"/>
  <c r="AA40" i="3" s="1"/>
  <c r="AM7" i="3"/>
  <c r="AP7" i="3"/>
  <c r="V15" i="3"/>
  <c r="Y15" i="3" s="1"/>
  <c r="AA15" i="3" s="1"/>
  <c r="AA10" i="3"/>
  <c r="AN7" i="3"/>
  <c r="AP9" i="3"/>
  <c r="V36" i="3"/>
  <c r="Y36" i="3" s="1"/>
  <c r="AA36" i="3" s="1"/>
  <c r="AA38" i="3"/>
  <c r="AI10" i="3"/>
  <c r="V3" i="3"/>
  <c r="Y3" i="3" s="1"/>
  <c r="V9" i="3"/>
  <c r="Y9" i="3" s="1"/>
  <c r="AA9" i="3" s="1"/>
  <c r="V12" i="3"/>
  <c r="Y12" i="3" s="1"/>
  <c r="AA12" i="3" s="1"/>
  <c r="AA45" i="3"/>
  <c r="AP10" i="3"/>
  <c r="AA11" i="3"/>
  <c r="AO7" i="3"/>
  <c r="AG10" i="3"/>
  <c r="AK7" i="3"/>
  <c r="AA3" i="3"/>
  <c r="AG7" i="3"/>
  <c r="AI8" i="3"/>
  <c r="AA14" i="3"/>
  <c r="AG8" i="3"/>
  <c r="V20" i="3"/>
  <c r="Y20" i="3" s="1"/>
  <c r="AA17" i="3"/>
  <c r="AJ8" i="3"/>
  <c r="V7" i="3"/>
  <c r="Y7" i="3" s="1"/>
  <c r="AA7" i="3" s="1"/>
  <c r="V23" i="3"/>
  <c r="Y23" i="3" s="1"/>
  <c r="AA23" i="3" s="1"/>
  <c r="AL7" i="3"/>
  <c r="AA31" i="3"/>
  <c r="AM9" i="3"/>
  <c r="AO8" i="3"/>
  <c r="V16" i="3"/>
  <c r="Y16" i="3" s="1"/>
  <c r="AA16" i="3" s="1"/>
  <c r="V8" i="3"/>
  <c r="Y8" i="3" s="1"/>
  <c r="AA8" i="3" s="1"/>
  <c r="V22" i="3"/>
  <c r="Y22" i="3" s="1"/>
  <c r="AA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R8" i="3" l="1"/>
  <c r="AR7" i="3"/>
  <c r="AR11" i="3" s="1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V9" i="1" l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<sst xmlns="http://schemas.openxmlformats.org/spreadsheetml/2006/main" count="195" uniqueCount="53">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</sst>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  <a:r>
              <a:rPr lang="zh-TW" altLang="en-US"/>
              <a:t>照射量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0.11574843262171117</c:v>
                </c:pt>
                <c:pt idx="1">
                  <c:v>0.27736709444143154</c:v>
                </c:pt>
                <c:pt idx="2">
                  <c:v>0.43488366618070773</c:v>
                </c:pt>
                <c:pt idx="3">
                  <c:v>0.55096121537532405</c:v>
                </c:pt>
                <c:pt idx="4">
                  <c:v>0.61616549449860791</c:v>
                </c:pt>
                <c:pt idx="5">
                  <c:v>0.6364089126306347</c:v>
                </c:pt>
                <c:pt idx="6">
                  <c:v>0.61616549449860791</c:v>
                </c:pt>
                <c:pt idx="7">
                  <c:v>0.55096121537532405</c:v>
                </c:pt>
                <c:pt idx="8">
                  <c:v>0.43488366618070773</c:v>
                </c:pt>
                <c:pt idx="9">
                  <c:v>0.27736709444143154</c:v>
                </c:pt>
                <c:pt idx="10">
                  <c:v>0.11574843262171117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0FD-AD3D-247F051D5A9A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0.15382141433257915</c:v>
                </c:pt>
                <c:pt idx="1">
                  <c:v>0.31151656857618742</c:v>
                </c:pt>
                <c:pt idx="2">
                  <c:v>0.45829161431757909</c:v>
                </c:pt>
                <c:pt idx="3">
                  <c:v>0.56507463542749681</c:v>
                </c:pt>
                <c:pt idx="4">
                  <c:v>0.6251849090737891</c:v>
                </c:pt>
                <c:pt idx="5">
                  <c:v>0.64395807783344605</c:v>
                </c:pt>
                <c:pt idx="6">
                  <c:v>0.6251849090737891</c:v>
                </c:pt>
                <c:pt idx="7">
                  <c:v>0.56507463542749681</c:v>
                </c:pt>
                <c:pt idx="8">
                  <c:v>0.45829161431757909</c:v>
                </c:pt>
                <c:pt idx="9">
                  <c:v>0.31151656857618742</c:v>
                </c:pt>
                <c:pt idx="10">
                  <c:v>0.15382141433257915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4-40FD-AD3D-247F051D5A9A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7.1989394973015403E-2</c:v>
                </c:pt>
                <c:pt idx="1">
                  <c:v>0.22980802292682834</c:v>
                </c:pt>
                <c:pt idx="2">
                  <c:v>0.39542796707380118</c:v>
                </c:pt>
                <c:pt idx="3">
                  <c:v>0.5199820624006799</c:v>
                </c:pt>
                <c:pt idx="4">
                  <c:v>0.58986029295443887</c:v>
                </c:pt>
                <c:pt idx="5">
                  <c:v>0.61139824556699973</c:v>
                </c:pt>
                <c:pt idx="6">
                  <c:v>0.58986029295443887</c:v>
                </c:pt>
                <c:pt idx="7">
                  <c:v>0.5199820624006799</c:v>
                </c:pt>
                <c:pt idx="8">
                  <c:v>0.39542796707380118</c:v>
                </c:pt>
                <c:pt idx="9">
                  <c:v>0.22980802292682834</c:v>
                </c:pt>
                <c:pt idx="10">
                  <c:v>7.1989394973015403E-2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44-40FD-AD3D-247F051D5A9A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5.559697201034281E-3</c:v>
                </c:pt>
                <c:pt idx="1">
                  <c:v>0.11557391919219775</c:v>
                </c:pt>
                <c:pt idx="2">
                  <c:v>0.27624042460225556</c:v>
                </c:pt>
                <c:pt idx="3">
                  <c:v>0.40670691582280771</c:v>
                </c:pt>
                <c:pt idx="4">
                  <c:v>0.48021873068717918</c:v>
                </c:pt>
                <c:pt idx="5">
                  <c:v>0.50249293046848786</c:v>
                </c:pt>
                <c:pt idx="6">
                  <c:v>0.48021873068717918</c:v>
                </c:pt>
                <c:pt idx="7">
                  <c:v>0.40670691582280771</c:v>
                </c:pt>
                <c:pt idx="8">
                  <c:v>0.27624042460225556</c:v>
                </c:pt>
                <c:pt idx="9">
                  <c:v>0.11557391919219775</c:v>
                </c:pt>
                <c:pt idx="10">
                  <c:v>5.559697201034281E-3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4-40FD-AD3D-247F051D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95952"/>
        <c:axId val="1715729344"/>
      </c:lineChart>
      <c:catAx>
        <c:axId val="15259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29344"/>
        <c:crosses val="autoZero"/>
        <c:auto val="1"/>
        <c:lblAlgn val="ctr"/>
        <c:lblOffset val="100"/>
        <c:noMultiLvlLbl val="0"/>
      </c:catAx>
      <c:valAx>
        <c:axId val="1715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5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  <a:r>
              <a:rPr lang="zh-TW" altLang="en-US"/>
              <a:t>照射量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0.11574843262171117</c:v>
                </c:pt>
                <c:pt idx="1">
                  <c:v>0.27736709444143154</c:v>
                </c:pt>
                <c:pt idx="2">
                  <c:v>0.43488366618070773</c:v>
                </c:pt>
                <c:pt idx="3">
                  <c:v>0.55096121537532405</c:v>
                </c:pt>
                <c:pt idx="4">
                  <c:v>0.61616549449860791</c:v>
                </c:pt>
                <c:pt idx="5">
                  <c:v>0.6364089126306347</c:v>
                </c:pt>
                <c:pt idx="6">
                  <c:v>0.61616549449860791</c:v>
                </c:pt>
                <c:pt idx="7">
                  <c:v>0.55096121537532405</c:v>
                </c:pt>
                <c:pt idx="8">
                  <c:v>0.43488366618070773</c:v>
                </c:pt>
                <c:pt idx="9">
                  <c:v>0.27736709444143154</c:v>
                </c:pt>
                <c:pt idx="10">
                  <c:v>0.11574843262171117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8-42F0-9355-5850A02491DC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0.15382141433257915</c:v>
                </c:pt>
                <c:pt idx="1">
                  <c:v>0.31151656857618742</c:v>
                </c:pt>
                <c:pt idx="2">
                  <c:v>0.45829161431757909</c:v>
                </c:pt>
                <c:pt idx="3">
                  <c:v>0.56507463542749681</c:v>
                </c:pt>
                <c:pt idx="4">
                  <c:v>0.6251849090737891</c:v>
                </c:pt>
                <c:pt idx="5">
                  <c:v>0.64395807783344605</c:v>
                </c:pt>
                <c:pt idx="6">
                  <c:v>0.6251849090737891</c:v>
                </c:pt>
                <c:pt idx="7">
                  <c:v>0.56507463542749681</c:v>
                </c:pt>
                <c:pt idx="8">
                  <c:v>0.45829161431757909</c:v>
                </c:pt>
                <c:pt idx="9">
                  <c:v>0.31151656857618742</c:v>
                </c:pt>
                <c:pt idx="10">
                  <c:v>0.15382141433257915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8-42F0-9355-5850A02491DC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7.1989394973015403E-2</c:v>
                </c:pt>
                <c:pt idx="1">
                  <c:v>0.22980802292682834</c:v>
                </c:pt>
                <c:pt idx="2">
                  <c:v>0.39542796707380118</c:v>
                </c:pt>
                <c:pt idx="3">
                  <c:v>0.5199820624006799</c:v>
                </c:pt>
                <c:pt idx="4">
                  <c:v>0.58986029295443887</c:v>
                </c:pt>
                <c:pt idx="5">
                  <c:v>0.61139824556699973</c:v>
                </c:pt>
                <c:pt idx="6">
                  <c:v>0.58986029295443887</c:v>
                </c:pt>
                <c:pt idx="7">
                  <c:v>0.5199820624006799</c:v>
                </c:pt>
                <c:pt idx="8">
                  <c:v>0.39542796707380118</c:v>
                </c:pt>
                <c:pt idx="9">
                  <c:v>0.22980802292682834</c:v>
                </c:pt>
                <c:pt idx="10">
                  <c:v>7.1989394973015403E-2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8-42F0-9355-5850A02491DC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5.559697201034281E-3</c:v>
                </c:pt>
                <c:pt idx="1">
                  <c:v>0.11557391919219775</c:v>
                </c:pt>
                <c:pt idx="2">
                  <c:v>0.27624042460225556</c:v>
                </c:pt>
                <c:pt idx="3">
                  <c:v>0.40670691582280771</c:v>
                </c:pt>
                <c:pt idx="4">
                  <c:v>0.48021873068717918</c:v>
                </c:pt>
                <c:pt idx="5">
                  <c:v>0.50249293046848786</c:v>
                </c:pt>
                <c:pt idx="6">
                  <c:v>0.48021873068717918</c:v>
                </c:pt>
                <c:pt idx="7">
                  <c:v>0.40670691582280771</c:v>
                </c:pt>
                <c:pt idx="8">
                  <c:v>0.27624042460225556</c:v>
                </c:pt>
                <c:pt idx="9">
                  <c:v>0.11557391919219775</c:v>
                </c:pt>
                <c:pt idx="10">
                  <c:v>5.559697201034281E-3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8-42F0-9355-5850A024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995952"/>
        <c:axId val="1715729344"/>
      </c:lineChart>
      <c:catAx>
        <c:axId val="15259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5729344"/>
        <c:crosses val="autoZero"/>
        <c:auto val="1"/>
        <c:lblAlgn val="ctr"/>
        <c:lblOffset val="100"/>
        <c:noMultiLvlLbl val="0"/>
      </c:catAx>
      <c:valAx>
        <c:axId val="1715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59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IbBR,IsBR,IrBR</a:t>
            </a:r>
            <a:r>
              <a:rPr lang="zh-TW" altLang="en-US"/>
              <a:t>曲線</a:t>
            </a:r>
            <a:r>
              <a:rPr lang="en-US" altLang="zh-TW"/>
              <a:t>(</a:t>
            </a:r>
            <a:r>
              <a:rPr lang="zh-TW" altLang="en-US"/>
              <a:t>水平座標從</a:t>
            </a:r>
            <a:r>
              <a:rPr lang="en-US" altLang="zh-TW"/>
              <a:t>7</a:t>
            </a:r>
            <a:r>
              <a:rPr lang="zh-TW" altLang="en-US"/>
              <a:t>開始不是</a:t>
            </a:r>
            <a:r>
              <a:rPr lang="en-US" altLang="zh-TW"/>
              <a:t>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IbBR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5.9246494781806394E-2</c:v>
                </c:pt>
                <c:pt idx="1">
                  <c:v>0.20022708295204111</c:v>
                </c:pt>
                <c:pt idx="2">
                  <c:v>0.34895870315678224</c:v>
                </c:pt>
                <c:pt idx="3">
                  <c:v>0.46328604863034323</c:v>
                </c:pt>
                <c:pt idx="4">
                  <c:v>0.52940089172821281</c:v>
                </c:pt>
                <c:pt idx="5">
                  <c:v>0.55028686109228697</c:v>
                </c:pt>
                <c:pt idx="6">
                  <c:v>0.52940089172821281</c:v>
                </c:pt>
                <c:pt idx="7">
                  <c:v>0.46328604863034323</c:v>
                </c:pt>
                <c:pt idx="8">
                  <c:v>0.34895870315678224</c:v>
                </c:pt>
                <c:pt idx="9">
                  <c:v>0.20022708295204111</c:v>
                </c:pt>
                <c:pt idx="10">
                  <c:v>5.9246494781806394E-2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B-4AEF-A216-99A7B07933D4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IsBR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0.12632205931396581</c:v>
                </c:pt>
                <c:pt idx="1">
                  <c:v>0.22186268085080002</c:v>
                </c:pt>
                <c:pt idx="2">
                  <c:v>0.30181389911648082</c:v>
                </c:pt>
                <c:pt idx="3">
                  <c:v>0.36262622981833892</c:v>
                </c:pt>
                <c:pt idx="4">
                  <c:v>0.40137777539319136</c:v>
                </c:pt>
                <c:pt idx="5">
                  <c:v>0.41476983081726221</c:v>
                </c:pt>
                <c:pt idx="6">
                  <c:v>0.40137777539319136</c:v>
                </c:pt>
                <c:pt idx="7">
                  <c:v>0.36262622981833892</c:v>
                </c:pt>
                <c:pt idx="8">
                  <c:v>0.30181389911648082</c:v>
                </c:pt>
                <c:pt idx="9">
                  <c:v>0.22186268085080002</c:v>
                </c:pt>
                <c:pt idx="10">
                  <c:v>0.12632205931396581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B-4AEF-A216-99A7B07933D4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IrBR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1.7698622446330404E-2</c:v>
                </c:pt>
                <c:pt idx="1">
                  <c:v>3.4641375414225788E-2</c:v>
                </c:pt>
                <c:pt idx="2">
                  <c:v>5.0330839509165774E-2</c:v>
                </c:pt>
                <c:pt idx="3">
                  <c:v>6.2078219177145483E-2</c:v>
                </c:pt>
                <c:pt idx="4">
                  <c:v>6.8990182133947184E-2</c:v>
                </c:pt>
                <c:pt idx="5">
                  <c:v>7.1226172080569847E-2</c:v>
                </c:pt>
                <c:pt idx="6">
                  <c:v>6.8990182133947184E-2</c:v>
                </c:pt>
                <c:pt idx="7">
                  <c:v>6.2078219177145483E-2</c:v>
                </c:pt>
                <c:pt idx="8">
                  <c:v>5.0330839509165774E-2</c:v>
                </c:pt>
                <c:pt idx="9">
                  <c:v>3.4641375414225788E-2</c:v>
                </c:pt>
                <c:pt idx="10">
                  <c:v>1.7698622446330404E-2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B-4AEF-A216-99A7B07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410112"/>
        <c:axId val="900276640"/>
      </c:lineChart>
      <c:dateAx>
        <c:axId val="10894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00276640"/>
        <c:crossesAt val="0"/>
        <c:auto val="0"/>
        <c:lblOffset val="100"/>
        <c:baseTimeUnit val="days"/>
      </c:dateAx>
      <c:valAx>
        <c:axId val="900276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941011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32174103237098"/>
          <c:y val="0.88483741615631384"/>
          <c:w val="0.3984674103237095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'[1]123'!$A$2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'[1]123'!$B$1:$L$1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'[1]123'!$B$2:$L$2</c:f>
              <c:numCache>
                <c:formatCode>General</c:formatCode>
                <c:ptCount val="11"/>
                <c:pt idx="0">
                  <c:v>16.795000000000002</c:v>
                </c:pt>
                <c:pt idx="1">
                  <c:v>17.6387</c:v>
                </c:pt>
                <c:pt idx="2">
                  <c:v>17.946400000000001</c:v>
                </c:pt>
                <c:pt idx="3">
                  <c:v>17.7088</c:v>
                </c:pt>
                <c:pt idx="4">
                  <c:v>16.933199999999999</c:v>
                </c:pt>
                <c:pt idx="5">
                  <c:v>16.350300000000001</c:v>
                </c:pt>
                <c:pt idx="6">
                  <c:v>15.643000000000001</c:v>
                </c:pt>
                <c:pt idx="7">
                  <c:v>13.8775</c:v>
                </c:pt>
                <c:pt idx="8">
                  <c:v>11.6904</c:v>
                </c:pt>
                <c:pt idx="9">
                  <c:v>9.1480700000000006</c:v>
                </c:pt>
                <c:pt idx="10">
                  <c:v>6.3277799999999997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2-48FF-9EDE-4074B100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061328"/>
        <c:axId val="1146691664"/>
      </c:barChart>
      <c:catAx>
        <c:axId val="11040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6691664"/>
        <c:crosses val="autoZero"/>
        <c:auto val="1"/>
        <c:lblAlgn val="ctr"/>
        <c:lblOffset val="100"/>
        <c:noMultiLvlLbl val="0"/>
      </c:catAx>
      <c:valAx>
        <c:axId val="11466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406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190500</xdr:colOff>
      <xdr:row>17</xdr:row>
      <xdr:rowOff>52387</xdr:rowOff>
    </xdr:from>
    <xdr:to>
      <xdr:col>38</xdr:col>
      <xdr:colOff>466725</xdr:colOff>
      <xdr:row>30</xdr:row>
      <xdr:rowOff>195262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C62FDD2-710E-4AEB-8255-38F0FA4B0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190500</xdr:colOff>
      <xdr:row>17</xdr:row>
      <xdr:rowOff>52387</xdr:rowOff>
    </xdr:from>
    <xdr:to>
      <xdr:col>38</xdr:col>
      <xdr:colOff>466725</xdr:colOff>
      <xdr:row>30</xdr:row>
      <xdr:rowOff>195262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2925BB6-F4A7-4A0A-9987-5A7358F2F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13</xdr:row>
      <xdr:rowOff>147637</xdr:rowOff>
    </xdr:from>
    <xdr:to>
      <xdr:col>19</xdr:col>
      <xdr:colOff>323850</xdr:colOff>
      <xdr:row>27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523CFC-0321-4D63-B82C-EEDF4A8B3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54D307-49EB-4ABB-A368-0ACCFD36A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"/>
    </sheetNames>
    <sheetDataSet>
      <sheetData sheetId="0">
        <row r="1">
          <cell r="B1">
            <v>0</v>
          </cell>
          <cell r="C1">
            <v>10</v>
          </cell>
          <cell r="D1">
            <v>20</v>
          </cell>
          <cell r="E1">
            <v>30</v>
          </cell>
          <cell r="F1">
            <v>40</v>
          </cell>
          <cell r="G1">
            <v>45</v>
          </cell>
          <cell r="H1">
            <v>50</v>
          </cell>
          <cell r="I1">
            <v>60</v>
          </cell>
          <cell r="J1">
            <v>70</v>
          </cell>
          <cell r="K1">
            <v>80</v>
          </cell>
          <cell r="L1">
            <v>90</v>
          </cell>
        </row>
        <row r="2">
          <cell r="A2" t="str">
            <v>一年</v>
          </cell>
          <cell r="B2">
            <v>16.795000000000002</v>
          </cell>
          <cell r="C2">
            <v>17.6387</v>
          </cell>
          <cell r="D2">
            <v>17.946400000000001</v>
          </cell>
          <cell r="E2">
            <v>17.7088</v>
          </cell>
          <cell r="F2">
            <v>16.933199999999999</v>
          </cell>
          <cell r="G2">
            <v>16.350300000000001</v>
          </cell>
          <cell r="H2">
            <v>15.643000000000001</v>
          </cell>
          <cell r="I2">
            <v>13.8775</v>
          </cell>
          <cell r="J2">
            <v>11.6904</v>
          </cell>
          <cell r="K2">
            <v>9.1480700000000006</v>
          </cell>
          <cell r="L2">
            <v>6.3277799999999997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topLeftCell="B1"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AR93"/>
  <sheetViews>
    <sheetView zoomScaleNormal="100" workbookViewId="0">
      <selection activeCell="E40" sqref="E40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44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44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44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3" si="10">COS(N3 -K3)</f>
        <v>0.97606021951505584</v>
      </c>
      <c r="R3">
        <f t="shared" ref="R3:R13" si="11">(0.42 * O3) + (((2.92 - Q3) / (2 * Q3)) * O3^2) - ((((2.92 -Q3) / (4 *Q3^2))) * O3^3)</f>
        <v>0.43008383184911853</v>
      </c>
      <c r="S3">
        <f t="shared" ref="S3:S13" si="12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3" si="13">R3 - (S3 * O3)</f>
        <v>0.15271673740768699</v>
      </c>
      <c r="W3">
        <v>0.55000000000000004</v>
      </c>
      <c r="X3">
        <f t="shared" ref="X3:X13" si="14">S3 * T3</f>
        <v>0.27736709444143154</v>
      </c>
      <c r="Y3">
        <f t="shared" ref="Y3:Y13" si="15">V3 * (((R3-V3) / (U3)) * ((T3) / (O3)) + (1 + ((R3-V3) / (U3))) * ((1 + COS(J3)) / (2)))</f>
        <v>0.26888859835818818</v>
      </c>
      <c r="Z3">
        <f t="shared" ref="Z3:Z13" si="16">(W3 * R3) * ((1 - COS(J3)) / (2))</f>
        <v>0</v>
      </c>
      <c r="AA3">
        <f t="shared" ref="AA3:AA13" si="17" xml:space="preserve"> X3 + Y3 + Z3</f>
        <v>0.54625569279961972</v>
      </c>
    </row>
    <row r="4" spans="1:44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0.43488366618070773</v>
      </c>
      <c r="Y4">
        <f t="shared" si="15"/>
        <v>0.35864901240560731</v>
      </c>
      <c r="Z4">
        <f t="shared" si="16"/>
        <v>0</v>
      </c>
      <c r="AA4">
        <f t="shared" si="17"/>
        <v>0.79353267858631504</v>
      </c>
    </row>
    <row r="5" spans="1:44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0.55096121537532405</v>
      </c>
      <c r="Y5">
        <f t="shared" si="15"/>
        <v>0.42637833561703037</v>
      </c>
      <c r="Z5">
        <f t="shared" si="16"/>
        <v>0</v>
      </c>
      <c r="AA5">
        <f t="shared" si="17"/>
        <v>0.97733955099235437</v>
      </c>
    </row>
    <row r="6" spans="1:44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0.61616549449860791</v>
      </c>
      <c r="Y6">
        <f t="shared" si="15"/>
        <v>0.46948731257653803</v>
      </c>
      <c r="Z6">
        <f t="shared" si="16"/>
        <v>0</v>
      </c>
      <c r="AA6">
        <f t="shared" si="17"/>
        <v>1.0856528070751459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</row>
    <row r="7" spans="1:44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0.6364089126306347</v>
      </c>
      <c r="Y7">
        <f t="shared" si="15"/>
        <v>0.48439228089958031</v>
      </c>
      <c r="Z7">
        <f t="shared" si="16"/>
        <v>0</v>
      </c>
      <c r="AA7">
        <f t="shared" si="17"/>
        <v>1.1208011935302151</v>
      </c>
      <c r="AE7" t="s">
        <v>47</v>
      </c>
      <c r="AF7">
        <f>X2</f>
        <v>0.11574843262171117</v>
      </c>
      <c r="AG7">
        <f>X3</f>
        <v>0.27736709444143154</v>
      </c>
      <c r="AH7">
        <f>X4</f>
        <v>0.43488366618070773</v>
      </c>
      <c r="AI7">
        <f>X5</f>
        <v>0.55096121537532405</v>
      </c>
      <c r="AJ7">
        <f>X6</f>
        <v>0.61616549449860791</v>
      </c>
      <c r="AK7">
        <f>X7</f>
        <v>0.6364089126306347</v>
      </c>
      <c r="AL7">
        <f>X8</f>
        <v>0.61616549449860791</v>
      </c>
      <c r="AM7">
        <f>X9</f>
        <v>0.55096121537532405</v>
      </c>
      <c r="AN7">
        <f>X10</f>
        <v>0.43488366618070773</v>
      </c>
      <c r="AO7">
        <f>X11</f>
        <v>0.27736709444143154</v>
      </c>
      <c r="AP7">
        <f>X12</f>
        <v>0.11574843262171117</v>
      </c>
      <c r="AR7">
        <f>AF7+AG7+AH7+AI7+AJ7+AK7+AL7+AM7+AN7+AO7+AP7</f>
        <v>4.6266607188661997</v>
      </c>
    </row>
    <row r="8" spans="1:44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0.61616549449860791</v>
      </c>
      <c r="Y8">
        <f t="shared" si="15"/>
        <v>0.46948731257653803</v>
      </c>
      <c r="Z8">
        <f t="shared" si="16"/>
        <v>0</v>
      </c>
      <c r="AA8">
        <f t="shared" si="17"/>
        <v>1.0856528070751459</v>
      </c>
      <c r="AE8" t="s">
        <v>48</v>
      </c>
      <c r="AF8">
        <f>X13</f>
        <v>0.15382141433257915</v>
      </c>
      <c r="AG8">
        <f>X14</f>
        <v>0.31151656857618742</v>
      </c>
      <c r="AH8">
        <f>X15</f>
        <v>0.45829161431757909</v>
      </c>
      <c r="AI8">
        <f>X16</f>
        <v>0.56507463542749681</v>
      </c>
      <c r="AJ8">
        <f>X17</f>
        <v>0.6251849090737891</v>
      </c>
      <c r="AK8">
        <f>X18</f>
        <v>0.64395807783344605</v>
      </c>
      <c r="AL8">
        <f>X19</f>
        <v>0.6251849090737891</v>
      </c>
      <c r="AM8">
        <f>X20</f>
        <v>0.56507463542749681</v>
      </c>
      <c r="AN8">
        <f>X21</f>
        <v>0.45829161431757909</v>
      </c>
      <c r="AO8">
        <f>X22</f>
        <v>0.31151656857618742</v>
      </c>
      <c r="AP8">
        <f>X23</f>
        <v>0.15382141433257915</v>
      </c>
      <c r="AR8">
        <f>AF8+AG8+AH8+AI8+AJ8+AK8+AL8+AM8+AN8+AO8+AP8</f>
        <v>4.8717363612887095</v>
      </c>
    </row>
    <row r="9" spans="1:44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0.55096121537532405</v>
      </c>
      <c r="Y9">
        <f t="shared" si="15"/>
        <v>0.42637833561703037</v>
      </c>
      <c r="Z9">
        <f t="shared" si="16"/>
        <v>0</v>
      </c>
      <c r="AA9">
        <f t="shared" si="17"/>
        <v>0.97733955099235437</v>
      </c>
      <c r="AE9" t="s">
        <v>49</v>
      </c>
      <c r="AF9">
        <f>X24</f>
        <v>7.1989394973015403E-2</v>
      </c>
      <c r="AG9">
        <f>X25</f>
        <v>0.22980802292682834</v>
      </c>
      <c r="AH9">
        <f>X26</f>
        <v>0.39542796707380118</v>
      </c>
      <c r="AI9">
        <f>X27</f>
        <v>0.5199820624006799</v>
      </c>
      <c r="AJ9">
        <f>X28</f>
        <v>0.58986029295443887</v>
      </c>
      <c r="AK9">
        <f>X29</f>
        <v>0.61139824556699973</v>
      </c>
      <c r="AL9">
        <f>X30</f>
        <v>0.58986029295443887</v>
      </c>
      <c r="AM9">
        <f>X31</f>
        <v>0.5199820624006799</v>
      </c>
      <c r="AN9">
        <f>X32</f>
        <v>0.39542796707380118</v>
      </c>
      <c r="AO9">
        <f>X33</f>
        <v>0.22980802292682834</v>
      </c>
      <c r="AP9">
        <f>X34</f>
        <v>7.1989394973015403E-2</v>
      </c>
      <c r="AR9">
        <f>AF9+AG9+AH9+AI9+AJ9+AK9+AL9+AM9+AN9+AO9+AP9</f>
        <v>4.2255337262245272</v>
      </c>
    </row>
    <row r="10" spans="1:44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0.43488366618070773</v>
      </c>
      <c r="Y10">
        <f t="shared" si="15"/>
        <v>0.35864901240560731</v>
      </c>
      <c r="Z10">
        <f t="shared" si="16"/>
        <v>0</v>
      </c>
      <c r="AA10">
        <f t="shared" si="17"/>
        <v>0.79353267858631504</v>
      </c>
      <c r="AE10" t="s">
        <v>50</v>
      </c>
      <c r="AF10">
        <f>X35</f>
        <v>5.559697201034281E-3</v>
      </c>
      <c r="AG10">
        <f>X36</f>
        <v>0.11557391919219775</v>
      </c>
      <c r="AH10">
        <f>X37</f>
        <v>0.27624042460225556</v>
      </c>
      <c r="AI10">
        <f>X38</f>
        <v>0.40670691582280771</v>
      </c>
      <c r="AJ10">
        <f>X39</f>
        <v>0.48021873068717918</v>
      </c>
      <c r="AK10">
        <f>X40</f>
        <v>0.50249293046848786</v>
      </c>
      <c r="AL10">
        <f>X41</f>
        <v>0.48021873068717918</v>
      </c>
      <c r="AM10">
        <f>X42</f>
        <v>0.40670691582280771</v>
      </c>
      <c r="AN10">
        <f>X43</f>
        <v>0.27624042460225556</v>
      </c>
      <c r="AO10">
        <f>X44</f>
        <v>0.11557391919219775</v>
      </c>
      <c r="AP10">
        <f>X45</f>
        <v>5.559697201034281E-3</v>
      </c>
      <c r="AR10">
        <f>AF10+AG10+AH10+AI10+AJ10+AK10+AL10+AM10+AN10+AO10+AP10</f>
        <v>3.0710923054794366</v>
      </c>
    </row>
    <row r="11" spans="1:44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0.27736709444143154</v>
      </c>
      <c r="Y11">
        <f t="shared" si="15"/>
        <v>0.26888859835818818</v>
      </c>
      <c r="Z11">
        <f t="shared" si="16"/>
        <v>0</v>
      </c>
      <c r="AA11">
        <f t="shared" si="17"/>
        <v>0.54625569279961972</v>
      </c>
      <c r="AR11">
        <f>AR7+AR8+AR9+AR10</f>
        <v>16.795023111858871</v>
      </c>
    </row>
    <row r="12" spans="1:44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0.11574843262171117</v>
      </c>
      <c r="Y12">
        <f t="shared" si="15"/>
        <v>0.15900909017769238</v>
      </c>
      <c r="Z12">
        <f t="shared" si="16"/>
        <v>0</v>
      </c>
      <c r="AA12">
        <f t="shared" si="17"/>
        <v>0.27475752279940358</v>
      </c>
    </row>
    <row r="13" spans="1:44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0.43633231299858238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0.38248022529064285</v>
      </c>
      <c r="P13">
        <f t="shared" ref="P13:P45" si="20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0.38248022529064285</v>
      </c>
      <c r="U13">
        <f t="shared" ref="U13:U45" si="22">C13 * (1 + 0.033 * COS((D13 - 2) * ((2 * PI()) / (365)))) * O13</f>
        <v>0.51142844339053639</v>
      </c>
      <c r="V13">
        <f t="shared" si="13"/>
        <v>0.12046815896783244</v>
      </c>
      <c r="W13">
        <v>0.55000000000000004</v>
      </c>
      <c r="X13">
        <f t="shared" si="14"/>
        <v>0.15382141433257915</v>
      </c>
      <c r="Y13">
        <f t="shared" si="15"/>
        <v>0.19293414256320968</v>
      </c>
      <c r="Z13">
        <f t="shared" si="16"/>
        <v>0</v>
      </c>
      <c r="AA13">
        <f t="shared" si="17"/>
        <v>0.34675555689578885</v>
      </c>
    </row>
    <row r="14" spans="1:44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0.43633231299858238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0.58327441014659709</v>
      </c>
      <c r="P14">
        <f t="shared" si="20"/>
        <v>-0.97939945911299076</v>
      </c>
      <c r="Q14">
        <f t="shared" ref="Q14:Q45" si="27">COS(N14 -K14)</f>
        <v>0.99954729732648917</v>
      </c>
      <c r="R14">
        <f t="shared" ref="R14:R45" si="28">(0.42 * O14) + (((2.92 - Q14) / (2 * Q14)) * O14^2) - ((((2.92 -Q14) / (4 *Q14^2))) * O14^3)</f>
        <v>0.47644320571603732</v>
      </c>
      <c r="S14">
        <f t="shared" ref="S14:S45" si="29">((1.323 * R14) / (O14)) - 0.5466</f>
        <v>0.53408235156055017</v>
      </c>
      <c r="T14">
        <f t="shared" si="21"/>
        <v>0.58327441014659709</v>
      </c>
      <c r="U14">
        <f t="shared" si="22"/>
        <v>0.77991776809933089</v>
      </c>
      <c r="V14">
        <f t="shared" ref="V14:V45" si="30">R14 - (S14 * O14)</f>
        <v>0.1649266371398499</v>
      </c>
      <c r="W14">
        <v>0.55000000000000004</v>
      </c>
      <c r="X14">
        <f t="shared" ref="X14:X45" si="31">S14 * T14</f>
        <v>0.31151656857618742</v>
      </c>
      <c r="Y14">
        <f t="shared" ref="Y14:Y45" si="32">V14 * (((R14-V14) / (U14)) * ((T14) / (O14)) + (1 + ((R14-V14) / (U14))) * ((1 + COS(J14)) / (2)))</f>
        <v>0.29667739900240714</v>
      </c>
      <c r="Z14">
        <f t="shared" ref="Z14:Z45" si="33">(W14 * R14) * ((1 - COS(J14)) / (2))</f>
        <v>0</v>
      </c>
      <c r="AA14">
        <f t="shared" ref="AA14:AA45" si="34" xml:space="preserve"> X14 + Y14 + Z14</f>
        <v>0.60819396757859456</v>
      </c>
    </row>
    <row r="15" spans="1:44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0.43633231299858238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0.7557002856647137</v>
      </c>
      <c r="P15">
        <f t="shared" si="20"/>
        <v>-0.99181515961360567</v>
      </c>
      <c r="Q15">
        <f t="shared" si="27"/>
        <v>0.99954729732648917</v>
      </c>
      <c r="R15">
        <f t="shared" si="28"/>
        <v>0.65862236618436254</v>
      </c>
      <c r="S15">
        <f t="shared" si="29"/>
        <v>0.6064462631696188</v>
      </c>
      <c r="T15">
        <f t="shared" si="21"/>
        <v>0.7557002856647137</v>
      </c>
      <c r="U15">
        <f t="shared" si="22"/>
        <v>1.01047477807147</v>
      </c>
      <c r="V15">
        <f t="shared" si="30"/>
        <v>0.20033075186678345</v>
      </c>
      <c r="W15">
        <v>0.55000000000000004</v>
      </c>
      <c r="X15">
        <f t="shared" si="31"/>
        <v>0.45829161431757909</v>
      </c>
      <c r="Y15">
        <f t="shared" si="32"/>
        <v>0.38204712057359136</v>
      </c>
      <c r="Z15">
        <f t="shared" si="33"/>
        <v>0</v>
      </c>
      <c r="AA15">
        <f t="shared" si="34"/>
        <v>0.84033873489117039</v>
      </c>
    </row>
    <row r="16" spans="1:44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0.43633231299858238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0.8880073133756653</v>
      </c>
      <c r="P16">
        <f t="shared" si="20"/>
        <v>-0.99886258544906825</v>
      </c>
      <c r="Q16">
        <f t="shared" si="27"/>
        <v>0.99954729732648917</v>
      </c>
      <c r="R16">
        <f t="shared" si="28"/>
        <v>0.7939980596512739</v>
      </c>
      <c r="S16">
        <f t="shared" si="29"/>
        <v>0.63634006940711529</v>
      </c>
      <c r="T16">
        <f t="shared" si="21"/>
        <v>0.8880073133756653</v>
      </c>
      <c r="U16">
        <f t="shared" si="22"/>
        <v>1.1873873940908268</v>
      </c>
      <c r="V16">
        <f t="shared" si="30"/>
        <v>0.22892342422377709</v>
      </c>
      <c r="W16">
        <v>0.55000000000000004</v>
      </c>
      <c r="X16">
        <f t="shared" si="31"/>
        <v>0.56507463542749681</v>
      </c>
      <c r="Y16">
        <f t="shared" si="32"/>
        <v>0.4468115728226833</v>
      </c>
      <c r="Z16">
        <f t="shared" si="33"/>
        <v>0</v>
      </c>
      <c r="AA16">
        <f t="shared" si="34"/>
        <v>1.0118862082501801</v>
      </c>
    </row>
    <row r="17" spans="1:27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0.43633231299858238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0.97117898798865177</v>
      </c>
      <c r="P17">
        <f t="shared" si="20"/>
        <v>-0.9974956172727113</v>
      </c>
      <c r="Q17">
        <f t="shared" si="27"/>
        <v>0.99954729732648917</v>
      </c>
      <c r="R17">
        <f t="shared" si="28"/>
        <v>0.87379542245531849</v>
      </c>
      <c r="S17">
        <f t="shared" si="29"/>
        <v>0.64373809236603297</v>
      </c>
      <c r="T17">
        <f t="shared" si="21"/>
        <v>0.97117898798865177</v>
      </c>
      <c r="U17">
        <f t="shared" si="22"/>
        <v>1.2985993137376031</v>
      </c>
      <c r="V17">
        <f t="shared" si="30"/>
        <v>0.2486105133815294</v>
      </c>
      <c r="W17">
        <v>0.55000000000000004</v>
      </c>
      <c r="X17">
        <f t="shared" si="31"/>
        <v>0.6251849090737891</v>
      </c>
      <c r="Y17">
        <f t="shared" si="32"/>
        <v>0.48798772474916979</v>
      </c>
      <c r="Z17">
        <f t="shared" si="33"/>
        <v>0</v>
      </c>
      <c r="AA17">
        <f t="shared" si="34"/>
        <v>1.1131726338229588</v>
      </c>
    </row>
    <row r="18" spans="1:27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0.43633231299858238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0.99954729732648917</v>
      </c>
      <c r="P18">
        <f t="shared" si="20"/>
        <v>0</v>
      </c>
      <c r="Q18">
        <f t="shared" si="27"/>
        <v>0.99954729732648917</v>
      </c>
      <c r="R18">
        <f t="shared" si="28"/>
        <v>0.89970569202729023</v>
      </c>
      <c r="S18">
        <f t="shared" si="29"/>
        <v>0.64424973140926367</v>
      </c>
      <c r="T18">
        <f t="shared" si="21"/>
        <v>0.99954729732648917</v>
      </c>
      <c r="U18">
        <f t="shared" si="22"/>
        <v>1.3365316284742581</v>
      </c>
      <c r="V18">
        <f t="shared" si="30"/>
        <v>0.25574761419384417</v>
      </c>
      <c r="W18">
        <v>0.55000000000000004</v>
      </c>
      <c r="X18">
        <f t="shared" si="31"/>
        <v>0.64395807783344605</v>
      </c>
      <c r="Y18">
        <f t="shared" si="32"/>
        <v>0.50219257447475174</v>
      </c>
      <c r="Z18">
        <f t="shared" si="33"/>
        <v>0</v>
      </c>
      <c r="AA18">
        <f t="shared" si="34"/>
        <v>1.1461506523081977</v>
      </c>
    </row>
    <row r="19" spans="1:27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0.43633231299858238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0.97117898798865177</v>
      </c>
      <c r="P19">
        <f t="shared" si="20"/>
        <v>0.9974956172727113</v>
      </c>
      <c r="Q19">
        <f t="shared" si="27"/>
        <v>0.99954729732648917</v>
      </c>
      <c r="R19">
        <f t="shared" si="28"/>
        <v>0.87379542245531849</v>
      </c>
      <c r="S19">
        <f t="shared" si="29"/>
        <v>0.64373809236603297</v>
      </c>
      <c r="T19">
        <f t="shared" si="21"/>
        <v>0.97117898798865177</v>
      </c>
      <c r="U19">
        <f t="shared" si="22"/>
        <v>1.2985993137376031</v>
      </c>
      <c r="V19">
        <f t="shared" si="30"/>
        <v>0.2486105133815294</v>
      </c>
      <c r="W19">
        <v>0.55000000000000004</v>
      </c>
      <c r="X19">
        <f t="shared" si="31"/>
        <v>0.6251849090737891</v>
      </c>
      <c r="Y19">
        <f t="shared" si="32"/>
        <v>0.48798772474916979</v>
      </c>
      <c r="Z19">
        <f t="shared" si="33"/>
        <v>0</v>
      </c>
      <c r="AA19">
        <f t="shared" si="34"/>
        <v>1.1131726338229588</v>
      </c>
    </row>
    <row r="20" spans="1:27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0.43633231299858238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0.8880073133756653</v>
      </c>
      <c r="P20">
        <f t="shared" si="20"/>
        <v>0.99886258544906825</v>
      </c>
      <c r="Q20">
        <f t="shared" si="27"/>
        <v>0.99954729732648917</v>
      </c>
      <c r="R20">
        <f t="shared" si="28"/>
        <v>0.7939980596512739</v>
      </c>
      <c r="S20">
        <f t="shared" si="29"/>
        <v>0.63634006940711529</v>
      </c>
      <c r="T20">
        <f t="shared" si="21"/>
        <v>0.8880073133756653</v>
      </c>
      <c r="U20">
        <f t="shared" si="22"/>
        <v>1.1873873940908268</v>
      </c>
      <c r="V20">
        <f t="shared" si="30"/>
        <v>0.22892342422377709</v>
      </c>
      <c r="W20">
        <v>0.55000000000000004</v>
      </c>
      <c r="X20">
        <f t="shared" si="31"/>
        <v>0.56507463542749681</v>
      </c>
      <c r="Y20">
        <f t="shared" si="32"/>
        <v>0.4468115728226833</v>
      </c>
      <c r="Z20">
        <f t="shared" si="33"/>
        <v>0</v>
      </c>
      <c r="AA20">
        <f t="shared" si="34"/>
        <v>1.0118862082501801</v>
      </c>
    </row>
    <row r="21" spans="1:27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0.43633231299858238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0.7557002856647137</v>
      </c>
      <c r="P21">
        <f t="shared" si="20"/>
        <v>0.99181515961360567</v>
      </c>
      <c r="Q21">
        <f t="shared" si="27"/>
        <v>0.99954729732648917</v>
      </c>
      <c r="R21">
        <f t="shared" si="28"/>
        <v>0.65862236618436254</v>
      </c>
      <c r="S21">
        <f t="shared" si="29"/>
        <v>0.6064462631696188</v>
      </c>
      <c r="T21">
        <f t="shared" si="21"/>
        <v>0.7557002856647137</v>
      </c>
      <c r="U21">
        <f t="shared" si="22"/>
        <v>1.01047477807147</v>
      </c>
      <c r="V21">
        <f t="shared" si="30"/>
        <v>0.20033075186678345</v>
      </c>
      <c r="W21">
        <v>0.55000000000000004</v>
      </c>
      <c r="X21">
        <f t="shared" si="31"/>
        <v>0.45829161431757909</v>
      </c>
      <c r="Y21">
        <f t="shared" si="32"/>
        <v>0.38204712057359136</v>
      </c>
      <c r="Z21">
        <f t="shared" si="33"/>
        <v>0</v>
      </c>
      <c r="AA21">
        <f t="shared" si="34"/>
        <v>0.84033873489117039</v>
      </c>
    </row>
    <row r="22" spans="1:27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0.43633231299858238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0.58327441014659709</v>
      </c>
      <c r="P22">
        <f t="shared" si="20"/>
        <v>0.97939945911299076</v>
      </c>
      <c r="Q22">
        <f t="shared" si="27"/>
        <v>0.99954729732648917</v>
      </c>
      <c r="R22">
        <f t="shared" si="28"/>
        <v>0.47644320571603732</v>
      </c>
      <c r="S22">
        <f t="shared" si="29"/>
        <v>0.53408235156055017</v>
      </c>
      <c r="T22">
        <f t="shared" si="21"/>
        <v>0.58327441014659709</v>
      </c>
      <c r="U22">
        <f t="shared" si="22"/>
        <v>0.77991776809933089</v>
      </c>
      <c r="V22">
        <f t="shared" si="30"/>
        <v>0.1649266371398499</v>
      </c>
      <c r="W22">
        <v>0.55000000000000004</v>
      </c>
      <c r="X22">
        <f t="shared" si="31"/>
        <v>0.31151656857618742</v>
      </c>
      <c r="Y22">
        <f t="shared" si="32"/>
        <v>0.29667739900240714</v>
      </c>
      <c r="Z22">
        <f t="shared" si="33"/>
        <v>0</v>
      </c>
      <c r="AA22">
        <f t="shared" si="34"/>
        <v>0.60819396757859456</v>
      </c>
    </row>
    <row r="23" spans="1:27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0.43633231299858238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0.38248022529064285</v>
      </c>
      <c r="P23">
        <f t="shared" si="20"/>
        <v>0.96033175273043081</v>
      </c>
      <c r="Q23">
        <f t="shared" si="27"/>
        <v>0.99954729732648917</v>
      </c>
      <c r="R23">
        <f t="shared" si="28"/>
        <v>0.27428957330041159</v>
      </c>
      <c r="S23">
        <f t="shared" si="29"/>
        <v>0.40216827998281957</v>
      </c>
      <c r="T23">
        <f t="shared" si="21"/>
        <v>0.38248022529064285</v>
      </c>
      <c r="U23">
        <f t="shared" si="22"/>
        <v>0.51142844339053639</v>
      </c>
      <c r="V23">
        <f t="shared" si="30"/>
        <v>0.12046815896783244</v>
      </c>
      <c r="W23">
        <v>0.55000000000000004</v>
      </c>
      <c r="X23">
        <f t="shared" si="31"/>
        <v>0.15382141433257915</v>
      </c>
      <c r="Y23">
        <f t="shared" si="32"/>
        <v>0.19293414256320968</v>
      </c>
      <c r="Z23">
        <f t="shared" si="33"/>
        <v>0</v>
      </c>
      <c r="AA23">
        <f t="shared" si="34"/>
        <v>0.34675555689578885</v>
      </c>
    </row>
    <row r="24" spans="1:27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0.43633231299858238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0.23340144421121822</v>
      </c>
      <c r="P24">
        <f t="shared" si="20"/>
        <v>-0.99335823527991907</v>
      </c>
      <c r="Q24">
        <f t="shared" si="27"/>
        <v>0.90513695254569582</v>
      </c>
      <c r="R24">
        <f t="shared" si="28"/>
        <v>0.15084400935666462</v>
      </c>
      <c r="S24">
        <f t="shared" si="29"/>
        <v>0.30843594484303238</v>
      </c>
      <c r="T24">
        <f t="shared" si="21"/>
        <v>0.23340144421121822</v>
      </c>
      <c r="U24">
        <f t="shared" si="22"/>
        <v>0.32096353027217234</v>
      </c>
      <c r="V24">
        <f t="shared" si="30"/>
        <v>7.8854614383649213E-2</v>
      </c>
      <c r="W24">
        <v>0.55000000000000004</v>
      </c>
      <c r="X24">
        <f t="shared" si="31"/>
        <v>7.1989394973015403E-2</v>
      </c>
      <c r="Y24">
        <f t="shared" si="32"/>
        <v>0.11422745550049254</v>
      </c>
      <c r="Z24">
        <f t="shared" si="33"/>
        <v>0</v>
      </c>
      <c r="AA24">
        <f t="shared" si="34"/>
        <v>0.18621685047350794</v>
      </c>
    </row>
    <row r="25" spans="1:27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0.43633231299858238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0.45198478781731816</v>
      </c>
      <c r="P25">
        <f t="shared" si="20"/>
        <v>-0.97084888153604143</v>
      </c>
      <c r="Q25">
        <f t="shared" si="27"/>
        <v>0.90513695254569582</v>
      </c>
      <c r="R25">
        <f t="shared" si="28"/>
        <v>0.36044059557654906</v>
      </c>
      <c r="S25">
        <f t="shared" si="29"/>
        <v>0.50844194123566711</v>
      </c>
      <c r="T25">
        <f t="shared" si="21"/>
        <v>0.45198478781731816</v>
      </c>
      <c r="U25">
        <f t="shared" si="22"/>
        <v>0.62154985209038605</v>
      </c>
      <c r="V25">
        <f t="shared" si="30"/>
        <v>0.13063257264972072</v>
      </c>
      <c r="W25">
        <v>0.55000000000000004</v>
      </c>
      <c r="X25">
        <f t="shared" si="31"/>
        <v>0.22980802292682834</v>
      </c>
      <c r="Y25">
        <f t="shared" si="32"/>
        <v>0.22723114201471517</v>
      </c>
      <c r="Z25">
        <f t="shared" si="33"/>
        <v>0</v>
      </c>
      <c r="AA25">
        <f t="shared" si="34"/>
        <v>0.45703916494154351</v>
      </c>
    </row>
    <row r="26" spans="1:27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0.43633231299858238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0.63968656026653903</v>
      </c>
      <c r="P26">
        <f t="shared" si="20"/>
        <v>-0.9199467638557437</v>
      </c>
      <c r="Q26">
        <f t="shared" si="27"/>
        <v>0.90513695254569582</v>
      </c>
      <c r="R26">
        <f t="shared" si="28"/>
        <v>0.56317508761563984</v>
      </c>
      <c r="S26">
        <f t="shared" si="29"/>
        <v>0.61815894163703811</v>
      </c>
      <c r="T26">
        <f t="shared" si="21"/>
        <v>0.63968656026653903</v>
      </c>
      <c r="U26">
        <f t="shared" si="22"/>
        <v>0.87966917833211411</v>
      </c>
      <c r="V26">
        <f t="shared" si="30"/>
        <v>0.16774712054183866</v>
      </c>
      <c r="W26">
        <v>0.55000000000000004</v>
      </c>
      <c r="X26">
        <f t="shared" si="31"/>
        <v>0.39542796707380118</v>
      </c>
      <c r="Y26">
        <f t="shared" si="32"/>
        <v>0.3185581401665365</v>
      </c>
      <c r="Z26">
        <f t="shared" si="33"/>
        <v>0</v>
      </c>
      <c r="AA26">
        <f t="shared" si="34"/>
        <v>0.71398610724033773</v>
      </c>
    </row>
    <row r="27" spans="1:27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0.43633231299858238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0.78371519595831185</v>
      </c>
      <c r="P27">
        <f t="shared" si="20"/>
        <v>-0.80499389677096522</v>
      </c>
      <c r="Q27">
        <f t="shared" si="27"/>
        <v>0.90513695254569582</v>
      </c>
      <c r="R27">
        <f t="shared" si="28"/>
        <v>0.71682599282803716</v>
      </c>
      <c r="S27">
        <f t="shared" si="29"/>
        <v>0.66348345047062129</v>
      </c>
      <c r="T27">
        <f t="shared" si="21"/>
        <v>0.78371519595831185</v>
      </c>
      <c r="U27">
        <f t="shared" si="22"/>
        <v>1.0777311034763377</v>
      </c>
      <c r="V27">
        <f t="shared" si="30"/>
        <v>0.19684393042735726</v>
      </c>
      <c r="W27">
        <v>0.55000000000000004</v>
      </c>
      <c r="X27">
        <f t="shared" si="31"/>
        <v>0.5199820624006799</v>
      </c>
      <c r="Y27">
        <f t="shared" si="32"/>
        <v>0.38678985030387397</v>
      </c>
      <c r="Z27">
        <f t="shared" si="33"/>
        <v>0</v>
      </c>
      <c r="AA27">
        <f t="shared" si="34"/>
        <v>0.90677191270455393</v>
      </c>
    </row>
    <row r="28" spans="1:27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0.43633231299858238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0.87425538138881675</v>
      </c>
      <c r="P28">
        <f t="shared" si="20"/>
        <v>-0.53313290310931682</v>
      </c>
      <c r="Q28">
        <f t="shared" si="27"/>
        <v>0.90513695254569582</v>
      </c>
      <c r="R28">
        <f t="shared" si="28"/>
        <v>0.80705085746150118</v>
      </c>
      <c r="S28">
        <f t="shared" si="29"/>
        <v>0.67470021404661407</v>
      </c>
      <c r="T28">
        <f t="shared" si="21"/>
        <v>0.87425538138881675</v>
      </c>
      <c r="U28">
        <f t="shared" si="22"/>
        <v>1.2022380346372856</v>
      </c>
      <c r="V28">
        <f t="shared" si="30"/>
        <v>0.21719056450706231</v>
      </c>
      <c r="W28">
        <v>0.55000000000000004</v>
      </c>
      <c r="X28">
        <f t="shared" si="31"/>
        <v>0.58986029295443887</v>
      </c>
      <c r="Y28">
        <f t="shared" si="32"/>
        <v>0.43031323458749626</v>
      </c>
      <c r="Z28">
        <f t="shared" si="33"/>
        <v>0</v>
      </c>
      <c r="AA28">
        <f t="shared" si="34"/>
        <v>1.0201735275419352</v>
      </c>
    </row>
    <row r="29" spans="1:27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0.43633231299858238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0.90513695254569571</v>
      </c>
      <c r="P29">
        <f t="shared" si="20"/>
        <v>0</v>
      </c>
      <c r="Q29">
        <f t="shared" si="27"/>
        <v>0.90513695254569582</v>
      </c>
      <c r="R29">
        <f t="shared" si="28"/>
        <v>0.8360892697116229</v>
      </c>
      <c r="S29">
        <f t="shared" si="29"/>
        <v>0.67547595294551122</v>
      </c>
      <c r="T29">
        <f t="shared" si="21"/>
        <v>0.90513695254569571</v>
      </c>
      <c r="U29">
        <f t="shared" si="22"/>
        <v>1.2447050302137712</v>
      </c>
      <c r="V29">
        <f t="shared" si="30"/>
        <v>0.22469102414462316</v>
      </c>
      <c r="W29">
        <v>0.55000000000000004</v>
      </c>
      <c r="X29">
        <f t="shared" si="31"/>
        <v>0.61139824556699973</v>
      </c>
      <c r="Y29">
        <f t="shared" si="32"/>
        <v>0.44542717387012309</v>
      </c>
      <c r="Z29">
        <f t="shared" si="33"/>
        <v>0</v>
      </c>
      <c r="AA29">
        <f t="shared" si="34"/>
        <v>1.0568254194371227</v>
      </c>
    </row>
    <row r="30" spans="1:27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0.43633231299858238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0.87425538138881675</v>
      </c>
      <c r="P30">
        <f t="shared" si="20"/>
        <v>0.53313290310931682</v>
      </c>
      <c r="Q30">
        <f t="shared" si="27"/>
        <v>0.90513695254569582</v>
      </c>
      <c r="R30">
        <f t="shared" si="28"/>
        <v>0.80705085746150118</v>
      </c>
      <c r="S30">
        <f t="shared" si="29"/>
        <v>0.67470021404661407</v>
      </c>
      <c r="T30">
        <f t="shared" si="21"/>
        <v>0.87425538138881675</v>
      </c>
      <c r="U30">
        <f t="shared" si="22"/>
        <v>1.2022380346372856</v>
      </c>
      <c r="V30">
        <f t="shared" si="30"/>
        <v>0.21719056450706231</v>
      </c>
      <c r="W30">
        <v>0.55000000000000004</v>
      </c>
      <c r="X30">
        <f t="shared" si="31"/>
        <v>0.58986029295443887</v>
      </c>
      <c r="Y30">
        <f t="shared" si="32"/>
        <v>0.43031323458749626</v>
      </c>
      <c r="Z30">
        <f t="shared" si="33"/>
        <v>0</v>
      </c>
      <c r="AA30">
        <f t="shared" si="34"/>
        <v>1.0201735275419352</v>
      </c>
    </row>
    <row r="31" spans="1:27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0.43633231299858238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0.78371519595831185</v>
      </c>
      <c r="P31">
        <f t="shared" si="20"/>
        <v>0.80499389677096522</v>
      </c>
      <c r="Q31">
        <f t="shared" si="27"/>
        <v>0.90513695254569582</v>
      </c>
      <c r="R31">
        <f t="shared" si="28"/>
        <v>0.71682599282803716</v>
      </c>
      <c r="S31">
        <f t="shared" si="29"/>
        <v>0.66348345047062129</v>
      </c>
      <c r="T31">
        <f t="shared" si="21"/>
        <v>0.78371519595831185</v>
      </c>
      <c r="U31">
        <f t="shared" si="22"/>
        <v>1.0777311034763377</v>
      </c>
      <c r="V31">
        <f t="shared" si="30"/>
        <v>0.19684393042735726</v>
      </c>
      <c r="W31">
        <v>0.55000000000000004</v>
      </c>
      <c r="X31">
        <f t="shared" si="31"/>
        <v>0.5199820624006799</v>
      </c>
      <c r="Y31">
        <f t="shared" si="32"/>
        <v>0.38678985030387397</v>
      </c>
      <c r="Z31">
        <f t="shared" si="33"/>
        <v>0</v>
      </c>
      <c r="AA31">
        <f t="shared" si="34"/>
        <v>0.90677191270455393</v>
      </c>
    </row>
    <row r="32" spans="1:27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0.43633231299858238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0.63968656026653903</v>
      </c>
      <c r="P32">
        <f t="shared" si="20"/>
        <v>0.9199467638557437</v>
      </c>
      <c r="Q32">
        <f t="shared" si="27"/>
        <v>0.90513695254569582</v>
      </c>
      <c r="R32">
        <f t="shared" si="28"/>
        <v>0.56317508761563984</v>
      </c>
      <c r="S32">
        <f t="shared" si="29"/>
        <v>0.61815894163703811</v>
      </c>
      <c r="T32">
        <f t="shared" si="21"/>
        <v>0.63968656026653903</v>
      </c>
      <c r="U32">
        <f t="shared" si="22"/>
        <v>0.87966917833211411</v>
      </c>
      <c r="V32">
        <f t="shared" si="30"/>
        <v>0.16774712054183866</v>
      </c>
      <c r="W32">
        <v>0.55000000000000004</v>
      </c>
      <c r="X32">
        <f t="shared" si="31"/>
        <v>0.39542796707380118</v>
      </c>
      <c r="Y32">
        <f t="shared" si="32"/>
        <v>0.3185581401665365</v>
      </c>
      <c r="Z32">
        <f t="shared" si="33"/>
        <v>0</v>
      </c>
      <c r="AA32">
        <f t="shared" si="34"/>
        <v>0.71398610724033773</v>
      </c>
    </row>
    <row r="33" spans="3:27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0.43633231299858238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0.45198478781731816</v>
      </c>
      <c r="P33">
        <f t="shared" si="20"/>
        <v>0.97084888153604143</v>
      </c>
      <c r="Q33">
        <f t="shared" si="27"/>
        <v>0.90513695254569582</v>
      </c>
      <c r="R33">
        <f t="shared" si="28"/>
        <v>0.36044059557654906</v>
      </c>
      <c r="S33">
        <f t="shared" si="29"/>
        <v>0.50844194123566711</v>
      </c>
      <c r="T33">
        <f t="shared" si="21"/>
        <v>0.45198478781731816</v>
      </c>
      <c r="U33">
        <f t="shared" si="22"/>
        <v>0.62154985209038605</v>
      </c>
      <c r="V33">
        <f t="shared" si="30"/>
        <v>0.13063257264972072</v>
      </c>
      <c r="W33">
        <v>0.55000000000000004</v>
      </c>
      <c r="X33">
        <f t="shared" si="31"/>
        <v>0.22980802292682834</v>
      </c>
      <c r="Y33">
        <f t="shared" si="32"/>
        <v>0.22723114201471517</v>
      </c>
      <c r="Z33">
        <f t="shared" si="33"/>
        <v>0</v>
      </c>
      <c r="AA33">
        <f t="shared" si="34"/>
        <v>0.45703916494154351</v>
      </c>
    </row>
    <row r="34" spans="3:27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0.43633231299858238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0.23340144421121822</v>
      </c>
      <c r="P34">
        <f t="shared" si="20"/>
        <v>0.99335823527991907</v>
      </c>
      <c r="Q34">
        <f t="shared" si="27"/>
        <v>0.90513695254569582</v>
      </c>
      <c r="R34">
        <f t="shared" si="28"/>
        <v>0.15084400935666462</v>
      </c>
      <c r="S34">
        <f t="shared" si="29"/>
        <v>0.30843594484303238</v>
      </c>
      <c r="T34">
        <f t="shared" si="21"/>
        <v>0.23340144421121822</v>
      </c>
      <c r="U34">
        <f t="shared" si="22"/>
        <v>0.32096353027217234</v>
      </c>
      <c r="V34">
        <f t="shared" si="30"/>
        <v>7.8854614383649213E-2</v>
      </c>
      <c r="W34">
        <v>0.55000000000000004</v>
      </c>
      <c r="X34">
        <f t="shared" si="31"/>
        <v>7.1989394973015403E-2</v>
      </c>
      <c r="Y34">
        <f t="shared" si="32"/>
        <v>0.11422745550049254</v>
      </c>
      <c r="Z34">
        <f t="shared" si="33"/>
        <v>0</v>
      </c>
      <c r="AA34">
        <f t="shared" si="34"/>
        <v>0.18621685047350794</v>
      </c>
    </row>
    <row r="35" spans="3:27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0.43633231299858238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4.8709355676887583E-2</v>
      </c>
      <c r="P35">
        <f t="shared" si="20"/>
        <v>-0.88855054766845065</v>
      </c>
      <c r="Q35">
        <f t="shared" si="27"/>
        <v>0.66590450987268546</v>
      </c>
      <c r="R35">
        <f t="shared" si="28"/>
        <v>2.4326705226017414E-2</v>
      </c>
      <c r="S35">
        <f t="shared" si="29"/>
        <v>0.11414023289313058</v>
      </c>
      <c r="T35">
        <f t="shared" si="21"/>
        <v>4.8709355676887583E-2</v>
      </c>
      <c r="U35">
        <f t="shared" si="22"/>
        <v>6.9504935791038336E-2</v>
      </c>
      <c r="V35">
        <f t="shared" si="30"/>
        <v>1.8767008024983132E-2</v>
      </c>
      <c r="W35">
        <v>0.55000000000000004</v>
      </c>
      <c r="X35">
        <f t="shared" si="31"/>
        <v>5.559697201034281E-3</v>
      </c>
      <c r="Y35">
        <f t="shared" si="32"/>
        <v>2.1769352557808083E-2</v>
      </c>
      <c r="Z35">
        <f t="shared" si="33"/>
        <v>0</v>
      </c>
      <c r="AA35">
        <f t="shared" si="34"/>
        <v>2.7329049758842365E-2</v>
      </c>
    </row>
    <row r="36" spans="3:27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0.43633231299858238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0.24954521858384718</v>
      </c>
      <c r="P36">
        <f t="shared" si="20"/>
        <v>-0.82170309636340177</v>
      </c>
      <c r="Q36">
        <f t="shared" si="27"/>
        <v>0.66590450987268546</v>
      </c>
      <c r="R36">
        <f t="shared" si="28"/>
        <v>0.19045754774764068</v>
      </c>
      <c r="S36">
        <f t="shared" si="29"/>
        <v>0.46313818332433776</v>
      </c>
      <c r="T36">
        <f t="shared" si="21"/>
        <v>0.24954521858384718</v>
      </c>
      <c r="U36">
        <f t="shared" si="22"/>
        <v>0.35608404491502826</v>
      </c>
      <c r="V36">
        <f t="shared" si="30"/>
        <v>7.4883628555442922E-2</v>
      </c>
      <c r="W36">
        <v>0.55000000000000004</v>
      </c>
      <c r="X36">
        <f t="shared" si="31"/>
        <v>0.11557391919219775</v>
      </c>
      <c r="Y36">
        <f t="shared" si="32"/>
        <v>0.12349346973802411</v>
      </c>
      <c r="Z36">
        <f t="shared" si="33"/>
        <v>0</v>
      </c>
      <c r="AA36">
        <f t="shared" si="34"/>
        <v>0.23906738893022186</v>
      </c>
    </row>
    <row r="37" spans="3:27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0.43633231299858238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0.42200688385573393</v>
      </c>
      <c r="P37">
        <f t="shared" si="20"/>
        <v>-0.71663062645443831</v>
      </c>
      <c r="Q37">
        <f t="shared" si="27"/>
        <v>0.66590450987268546</v>
      </c>
      <c r="R37">
        <f t="shared" si="28"/>
        <v>0.38315146433696123</v>
      </c>
      <c r="S37">
        <f t="shared" si="29"/>
        <v>0.65458748463612815</v>
      </c>
      <c r="T37">
        <f t="shared" si="21"/>
        <v>0.42200688385573393</v>
      </c>
      <c r="U37">
        <f t="shared" si="22"/>
        <v>0.60217510492931192</v>
      </c>
      <c r="V37">
        <f t="shared" si="30"/>
        <v>0.10691103973470567</v>
      </c>
      <c r="W37">
        <v>0.55000000000000004</v>
      </c>
      <c r="X37">
        <f t="shared" si="31"/>
        <v>0.27624042460225556</v>
      </c>
      <c r="Y37">
        <f t="shared" si="32"/>
        <v>0.20499928937913606</v>
      </c>
      <c r="Z37">
        <f t="shared" si="33"/>
        <v>0</v>
      </c>
      <c r="AA37">
        <f t="shared" si="34"/>
        <v>0.48123971398139165</v>
      </c>
    </row>
    <row r="38" spans="3:27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0.43633231299858238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0.55434137401064654</v>
      </c>
      <c r="P38">
        <f t="shared" si="20"/>
        <v>-0.55197344792126923</v>
      </c>
      <c r="Q38">
        <f t="shared" si="27"/>
        <v>0.66590450987268546</v>
      </c>
      <c r="R38">
        <f t="shared" si="28"/>
        <v>0.53643984191763194</v>
      </c>
      <c r="S38">
        <f t="shared" si="29"/>
        <v>0.73367591684577493</v>
      </c>
      <c r="T38">
        <f t="shared" si="21"/>
        <v>0.55434137401064654</v>
      </c>
      <c r="U38">
        <f t="shared" si="22"/>
        <v>0.79100741677862196</v>
      </c>
      <c r="V38">
        <f t="shared" si="30"/>
        <v>0.12973292609482423</v>
      </c>
      <c r="W38">
        <v>0.55000000000000004</v>
      </c>
      <c r="X38">
        <f t="shared" si="31"/>
        <v>0.40670691582280771</v>
      </c>
      <c r="Y38">
        <f t="shared" si="32"/>
        <v>0.2631407226173213</v>
      </c>
      <c r="Z38">
        <f t="shared" si="33"/>
        <v>0</v>
      </c>
      <c r="AA38">
        <f t="shared" si="34"/>
        <v>0.66984763844012907</v>
      </c>
    </row>
    <row r="39" spans="3:27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0.43633231299858238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0.63753031223761281</v>
      </c>
      <c r="P39">
        <f t="shared" si="20"/>
        <v>-0.30866561662695841</v>
      </c>
      <c r="Q39">
        <f t="shared" si="27"/>
        <v>0.66590450987268546</v>
      </c>
      <c r="R39">
        <f t="shared" si="28"/>
        <v>0.62637399800170701</v>
      </c>
      <c r="S39">
        <f t="shared" si="29"/>
        <v>0.75324846751474572</v>
      </c>
      <c r="T39">
        <f t="shared" si="21"/>
        <v>0.63753031223761281</v>
      </c>
      <c r="U39">
        <f t="shared" si="22"/>
        <v>0.90971237047057774</v>
      </c>
      <c r="V39">
        <f t="shared" si="30"/>
        <v>0.14615526731452783</v>
      </c>
      <c r="W39">
        <v>0.55000000000000004</v>
      </c>
      <c r="X39">
        <f t="shared" si="31"/>
        <v>0.48021873068717918</v>
      </c>
      <c r="Y39">
        <f t="shared" si="32"/>
        <v>0.30046007668349733</v>
      </c>
      <c r="Z39">
        <f t="shared" si="33"/>
        <v>0</v>
      </c>
      <c r="AA39">
        <f t="shared" si="34"/>
        <v>0.78067880737067652</v>
      </c>
    </row>
    <row r="40" spans="3:27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0.43633231299858238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0.66590450987268535</v>
      </c>
      <c r="P40">
        <f t="shared" si="20"/>
        <v>0</v>
      </c>
      <c r="Q40">
        <f t="shared" si="27"/>
        <v>0.66590450987268546</v>
      </c>
      <c r="R40">
        <f t="shared" si="28"/>
        <v>0.65493298228639274</v>
      </c>
      <c r="S40">
        <f t="shared" si="29"/>
        <v>0.75460208335960921</v>
      </c>
      <c r="T40">
        <f t="shared" si="21"/>
        <v>0.66590450987268535</v>
      </c>
      <c r="U40">
        <f t="shared" si="22"/>
        <v>0.95020041958028356</v>
      </c>
      <c r="V40">
        <f t="shared" si="30"/>
        <v>0.15244005181790488</v>
      </c>
      <c r="W40">
        <v>0.55000000000000004</v>
      </c>
      <c r="X40">
        <f t="shared" si="31"/>
        <v>0.50249293046848786</v>
      </c>
      <c r="Y40">
        <f t="shared" si="32"/>
        <v>0.31366929731241316</v>
      </c>
      <c r="Z40">
        <f t="shared" si="33"/>
        <v>0</v>
      </c>
      <c r="AA40">
        <f t="shared" si="34"/>
        <v>0.81616222778090108</v>
      </c>
    </row>
    <row r="41" spans="3:27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0.43633231299858238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0.63753031223761281</v>
      </c>
      <c r="P41">
        <f t="shared" si="20"/>
        <v>0.30866561662695841</v>
      </c>
      <c r="Q41">
        <f t="shared" si="27"/>
        <v>0.66590450987268546</v>
      </c>
      <c r="R41">
        <f t="shared" si="28"/>
        <v>0.62637399800170701</v>
      </c>
      <c r="S41">
        <f t="shared" si="29"/>
        <v>0.75324846751474572</v>
      </c>
      <c r="T41">
        <f t="shared" si="21"/>
        <v>0.63753031223761281</v>
      </c>
      <c r="U41">
        <f t="shared" si="22"/>
        <v>0.90971237047057774</v>
      </c>
      <c r="V41">
        <f t="shared" si="30"/>
        <v>0.14615526731452783</v>
      </c>
      <c r="W41">
        <v>0.55000000000000004</v>
      </c>
      <c r="X41">
        <f t="shared" si="31"/>
        <v>0.48021873068717918</v>
      </c>
      <c r="Y41">
        <f t="shared" si="32"/>
        <v>0.30046007668349733</v>
      </c>
      <c r="Z41">
        <f t="shared" si="33"/>
        <v>0</v>
      </c>
      <c r="AA41">
        <f t="shared" si="34"/>
        <v>0.78067880737067652</v>
      </c>
    </row>
    <row r="42" spans="3:27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0.43633231299858238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0.55434137401064654</v>
      </c>
      <c r="P42">
        <f t="shared" si="20"/>
        <v>0.55197344792126923</v>
      </c>
      <c r="Q42">
        <f t="shared" si="27"/>
        <v>0.66590450987268546</v>
      </c>
      <c r="R42">
        <f t="shared" si="28"/>
        <v>0.53643984191763194</v>
      </c>
      <c r="S42">
        <f t="shared" si="29"/>
        <v>0.73367591684577493</v>
      </c>
      <c r="T42">
        <f t="shared" si="21"/>
        <v>0.55434137401064654</v>
      </c>
      <c r="U42">
        <f t="shared" si="22"/>
        <v>0.79100741677862196</v>
      </c>
      <c r="V42">
        <f t="shared" si="30"/>
        <v>0.12973292609482423</v>
      </c>
      <c r="W42">
        <v>0.55000000000000004</v>
      </c>
      <c r="X42">
        <f t="shared" si="31"/>
        <v>0.40670691582280771</v>
      </c>
      <c r="Y42">
        <f t="shared" si="32"/>
        <v>0.2631407226173213</v>
      </c>
      <c r="Z42">
        <f t="shared" si="33"/>
        <v>0</v>
      </c>
      <c r="AA42">
        <f t="shared" si="34"/>
        <v>0.66984763844012907</v>
      </c>
    </row>
    <row r="43" spans="3:27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0.43633231299858238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0.42200688385573393</v>
      </c>
      <c r="P43">
        <f t="shared" si="20"/>
        <v>0.71663062645443831</v>
      </c>
      <c r="Q43">
        <f t="shared" si="27"/>
        <v>0.66590450987268546</v>
      </c>
      <c r="R43">
        <f t="shared" si="28"/>
        <v>0.38315146433696123</v>
      </c>
      <c r="S43">
        <f t="shared" si="29"/>
        <v>0.65458748463612815</v>
      </c>
      <c r="T43">
        <f t="shared" si="21"/>
        <v>0.42200688385573393</v>
      </c>
      <c r="U43">
        <f t="shared" si="22"/>
        <v>0.60217510492931192</v>
      </c>
      <c r="V43">
        <f t="shared" si="30"/>
        <v>0.10691103973470567</v>
      </c>
      <c r="W43">
        <v>0.55000000000000004</v>
      </c>
      <c r="X43">
        <f t="shared" si="31"/>
        <v>0.27624042460225556</v>
      </c>
      <c r="Y43">
        <f t="shared" si="32"/>
        <v>0.20499928937913606</v>
      </c>
      <c r="Z43">
        <f t="shared" si="33"/>
        <v>0</v>
      </c>
      <c r="AA43">
        <f t="shared" si="34"/>
        <v>0.48123971398139165</v>
      </c>
    </row>
    <row r="44" spans="3:27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0.43633231299858238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0.24954521858384718</v>
      </c>
      <c r="P44">
        <f t="shared" si="20"/>
        <v>0.82170309636340177</v>
      </c>
      <c r="Q44">
        <f t="shared" si="27"/>
        <v>0.66590450987268546</v>
      </c>
      <c r="R44">
        <f t="shared" si="28"/>
        <v>0.19045754774764068</v>
      </c>
      <c r="S44">
        <f t="shared" si="29"/>
        <v>0.46313818332433776</v>
      </c>
      <c r="T44">
        <f t="shared" si="21"/>
        <v>0.24954521858384718</v>
      </c>
      <c r="U44">
        <f t="shared" si="22"/>
        <v>0.35608404491502826</v>
      </c>
      <c r="V44">
        <f t="shared" si="30"/>
        <v>7.4883628555442922E-2</v>
      </c>
      <c r="W44">
        <v>0.55000000000000004</v>
      </c>
      <c r="X44">
        <f t="shared" si="31"/>
        <v>0.11557391919219775</v>
      </c>
      <c r="Y44">
        <f t="shared" si="32"/>
        <v>0.12349346973802411</v>
      </c>
      <c r="Z44">
        <f t="shared" si="33"/>
        <v>0</v>
      </c>
      <c r="AA44">
        <f t="shared" si="34"/>
        <v>0.23906738893022186</v>
      </c>
    </row>
    <row r="45" spans="3:27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0.43633231299858238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4.8709355676887583E-2</v>
      </c>
      <c r="P45">
        <f t="shared" si="20"/>
        <v>0.88855054766845065</v>
      </c>
      <c r="Q45">
        <f t="shared" si="27"/>
        <v>0.66590450987268546</v>
      </c>
      <c r="R45">
        <f t="shared" si="28"/>
        <v>2.4326705226017414E-2</v>
      </c>
      <c r="S45">
        <f t="shared" si="29"/>
        <v>0.11414023289313058</v>
      </c>
      <c r="T45">
        <f t="shared" si="21"/>
        <v>4.8709355676887583E-2</v>
      </c>
      <c r="U45">
        <f t="shared" si="22"/>
        <v>6.9504935791038336E-2</v>
      </c>
      <c r="V45">
        <f t="shared" si="30"/>
        <v>1.8767008024983132E-2</v>
      </c>
      <c r="W45">
        <v>0.55000000000000004</v>
      </c>
      <c r="X45">
        <f t="shared" si="31"/>
        <v>5.559697201034281E-3</v>
      </c>
      <c r="Y45">
        <f t="shared" si="32"/>
        <v>2.1769352557808083E-2</v>
      </c>
      <c r="Z45">
        <f t="shared" si="33"/>
        <v>0</v>
      </c>
      <c r="AA45">
        <f t="shared" si="34"/>
        <v>2.7329049758842365E-2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0.32582174999043373</v>
      </c>
      <c r="O50">
        <f>N50 * 180 / PI()</f>
        <v>18.668211148018521</v>
      </c>
      <c r="Q50">
        <f t="shared" ref="Q50:Q60" si="36">ASIN(P2)</f>
        <v>-1.4773674425179559</v>
      </c>
      <c r="R50">
        <f>Q50 * 180 / PI()</f>
        <v>-84.646919246315122</v>
      </c>
    </row>
    <row r="51" spans="14:18" x14ac:dyDescent="0.25">
      <c r="N51">
        <f t="shared" si="35"/>
        <v>0.56278241859226208</v>
      </c>
      <c r="O51">
        <f t="shared" ref="O51:O61" si="37">N51 * 180 / PI()</f>
        <v>32.245057369501453</v>
      </c>
      <c r="Q51">
        <f t="shared" si="36"/>
        <v>-1.557612026096808</v>
      </c>
      <c r="R51">
        <f t="shared" ref="R51:R61" si="38">Q51 * 180 / PI()</f>
        <v>-89.244595214168129</v>
      </c>
    </row>
    <row r="52" spans="14:18" x14ac:dyDescent="0.25">
      <c r="N52">
        <f t="shared" si="35"/>
        <v>0.79925778711034334</v>
      </c>
      <c r="O52">
        <f t="shared" si="37"/>
        <v>45.794097944388326</v>
      </c>
      <c r="Q52">
        <f t="shared" si="36"/>
        <v>-1.431768683974519</v>
      </c>
      <c r="R52">
        <f t="shared" si="38"/>
        <v>-82.034302830740089</v>
      </c>
    </row>
    <row r="53" spans="14:18" x14ac:dyDescent="0.25">
      <c r="N53">
        <f t="shared" si="35"/>
        <v>1.030366672133654</v>
      </c>
      <c r="O53">
        <f t="shared" si="37"/>
        <v>59.035661664198216</v>
      </c>
      <c r="Q53">
        <f t="shared" si="36"/>
        <v>-1.2500523921593354</v>
      </c>
      <c r="R53">
        <f t="shared" si="38"/>
        <v>-71.622726240962393</v>
      </c>
    </row>
    <row r="54" spans="14:18" x14ac:dyDescent="0.25">
      <c r="N54">
        <f t="shared" si="35"/>
        <v>1.2403675177278848</v>
      </c>
      <c r="O54">
        <f t="shared" si="37"/>
        <v>71.067823810926114</v>
      </c>
      <c r="Q54">
        <f t="shared" si="36"/>
        <v>-0.8930655352387461</v>
      </c>
      <c r="R54">
        <f t="shared" si="38"/>
        <v>-51.168885997772051</v>
      </c>
    </row>
    <row r="55" spans="14:18" x14ac:dyDescent="0.25">
      <c r="N55">
        <f t="shared" si="35"/>
        <v>1.3515434415115786</v>
      </c>
      <c r="O55">
        <f t="shared" si="37"/>
        <v>77.437735027199878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1.2403675177278848</v>
      </c>
      <c r="O56">
        <f t="shared" si="37"/>
        <v>71.067823810926114</v>
      </c>
      <c r="Q56">
        <f t="shared" si="36"/>
        <v>0.8930655352387461</v>
      </c>
      <c r="R56">
        <f t="shared" si="38"/>
        <v>51.168885997772051</v>
      </c>
    </row>
    <row r="57" spans="14:18" x14ac:dyDescent="0.25">
      <c r="N57">
        <f t="shared" si="35"/>
        <v>1.030366672133654</v>
      </c>
      <c r="O57">
        <f t="shared" si="37"/>
        <v>59.035661664198216</v>
      </c>
      <c r="Q57">
        <f t="shared" si="36"/>
        <v>1.2500523921593352</v>
      </c>
      <c r="R57">
        <f t="shared" si="38"/>
        <v>71.622726240962379</v>
      </c>
    </row>
    <row r="58" spans="14:18" x14ac:dyDescent="0.25">
      <c r="N58">
        <f t="shared" si="35"/>
        <v>0.79925778711034334</v>
      </c>
      <c r="O58">
        <f t="shared" si="37"/>
        <v>45.794097944388326</v>
      </c>
      <c r="Q58">
        <f t="shared" si="36"/>
        <v>1.431768683974519</v>
      </c>
      <c r="R58">
        <f t="shared" si="38"/>
        <v>82.034302830740089</v>
      </c>
    </row>
    <row r="59" spans="14:18" x14ac:dyDescent="0.25">
      <c r="N59">
        <f t="shared" si="35"/>
        <v>0.56278241859226208</v>
      </c>
      <c r="O59">
        <f t="shared" si="37"/>
        <v>32.245057369501453</v>
      </c>
      <c r="Q59">
        <f t="shared" si="36"/>
        <v>1.557612026096808</v>
      </c>
      <c r="R59">
        <f t="shared" si="38"/>
        <v>89.244595214168129</v>
      </c>
    </row>
    <row r="60" spans="14:18" x14ac:dyDescent="0.25">
      <c r="N60">
        <f t="shared" si="35"/>
        <v>0.32582174999043373</v>
      </c>
      <c r="O60">
        <f t="shared" si="37"/>
        <v>18.668211148018521</v>
      </c>
      <c r="Q60">
        <f t="shared" si="36"/>
        <v>1.4773674425179559</v>
      </c>
      <c r="R60">
        <f t="shared" si="38"/>
        <v>84.646919246315122</v>
      </c>
    </row>
    <row r="61" spans="14:18" x14ac:dyDescent="0.25">
      <c r="N61">
        <f t="shared" ref="N61:N79" si="39">ASIN(O13)</f>
        <v>0.3924791419630026</v>
      </c>
      <c r="O61">
        <f t="shared" si="37"/>
        <v>22.487398381395931</v>
      </c>
      <c r="Q61">
        <f t="shared" ref="Q61:Q79" si="40">ASIN(P13)</f>
        <v>-1.2881894654294948</v>
      </c>
      <c r="R61">
        <f t="shared" si="38"/>
        <v>-73.807819582323717</v>
      </c>
    </row>
    <row r="62" spans="14:18" x14ac:dyDescent="0.25">
      <c r="N62">
        <f t="shared" si="39"/>
        <v>0.62275404260481571</v>
      </c>
      <c r="O62">
        <f t="shared" ref="O62:O79" si="41">N62 * 180 / PI()</f>
        <v>35.6811783159662</v>
      </c>
      <c r="Q62">
        <f t="shared" si="40"/>
        <v>-1.3674657466283542</v>
      </c>
      <c r="R62">
        <f t="shared" ref="R62:R79" si="42">Q62 * 180 / PI()</f>
        <v>-78.350015910510677</v>
      </c>
    </row>
    <row r="63" spans="14:18" x14ac:dyDescent="0.25">
      <c r="N63">
        <f t="shared" si="39"/>
        <v>0.85672273379134523</v>
      </c>
      <c r="O63">
        <f t="shared" si="41"/>
        <v>49.086596859154042</v>
      </c>
      <c r="Q63">
        <f t="shared" si="40"/>
        <v>-1.4427648455961677</v>
      </c>
      <c r="R63">
        <f t="shared" si="42"/>
        <v>-82.664336482504282</v>
      </c>
    </row>
    <row r="64" spans="14:18" x14ac:dyDescent="0.25">
      <c r="N64">
        <f t="shared" si="39"/>
        <v>1.092993333842184</v>
      </c>
      <c r="O64">
        <f t="shared" si="41"/>
        <v>62.623905065090561</v>
      </c>
      <c r="Q64">
        <f t="shared" si="40"/>
        <v>-1.523096636334716</v>
      </c>
      <c r="R64">
        <f t="shared" si="42"/>
        <v>-87.267009052551231</v>
      </c>
    </row>
    <row r="65" spans="14:18" x14ac:dyDescent="0.25">
      <c r="N65">
        <f t="shared" si="39"/>
        <v>1.3301283905512535</v>
      </c>
      <c r="O65">
        <f t="shared" si="41"/>
        <v>76.210742989115673</v>
      </c>
      <c r="Q65">
        <f t="shared" si="40"/>
        <v>-1.5000089162179449</v>
      </c>
      <c r="R65">
        <f t="shared" si="42"/>
        <v>-85.944180131280945</v>
      </c>
    </row>
    <row r="66" spans="14:18" x14ac:dyDescent="0.25">
      <c r="N66">
        <f t="shared" si="39"/>
        <v>1.5407052372747987</v>
      </c>
      <c r="O66">
        <f t="shared" si="41"/>
        <v>88.275907569548053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1.3301283905512535</v>
      </c>
      <c r="O67">
        <f t="shared" si="41"/>
        <v>76.210742989115673</v>
      </c>
      <c r="Q67">
        <f t="shared" si="40"/>
        <v>1.5000089162179433</v>
      </c>
      <c r="R67">
        <f t="shared" si="42"/>
        <v>85.944180131280859</v>
      </c>
    </row>
    <row r="68" spans="14:18" x14ac:dyDescent="0.25">
      <c r="N68">
        <f t="shared" si="39"/>
        <v>1.092993333842184</v>
      </c>
      <c r="O68">
        <f t="shared" si="41"/>
        <v>62.623905065090561</v>
      </c>
      <c r="Q68">
        <f t="shared" si="40"/>
        <v>1.523096636334716</v>
      </c>
      <c r="R68">
        <f t="shared" si="42"/>
        <v>87.267009052551231</v>
      </c>
    </row>
    <row r="69" spans="14:18" x14ac:dyDescent="0.25">
      <c r="N69">
        <f t="shared" si="39"/>
        <v>0.85672273379134523</v>
      </c>
      <c r="O69">
        <f t="shared" si="41"/>
        <v>49.086596859154042</v>
      </c>
      <c r="Q69">
        <f t="shared" si="40"/>
        <v>1.4427648455961668</v>
      </c>
      <c r="R69">
        <f t="shared" si="42"/>
        <v>82.664336482504226</v>
      </c>
    </row>
    <row r="70" spans="14:18" x14ac:dyDescent="0.25">
      <c r="N70">
        <f t="shared" si="39"/>
        <v>0.62275404260481571</v>
      </c>
      <c r="O70">
        <f t="shared" si="41"/>
        <v>35.6811783159662</v>
      </c>
      <c r="Q70">
        <f t="shared" si="40"/>
        <v>1.3674657466283549</v>
      </c>
      <c r="R70">
        <f t="shared" si="42"/>
        <v>78.35001591051072</v>
      </c>
    </row>
    <row r="71" spans="14:18" x14ac:dyDescent="0.25">
      <c r="N71">
        <f t="shared" si="39"/>
        <v>0.3924791419630026</v>
      </c>
      <c r="O71">
        <f t="shared" si="41"/>
        <v>22.487398381395931</v>
      </c>
      <c r="Q71">
        <f t="shared" si="40"/>
        <v>1.2881894654294943</v>
      </c>
      <c r="R71">
        <f t="shared" si="42"/>
        <v>73.807819582323688</v>
      </c>
    </row>
    <row r="72" spans="14:18" x14ac:dyDescent="0.25">
      <c r="N72">
        <f t="shared" si="39"/>
        <v>0.23557428163421393</v>
      </c>
      <c r="O72">
        <f t="shared" si="41"/>
        <v>13.497412099466679</v>
      </c>
      <c r="Q72">
        <f t="shared" si="40"/>
        <v>-1.4554782454480986</v>
      </c>
      <c r="R72">
        <f t="shared" si="42"/>
        <v>-83.392760637282166</v>
      </c>
    </row>
    <row r="73" spans="14:18" x14ac:dyDescent="0.25">
      <c r="N73">
        <f t="shared" si="39"/>
        <v>0.46898912250357583</v>
      </c>
      <c r="O73">
        <f t="shared" si="41"/>
        <v>26.871097356998835</v>
      </c>
      <c r="Q73">
        <f t="shared" si="40"/>
        <v>-1.3287473186895211</v>
      </c>
      <c r="R73">
        <f t="shared" si="42"/>
        <v>-76.13161340023413</v>
      </c>
    </row>
    <row r="74" spans="14:18" x14ac:dyDescent="0.25">
      <c r="N74">
        <f t="shared" si="39"/>
        <v>0.69409040937339717</v>
      </c>
      <c r="O74">
        <f t="shared" si="41"/>
        <v>39.768451057603215</v>
      </c>
      <c r="Q74">
        <f t="shared" si="40"/>
        <v>-1.1679446720826898</v>
      </c>
      <c r="R74">
        <f t="shared" si="42"/>
        <v>-66.918300415129025</v>
      </c>
    </row>
    <row r="75" spans="14:18" x14ac:dyDescent="0.25">
      <c r="N75">
        <f t="shared" si="39"/>
        <v>0.90062489232276866</v>
      </c>
      <c r="O75">
        <f t="shared" si="41"/>
        <v>51.602005254518858</v>
      </c>
      <c r="Q75">
        <f t="shared" si="40"/>
        <v>-0.93566518092788731</v>
      </c>
      <c r="R75">
        <f t="shared" si="42"/>
        <v>-53.609665904512511</v>
      </c>
    </row>
    <row r="76" spans="14:18" x14ac:dyDescent="0.25">
      <c r="N76">
        <f t="shared" si="39"/>
        <v>1.0638998702542926</v>
      </c>
      <c r="O76">
        <f t="shared" si="41"/>
        <v>60.95697239008684</v>
      </c>
      <c r="Q76">
        <f t="shared" si="40"/>
        <v>-0.56229932051932907</v>
      </c>
      <c r="R76">
        <f t="shared" si="42"/>
        <v>-32.217377888831486</v>
      </c>
    </row>
    <row r="77" spans="14:18" x14ac:dyDescent="0.25">
      <c r="N77">
        <f t="shared" si="39"/>
        <v>1.131701761188548</v>
      </c>
      <c r="O77">
        <f t="shared" si="41"/>
        <v>64.841734583625993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1.0638998702542926</v>
      </c>
      <c r="O78">
        <f t="shared" si="41"/>
        <v>60.95697239008684</v>
      </c>
      <c r="Q78">
        <f t="shared" si="40"/>
        <v>0.56229932051932907</v>
      </c>
      <c r="R78">
        <f t="shared" si="42"/>
        <v>32.217377888831486</v>
      </c>
    </row>
    <row r="79" spans="14:18" x14ac:dyDescent="0.25">
      <c r="N79">
        <f t="shared" si="39"/>
        <v>0.90062489232276866</v>
      </c>
      <c r="O79">
        <f t="shared" si="41"/>
        <v>51.602005254518858</v>
      </c>
      <c r="Q79">
        <f t="shared" si="40"/>
        <v>0.93566518092788742</v>
      </c>
      <c r="R79">
        <f t="shared" si="42"/>
        <v>53.609665904512518</v>
      </c>
    </row>
    <row r="80" spans="14:18" x14ac:dyDescent="0.25">
      <c r="N80">
        <f t="shared" ref="N80:N93" si="43">ASIN(O32)</f>
        <v>0.69409040937339717</v>
      </c>
      <c r="O80">
        <f>N80 * 180 / PI()</f>
        <v>39.768451057603215</v>
      </c>
      <c r="Q80">
        <f t="shared" ref="Q80:Q93" si="44">ASIN(P32)</f>
        <v>1.1679446720826898</v>
      </c>
      <c r="R80">
        <f>Q80 * 180 / PI()</f>
        <v>66.918300415129025</v>
      </c>
    </row>
    <row r="81" spans="14:18" x14ac:dyDescent="0.25">
      <c r="N81">
        <f t="shared" si="43"/>
        <v>0.46898912250357583</v>
      </c>
      <c r="O81">
        <f t="shared" ref="O81:O85" si="45">N81 * 180 / PI()</f>
        <v>26.871097356998835</v>
      </c>
      <c r="Q81">
        <f t="shared" si="44"/>
        <v>1.3287473186895211</v>
      </c>
      <c r="R81">
        <f t="shared" ref="R81:R84" si="46">Q81 * 180 / PI()</f>
        <v>76.13161340023413</v>
      </c>
    </row>
    <row r="82" spans="14:18" x14ac:dyDescent="0.25">
      <c r="N82">
        <f t="shared" si="43"/>
        <v>0.23557428163421393</v>
      </c>
      <c r="O82">
        <f t="shared" si="45"/>
        <v>13.497412099466679</v>
      </c>
      <c r="Q82">
        <f t="shared" si="44"/>
        <v>1.4554782454480986</v>
      </c>
      <c r="R82">
        <f t="shared" si="46"/>
        <v>83.392760637282166</v>
      </c>
    </row>
    <row r="83" spans="14:18" x14ac:dyDescent="0.25">
      <c r="N83">
        <f t="shared" si="43"/>
        <v>4.8728637584396467E-2</v>
      </c>
      <c r="O83">
        <f t="shared" si="45"/>
        <v>2.7919452750084761</v>
      </c>
      <c r="Q83">
        <f t="shared" si="44"/>
        <v>-1.0941760672695089</v>
      </c>
      <c r="R83">
        <f t="shared" si="46"/>
        <v>-62.691670698765314</v>
      </c>
    </row>
    <row r="84" spans="14:18" x14ac:dyDescent="0.25">
      <c r="N84">
        <f t="shared" si="43"/>
        <v>0.25221058737566165</v>
      </c>
      <c r="O84">
        <f t="shared" si="45"/>
        <v>14.450602205140894</v>
      </c>
      <c r="Q84">
        <f t="shared" si="44"/>
        <v>-0.96439294282992594</v>
      </c>
      <c r="R84">
        <f t="shared" si="46"/>
        <v>-55.255645416356039</v>
      </c>
    </row>
    <row r="85" spans="14:18" x14ac:dyDescent="0.25">
      <c r="N85">
        <f t="shared" si="43"/>
        <v>0.43565783815450793</v>
      </c>
      <c r="O85">
        <f t="shared" si="45"/>
        <v>24.961355438046791</v>
      </c>
      <c r="Q85">
        <f t="shared" si="44"/>
        <v>-0.7989592807370538</v>
      </c>
      <c r="R85">
        <f>Q85 * 180 / PI()</f>
        <v>-45.776994789041069</v>
      </c>
    </row>
    <row r="86" spans="14:18" x14ac:dyDescent="0.25">
      <c r="N86">
        <f t="shared" si="43"/>
        <v>0.58757141487761055</v>
      </c>
      <c r="O86">
        <f>N86 * 180 / PI()</f>
        <v>33.66536223501739</v>
      </c>
      <c r="Q86">
        <f t="shared" si="44"/>
        <v>-0.58472902619209999</v>
      </c>
      <c r="R86">
        <f>Q86 * 180 / PI()</f>
        <v>-33.502505359601898</v>
      </c>
    </row>
    <row r="87" spans="14:18" x14ac:dyDescent="0.25">
      <c r="N87">
        <f t="shared" si="43"/>
        <v>0.69128838084502864</v>
      </c>
      <c r="O87">
        <f t="shared" ref="O87:O88" si="47">N87 * 180 / PI()</f>
        <v>39.607906648852442</v>
      </c>
      <c r="Q87">
        <f t="shared" si="44"/>
        <v>-0.31378982709539932</v>
      </c>
      <c r="R87">
        <f t="shared" ref="R87:R88" si="48">Q87 * 180 / PI()</f>
        <v>-17.978832746706225</v>
      </c>
    </row>
    <row r="88" spans="14:18" x14ac:dyDescent="0.25">
      <c r="N88">
        <f t="shared" si="43"/>
        <v>0.72870558258322904</v>
      </c>
      <c r="O88">
        <f t="shared" si="47"/>
        <v>41.751754389640894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0.69128838084502864</v>
      </c>
      <c r="O89">
        <f>N89 * 180 / PI()</f>
        <v>39.607906648852442</v>
      </c>
      <c r="Q89">
        <f t="shared" si="44"/>
        <v>0.31378982709539932</v>
      </c>
      <c r="R89">
        <f>Q89 * 180 / PI()</f>
        <v>17.978832746706225</v>
      </c>
    </row>
    <row r="90" spans="14:18" x14ac:dyDescent="0.25">
      <c r="N90">
        <f t="shared" si="43"/>
        <v>0.58757141487761055</v>
      </c>
      <c r="O90">
        <f t="shared" ref="O90:O93" si="49">N90 * 180 / PI()</f>
        <v>33.66536223501739</v>
      </c>
      <c r="Q90">
        <f t="shared" si="44"/>
        <v>0.58472902619209999</v>
      </c>
      <c r="R90">
        <f t="shared" ref="R90:R93" si="50">Q90 * 180 / PI()</f>
        <v>33.502505359601898</v>
      </c>
    </row>
    <row r="91" spans="14:18" x14ac:dyDescent="0.25">
      <c r="N91">
        <f t="shared" si="43"/>
        <v>0.43565783815450793</v>
      </c>
      <c r="O91">
        <f t="shared" si="49"/>
        <v>24.961355438046791</v>
      </c>
      <c r="Q91">
        <f t="shared" si="44"/>
        <v>0.79895928073705369</v>
      </c>
      <c r="R91">
        <f t="shared" si="50"/>
        <v>45.776994789041069</v>
      </c>
    </row>
    <row r="92" spans="14:18" x14ac:dyDescent="0.25">
      <c r="N92">
        <f t="shared" si="43"/>
        <v>0.25221058737566165</v>
      </c>
      <c r="O92">
        <f t="shared" si="49"/>
        <v>14.450602205140894</v>
      </c>
      <c r="Q92">
        <f t="shared" si="44"/>
        <v>0.96439294282992594</v>
      </c>
      <c r="R92">
        <f t="shared" si="50"/>
        <v>55.255645416356039</v>
      </c>
    </row>
    <row r="93" spans="14:18" x14ac:dyDescent="0.25">
      <c r="N93">
        <f t="shared" si="43"/>
        <v>4.8728637584396467E-2</v>
      </c>
      <c r="O93">
        <f t="shared" si="49"/>
        <v>2.7919452750084761</v>
      </c>
      <c r="Q93">
        <f t="shared" si="44"/>
        <v>1.0941760672695093</v>
      </c>
      <c r="R93">
        <f t="shared" si="50"/>
        <v>62.691670698765336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AR93"/>
  <sheetViews>
    <sheetView topLeftCell="P1" workbookViewId="0">
      <selection activeCell="AJ37" sqref="AJ37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44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44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12" si="2">(COS(N2) * SIN(F2))/COS(N50)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44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t="shared" ref="AA3:AA45" si="17" xml:space="preserve"> X3 + Y3 + Z3</f>
        <v>0.45673113921706693</v>
      </c>
    </row>
    <row r="4" spans="1:44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t="shared" si="17"/>
        <v>0.70110344178242878</v>
      </c>
    </row>
    <row r="5" spans="1:44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t="shared" si="17"/>
        <v>0.8879904976258276</v>
      </c>
    </row>
    <row r="6" spans="1:44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si="17"/>
        <v>0.99976884925535137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</row>
    <row r="7" spans="1:44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  <c r="AE7" t="s">
        <v>47</v>
      </c>
      <c r="AF7">
        <f>X2</f>
        <v>5.9246494781806394E-2</v>
      </c>
      <c r="AG7">
        <f>X3</f>
        <v>0.20022708295204111</v>
      </c>
      <c r="AH7">
        <f>X4</f>
        <v>0.34895870315678224</v>
      </c>
      <c r="AI7">
        <f>X5</f>
        <v>0.46328604863034323</v>
      </c>
      <c r="AJ7">
        <f>X6</f>
        <v>0.52940089172821281</v>
      </c>
      <c r="AK7">
        <f>X7</f>
        <v>0.55028686109228697</v>
      </c>
      <c r="AL7">
        <f>X8</f>
        <v>0.52940089172821281</v>
      </c>
      <c r="AM7">
        <f>X9</f>
        <v>0.46328604863034323</v>
      </c>
      <c r="AN7">
        <f>X10</f>
        <v>0.34895870315678224</v>
      </c>
      <c r="AO7">
        <f>X11</f>
        <v>0.20022708295204111</v>
      </c>
      <c r="AP7">
        <f>X12</f>
        <v>5.9246494781806394E-2</v>
      </c>
      <c r="AR7">
        <f>AF7+AG7+AH7+AI7+AJ7+AK7+AL7+AM7+AN7+AO7+AP7</f>
        <v>3.7525253035906592</v>
      </c>
    </row>
    <row r="8" spans="1:44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  <c r="AE8" t="s">
        <v>48</v>
      </c>
      <c r="AF8">
        <f>X13</f>
        <v>3.5496846482523103E-2</v>
      </c>
      <c r="AG8">
        <f>X14</f>
        <v>0.15833102172111729</v>
      </c>
      <c r="AH8">
        <f>X15</f>
        <v>0.28820248427784767</v>
      </c>
      <c r="AI8">
        <f>X16</f>
        <v>0.38970254526753906</v>
      </c>
      <c r="AJ8">
        <f>X17</f>
        <v>0.44974619409840766</v>
      </c>
      <c r="AK8">
        <f>X18</f>
        <v>0.46905315176152651</v>
      </c>
      <c r="AL8">
        <f>X19</f>
        <v>0.44974619409840766</v>
      </c>
      <c r="AM8">
        <f>X20</f>
        <v>0.38970254526753906</v>
      </c>
      <c r="AN8">
        <f>X21</f>
        <v>0.28820248427784767</v>
      </c>
      <c r="AO8">
        <f>X22</f>
        <v>0.15833102172111729</v>
      </c>
      <c r="AP8">
        <f>X23</f>
        <v>3.5496846482523103E-2</v>
      </c>
      <c r="AR8">
        <f>AF8+AG8+AH8+AI8+AJ8+AK8+AL8+AM8+AN8+AO8+AP8</f>
        <v>3.1120113354563959</v>
      </c>
    </row>
    <row r="9" spans="1:44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  <c r="AE9" t="s">
        <v>49</v>
      </c>
      <c r="AF9">
        <f>X24</f>
        <v>7.5305920193280682E-2</v>
      </c>
      <c r="AG9">
        <f>X25</f>
        <v>0.23936900666681496</v>
      </c>
      <c r="AH9">
        <f>X26</f>
        <v>0.41132619538359161</v>
      </c>
      <c r="AI9">
        <f>X27</f>
        <v>0.54056605628184573</v>
      </c>
      <c r="AJ9">
        <f>X28</f>
        <v>0.61304250102162094</v>
      </c>
      <c r="AK9">
        <f>X29</f>
        <v>0.63537549937330462</v>
      </c>
      <c r="AL9">
        <f>X30</f>
        <v>0.61304250102162094</v>
      </c>
      <c r="AM9">
        <f>X31</f>
        <v>0.54056605628184573</v>
      </c>
      <c r="AN9">
        <f>X32</f>
        <v>0.41132619538359161</v>
      </c>
      <c r="AO9">
        <f>X33</f>
        <v>0.23936900666681496</v>
      </c>
      <c r="AP9">
        <f>X34</f>
        <v>7.5305920193280682E-2</v>
      </c>
      <c r="AR9">
        <f>AF9+AG9+AH9+AI9+AJ9+AK9+AL9+AM9+AN9+AO9+AP9</f>
        <v>4.3945948584676131</v>
      </c>
    </row>
    <row r="10" spans="1:44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  <c r="AE10" t="s">
        <v>50</v>
      </c>
      <c r="AF10">
        <f>X35</f>
        <v>4.0915072739834149E-2</v>
      </c>
      <c r="AG10">
        <f>X36</f>
        <v>0.26245905013888465</v>
      </c>
      <c r="AH10">
        <f>X37</f>
        <v>0.48800252732889249</v>
      </c>
      <c r="AI10">
        <f>X38</f>
        <v>0.6476309340196521</v>
      </c>
      <c r="AJ10">
        <f>X39</f>
        <v>0.72987819105313667</v>
      </c>
      <c r="AK10">
        <f>X40</f>
        <v>0.75338974419172944</v>
      </c>
      <c r="AL10">
        <f>X41</f>
        <v>0.72987819105313667</v>
      </c>
      <c r="AM10">
        <f>X42</f>
        <v>0.6476309340196521</v>
      </c>
      <c r="AN10">
        <f>X43</f>
        <v>0.48800252732889249</v>
      </c>
      <c r="AO10">
        <f>X44</f>
        <v>0.26245905013888465</v>
      </c>
      <c r="AP10">
        <f>X45</f>
        <v>4.0915072739834149E-2</v>
      </c>
      <c r="AR10">
        <f>AF10+AG10+AH10+AI10+AJ10+AK10+AL10+AM10+AN10+AO10+AP10</f>
        <v>5.0911612947525295</v>
      </c>
    </row>
    <row r="11" spans="1:44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  <c r="AR11">
        <f>AR7+AR8+AR9+AR10</f>
        <v>16.350292792267197</v>
      </c>
    </row>
    <row r="12" spans="1:44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</row>
    <row r="13" spans="1:44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0.43633231299858238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0.38248022529064285</v>
      </c>
      <c r="P13">
        <f t="shared" ref="P13:P45" si="18">(COS(N13) * SIN(F13))/COS(N61)</f>
        <v>-0.96033175273043081</v>
      </c>
      <c r="Q13">
        <f t="shared" si="10"/>
        <v>0.99954729732648917</v>
      </c>
      <c r="R13">
        <f t="shared" si="11"/>
        <v>0.27428957330041159</v>
      </c>
      <c r="S13">
        <f t="shared" si="12"/>
        <v>0.40216827998281957</v>
      </c>
      <c r="T13">
        <f t="shared" si="3"/>
        <v>8.8263665359285703E-2</v>
      </c>
      <c r="U13">
        <f t="shared" si="4"/>
        <v>0.51142844339053639</v>
      </c>
      <c r="V13">
        <f t="shared" si="13"/>
        <v>0.12046815896783244</v>
      </c>
      <c r="W13">
        <v>0.55000000000000004</v>
      </c>
      <c r="X13">
        <f t="shared" si="14"/>
        <v>3.5496846482523103E-2</v>
      </c>
      <c r="Y13">
        <f t="shared" si="15"/>
        <v>0.1421141632687957</v>
      </c>
      <c r="Z13">
        <f t="shared" si="16"/>
        <v>2.2092827903004639E-2</v>
      </c>
      <c r="AA13">
        <f t="shared" si="17"/>
        <v>0.19970383765432342</v>
      </c>
    </row>
    <row r="14" spans="1:44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0.43633231299858238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0.58327441014659709</v>
      </c>
      <c r="P14">
        <f t="shared" si="18"/>
        <v>-0.97939945911299076</v>
      </c>
      <c r="Q14">
        <f t="shared" si="10"/>
        <v>0.99954729732648917</v>
      </c>
      <c r="R14">
        <f t="shared" si="11"/>
        <v>0.47644320571603732</v>
      </c>
      <c r="S14">
        <f t="shared" si="12"/>
        <v>0.53408235156055017</v>
      </c>
      <c r="T14">
        <f t="shared" si="3"/>
        <v>0.29645432255622273</v>
      </c>
      <c r="U14">
        <f t="shared" si="4"/>
        <v>0.77991776809933089</v>
      </c>
      <c r="V14">
        <f t="shared" si="13"/>
        <v>0.1649266371398499</v>
      </c>
      <c r="W14">
        <v>0.55000000000000004</v>
      </c>
      <c r="X14">
        <f t="shared" si="14"/>
        <v>0.15833102172111729</v>
      </c>
      <c r="Y14">
        <f t="shared" si="15"/>
        <v>0.23048358384242862</v>
      </c>
      <c r="Z14">
        <f t="shared" si="16"/>
        <v>3.8375420628591769E-2</v>
      </c>
      <c r="AA14">
        <f t="shared" si="17"/>
        <v>0.4271900261921377</v>
      </c>
    </row>
    <row r="15" spans="1:44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0.43633231299858238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0.7557002856647137</v>
      </c>
      <c r="P15">
        <f t="shared" si="18"/>
        <v>-0.99181515961360567</v>
      </c>
      <c r="Q15">
        <f t="shared" si="10"/>
        <v>0.99954729732648917</v>
      </c>
      <c r="R15">
        <f t="shared" si="11"/>
        <v>0.65862236618436254</v>
      </c>
      <c r="S15">
        <f t="shared" si="12"/>
        <v>0.6064462631696188</v>
      </c>
      <c r="T15">
        <f t="shared" si="3"/>
        <v>0.47523169286515898</v>
      </c>
      <c r="U15">
        <f t="shared" si="4"/>
        <v>1.01047477807147</v>
      </c>
      <c r="V15">
        <f t="shared" si="13"/>
        <v>0.20033075186678345</v>
      </c>
      <c r="W15">
        <v>0.55000000000000004</v>
      </c>
      <c r="X15">
        <f t="shared" si="14"/>
        <v>0.28820248427784767</v>
      </c>
      <c r="Y15">
        <f t="shared" si="15"/>
        <v>0.30568262343660008</v>
      </c>
      <c r="Z15">
        <f t="shared" si="16"/>
        <v>5.3049156823924332E-2</v>
      </c>
      <c r="AA15">
        <f t="shared" si="17"/>
        <v>0.64693426453837211</v>
      </c>
    </row>
    <row r="16" spans="1:44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0.43633231299858238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0.8880073133756653</v>
      </c>
      <c r="P16">
        <f t="shared" si="18"/>
        <v>-0.99886258544906825</v>
      </c>
      <c r="Q16">
        <f t="shared" si="10"/>
        <v>0.99954729732648917</v>
      </c>
      <c r="R16">
        <f t="shared" si="11"/>
        <v>0.7939980596512739</v>
      </c>
      <c r="S16">
        <f t="shared" si="12"/>
        <v>0.63634006940711529</v>
      </c>
      <c r="T16">
        <f t="shared" si="3"/>
        <v>0.61241239394311442</v>
      </c>
      <c r="U16">
        <f t="shared" si="4"/>
        <v>1.1873873940908268</v>
      </c>
      <c r="V16">
        <f t="shared" si="13"/>
        <v>0.22892342422377709</v>
      </c>
      <c r="W16">
        <v>0.55000000000000004</v>
      </c>
      <c r="X16">
        <f t="shared" si="14"/>
        <v>0.38970254526753906</v>
      </c>
      <c r="Y16">
        <f t="shared" si="15"/>
        <v>0.36352100284500127</v>
      </c>
      <c r="Z16">
        <f t="shared" si="16"/>
        <v>6.395307804129674E-2</v>
      </c>
      <c r="AA16">
        <f t="shared" si="17"/>
        <v>0.81717662615383713</v>
      </c>
    </row>
    <row r="17" spans="1:27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0.43633231299858238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0.97117898798865177</v>
      </c>
      <c r="P17">
        <f t="shared" si="18"/>
        <v>-0.9974956172727113</v>
      </c>
      <c r="Q17">
        <f t="shared" si="10"/>
        <v>0.99954729732648917</v>
      </c>
      <c r="R17">
        <f t="shared" si="11"/>
        <v>0.87379542245531849</v>
      </c>
      <c r="S17">
        <f t="shared" si="12"/>
        <v>0.64373809236603297</v>
      </c>
      <c r="T17">
        <f t="shared" si="3"/>
        <v>0.69864778771345337</v>
      </c>
      <c r="U17">
        <f t="shared" si="4"/>
        <v>1.2985993137376031</v>
      </c>
      <c r="V17">
        <f t="shared" si="13"/>
        <v>0.2486105133815294</v>
      </c>
      <c r="W17">
        <v>0.55000000000000004</v>
      </c>
      <c r="X17">
        <f t="shared" si="14"/>
        <v>0.44974619409840766</v>
      </c>
      <c r="Y17">
        <f t="shared" si="15"/>
        <v>0.40046468006158253</v>
      </c>
      <c r="Z17">
        <f t="shared" si="16"/>
        <v>7.0380407313534649E-2</v>
      </c>
      <c r="AA17">
        <f t="shared" si="17"/>
        <v>0.92059128147352487</v>
      </c>
    </row>
    <row r="18" spans="1:27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0.43633231299858238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0.99954729732648917</v>
      </c>
      <c r="P18">
        <f t="shared" si="18"/>
        <v>0</v>
      </c>
      <c r="Q18">
        <f t="shared" si="10"/>
        <v>0.99954729732648917</v>
      </c>
      <c r="R18">
        <f t="shared" si="11"/>
        <v>0.89970569202729023</v>
      </c>
      <c r="S18">
        <f t="shared" si="12"/>
        <v>0.64424973140926367</v>
      </c>
      <c r="T18">
        <f t="shared" si="3"/>
        <v>0.72806107460145386</v>
      </c>
      <c r="U18">
        <f t="shared" si="4"/>
        <v>1.3365316284742581</v>
      </c>
      <c r="V18">
        <f t="shared" si="13"/>
        <v>0.25574761419384417</v>
      </c>
      <c r="W18">
        <v>0.55000000000000004</v>
      </c>
      <c r="X18">
        <f t="shared" si="14"/>
        <v>0.46905315176152651</v>
      </c>
      <c r="Y18">
        <f t="shared" si="15"/>
        <v>0.41322533219015622</v>
      </c>
      <c r="Z18">
        <f t="shared" si="16"/>
        <v>7.246736643373089E-2</v>
      </c>
      <c r="AA18">
        <f t="shared" si="17"/>
        <v>0.9547458503854136</v>
      </c>
    </row>
    <row r="19" spans="1:27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0.43633231299858238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0.97117898798865177</v>
      </c>
      <c r="P19">
        <f t="shared" si="18"/>
        <v>0.9974956172727113</v>
      </c>
      <c r="Q19">
        <f t="shared" si="10"/>
        <v>0.99954729732648917</v>
      </c>
      <c r="R19">
        <f t="shared" si="11"/>
        <v>0.87379542245531849</v>
      </c>
      <c r="S19">
        <f t="shared" si="12"/>
        <v>0.64373809236603297</v>
      </c>
      <c r="T19">
        <f t="shared" si="3"/>
        <v>0.69864778771345337</v>
      </c>
      <c r="U19">
        <f t="shared" si="4"/>
        <v>1.2985993137376031</v>
      </c>
      <c r="V19">
        <f t="shared" si="13"/>
        <v>0.2486105133815294</v>
      </c>
      <c r="W19">
        <v>0.55000000000000004</v>
      </c>
      <c r="X19">
        <f t="shared" si="14"/>
        <v>0.44974619409840766</v>
      </c>
      <c r="Y19">
        <f t="shared" si="15"/>
        <v>0.40046468006158253</v>
      </c>
      <c r="Z19">
        <f t="shared" si="16"/>
        <v>7.0380407313534649E-2</v>
      </c>
      <c r="AA19">
        <f t="shared" si="17"/>
        <v>0.92059128147352487</v>
      </c>
    </row>
    <row r="20" spans="1:27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0.43633231299858238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0.8880073133756653</v>
      </c>
      <c r="P20">
        <f t="shared" si="18"/>
        <v>0.99886258544906825</v>
      </c>
      <c r="Q20">
        <f t="shared" si="10"/>
        <v>0.99954729732648917</v>
      </c>
      <c r="R20">
        <f t="shared" si="11"/>
        <v>0.7939980596512739</v>
      </c>
      <c r="S20">
        <f t="shared" si="12"/>
        <v>0.63634006940711529</v>
      </c>
      <c r="T20">
        <f t="shared" si="3"/>
        <v>0.61241239394311442</v>
      </c>
      <c r="U20">
        <f t="shared" si="4"/>
        <v>1.1873873940908268</v>
      </c>
      <c r="V20">
        <f t="shared" si="13"/>
        <v>0.22892342422377709</v>
      </c>
      <c r="W20">
        <v>0.55000000000000004</v>
      </c>
      <c r="X20">
        <f t="shared" si="14"/>
        <v>0.38970254526753906</v>
      </c>
      <c r="Y20">
        <f t="shared" si="15"/>
        <v>0.36352100284500127</v>
      </c>
      <c r="Z20">
        <f t="shared" si="16"/>
        <v>6.395307804129674E-2</v>
      </c>
      <c r="AA20">
        <f t="shared" si="17"/>
        <v>0.81717662615383713</v>
      </c>
    </row>
    <row r="21" spans="1:27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0.43633231299858238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0.7557002856647137</v>
      </c>
      <c r="P21">
        <f t="shared" si="18"/>
        <v>0.99181515961360567</v>
      </c>
      <c r="Q21">
        <f t="shared" si="10"/>
        <v>0.99954729732648917</v>
      </c>
      <c r="R21">
        <f t="shared" si="11"/>
        <v>0.65862236618436254</v>
      </c>
      <c r="S21">
        <f t="shared" si="12"/>
        <v>0.6064462631696188</v>
      </c>
      <c r="T21">
        <f t="shared" si="3"/>
        <v>0.47523169286515898</v>
      </c>
      <c r="U21">
        <f t="shared" si="4"/>
        <v>1.01047477807147</v>
      </c>
      <c r="V21">
        <f t="shared" si="13"/>
        <v>0.20033075186678345</v>
      </c>
      <c r="W21">
        <v>0.55000000000000004</v>
      </c>
      <c r="X21">
        <f t="shared" si="14"/>
        <v>0.28820248427784767</v>
      </c>
      <c r="Y21">
        <f t="shared" si="15"/>
        <v>0.30568262343660008</v>
      </c>
      <c r="Z21">
        <f t="shared" si="16"/>
        <v>5.3049156823924332E-2</v>
      </c>
      <c r="AA21">
        <f t="shared" si="17"/>
        <v>0.64693426453837211</v>
      </c>
    </row>
    <row r="22" spans="1:27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0.43633231299858238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0.58327441014659709</v>
      </c>
      <c r="P22">
        <f t="shared" si="18"/>
        <v>0.97939945911299076</v>
      </c>
      <c r="Q22">
        <f t="shared" si="10"/>
        <v>0.99954729732648917</v>
      </c>
      <c r="R22">
        <f t="shared" si="11"/>
        <v>0.47644320571603732</v>
      </c>
      <c r="S22">
        <f t="shared" si="12"/>
        <v>0.53408235156055017</v>
      </c>
      <c r="T22">
        <f t="shared" si="3"/>
        <v>0.29645432255622273</v>
      </c>
      <c r="U22">
        <f t="shared" si="4"/>
        <v>0.77991776809933089</v>
      </c>
      <c r="V22">
        <f t="shared" si="13"/>
        <v>0.1649266371398499</v>
      </c>
      <c r="W22">
        <v>0.55000000000000004</v>
      </c>
      <c r="X22">
        <f t="shared" si="14"/>
        <v>0.15833102172111729</v>
      </c>
      <c r="Y22">
        <f t="shared" si="15"/>
        <v>0.23048358384242862</v>
      </c>
      <c r="Z22">
        <f t="shared" si="16"/>
        <v>3.8375420628591769E-2</v>
      </c>
      <c r="AA22">
        <f t="shared" si="17"/>
        <v>0.4271900261921377</v>
      </c>
    </row>
    <row r="23" spans="1:27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0.43633231299858238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0.38248022529064285</v>
      </c>
      <c r="P23">
        <f t="shared" si="18"/>
        <v>0.96033175273043081</v>
      </c>
      <c r="Q23">
        <f t="shared" si="10"/>
        <v>0.99954729732648917</v>
      </c>
      <c r="R23">
        <f t="shared" si="11"/>
        <v>0.27428957330041159</v>
      </c>
      <c r="S23">
        <f t="shared" si="12"/>
        <v>0.40216827998281957</v>
      </c>
      <c r="T23">
        <f t="shared" si="3"/>
        <v>8.8263665359285703E-2</v>
      </c>
      <c r="U23">
        <f t="shared" si="4"/>
        <v>0.51142844339053639</v>
      </c>
      <c r="V23">
        <f t="shared" si="13"/>
        <v>0.12046815896783244</v>
      </c>
      <c r="W23">
        <v>0.55000000000000004</v>
      </c>
      <c r="X23">
        <f t="shared" si="14"/>
        <v>3.5496846482523103E-2</v>
      </c>
      <c r="Y23">
        <f t="shared" si="15"/>
        <v>0.1421141632687957</v>
      </c>
      <c r="Z23">
        <f t="shared" si="16"/>
        <v>2.2092827903004639E-2</v>
      </c>
      <c r="AA23">
        <f t="shared" si="17"/>
        <v>0.19970383765432342</v>
      </c>
    </row>
    <row r="24" spans="1:27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0.43633231299858238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0.23340144421121822</v>
      </c>
      <c r="P24">
        <f t="shared" si="18"/>
        <v>-0.99335823527991907</v>
      </c>
      <c r="Q24">
        <f t="shared" si="10"/>
        <v>0.90513695254569582</v>
      </c>
      <c r="R24">
        <f t="shared" si="11"/>
        <v>0.15084400935666462</v>
      </c>
      <c r="S24">
        <f t="shared" si="12"/>
        <v>0.30843594484303238</v>
      </c>
      <c r="T24">
        <f t="shared" si="3"/>
        <v>0.2441541637814133</v>
      </c>
      <c r="U24">
        <f t="shared" si="4"/>
        <v>0.32096353027217234</v>
      </c>
      <c r="V24">
        <f t="shared" si="13"/>
        <v>7.8854614383649213E-2</v>
      </c>
      <c r="W24">
        <v>0.55000000000000004</v>
      </c>
      <c r="X24">
        <f t="shared" si="14"/>
        <v>7.5305920193280682E-2</v>
      </c>
      <c r="Y24">
        <f t="shared" si="15"/>
        <v>0.10090415522138758</v>
      </c>
      <c r="Z24">
        <f t="shared" si="16"/>
        <v>1.2149826545780012E-2</v>
      </c>
      <c r="AA24">
        <f t="shared" si="17"/>
        <v>0.18835990196044827</v>
      </c>
    </row>
    <row r="25" spans="1:27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0.43633231299858238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0.45198478781731816</v>
      </c>
      <c r="P25">
        <f t="shared" si="18"/>
        <v>-0.97084888153604143</v>
      </c>
      <c r="Q25">
        <f t="shared" si="10"/>
        <v>0.90513695254569582</v>
      </c>
      <c r="R25">
        <f t="shared" si="11"/>
        <v>0.36044059557654906</v>
      </c>
      <c r="S25">
        <f t="shared" si="12"/>
        <v>0.50844194123566711</v>
      </c>
      <c r="T25">
        <f t="shared" si="3"/>
        <v>0.47078926275254979</v>
      </c>
      <c r="U25">
        <f t="shared" si="4"/>
        <v>0.62154985209038605</v>
      </c>
      <c r="V25">
        <f t="shared" si="13"/>
        <v>0.13063257264972072</v>
      </c>
      <c r="W25">
        <v>0.55000000000000004</v>
      </c>
      <c r="X25">
        <f t="shared" si="14"/>
        <v>0.23936900666681496</v>
      </c>
      <c r="Y25">
        <f t="shared" si="15"/>
        <v>0.20303663230060934</v>
      </c>
      <c r="Z25">
        <f t="shared" si="16"/>
        <v>2.9031916713099661E-2</v>
      </c>
      <c r="AA25">
        <f t="shared" si="17"/>
        <v>0.47143755568052398</v>
      </c>
    </row>
    <row r="26" spans="1:27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0.43633231299858238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0.63968656026653903</v>
      </c>
      <c r="P26">
        <f t="shared" si="18"/>
        <v>-0.9199467638557437</v>
      </c>
      <c r="Q26">
        <f t="shared" si="10"/>
        <v>0.90513695254569582</v>
      </c>
      <c r="R26">
        <f t="shared" si="11"/>
        <v>0.56317508761563984</v>
      </c>
      <c r="S26">
        <f t="shared" si="12"/>
        <v>0.61815894163703811</v>
      </c>
      <c r="T26">
        <f t="shared" si="3"/>
        <v>0.66540523428213771</v>
      </c>
      <c r="U26">
        <f t="shared" si="4"/>
        <v>0.87966917833211411</v>
      </c>
      <c r="V26">
        <f t="shared" si="13"/>
        <v>0.16774712054183866</v>
      </c>
      <c r="W26">
        <v>0.55000000000000004</v>
      </c>
      <c r="X26">
        <f t="shared" si="14"/>
        <v>0.41132619538359161</v>
      </c>
      <c r="Y26">
        <f t="shared" si="15"/>
        <v>0.28598094934714269</v>
      </c>
      <c r="Z26">
        <f t="shared" si="16"/>
        <v>4.5361295146005537E-2</v>
      </c>
      <c r="AA26">
        <f t="shared" si="17"/>
        <v>0.74266843987673981</v>
      </c>
    </row>
    <row r="27" spans="1:27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0.43633231299858238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0.78371519595831185</v>
      </c>
      <c r="P27">
        <f t="shared" si="18"/>
        <v>-0.80499389677096522</v>
      </c>
      <c r="Q27">
        <f t="shared" si="10"/>
        <v>0.90513695254569582</v>
      </c>
      <c r="R27">
        <f t="shared" si="11"/>
        <v>0.71682599282803716</v>
      </c>
      <c r="S27">
        <f t="shared" si="12"/>
        <v>0.66348345047062129</v>
      </c>
      <c r="T27">
        <f t="shared" si="3"/>
        <v>0.81473932152853556</v>
      </c>
      <c r="U27">
        <f t="shared" si="4"/>
        <v>1.0777311034763377</v>
      </c>
      <c r="V27">
        <f t="shared" si="13"/>
        <v>0.19684393042735726</v>
      </c>
      <c r="W27">
        <v>0.55000000000000004</v>
      </c>
      <c r="X27">
        <f t="shared" si="14"/>
        <v>0.54056605628184573</v>
      </c>
      <c r="Y27">
        <f t="shared" si="15"/>
        <v>0.3478138528044919</v>
      </c>
      <c r="Z27">
        <f t="shared" si="16"/>
        <v>5.7737204901351959E-2</v>
      </c>
      <c r="AA27">
        <f t="shared" si="17"/>
        <v>0.9461171139876895</v>
      </c>
    </row>
    <row r="28" spans="1:27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0.43633231299858238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0.87425538138881675</v>
      </c>
      <c r="P28">
        <f t="shared" si="18"/>
        <v>-0.53313290310931682</v>
      </c>
      <c r="Q28">
        <f t="shared" si="10"/>
        <v>0.90513695254569582</v>
      </c>
      <c r="R28">
        <f t="shared" si="11"/>
        <v>0.80705085746150118</v>
      </c>
      <c r="S28">
        <f t="shared" si="12"/>
        <v>0.67470021404661407</v>
      </c>
      <c r="T28">
        <f t="shared" si="3"/>
        <v>0.90861465323214896</v>
      </c>
      <c r="U28">
        <f t="shared" si="4"/>
        <v>1.2022380346372856</v>
      </c>
      <c r="V28">
        <f t="shared" si="13"/>
        <v>0.21719056450706231</v>
      </c>
      <c r="W28">
        <v>0.55000000000000004</v>
      </c>
      <c r="X28">
        <f t="shared" si="14"/>
        <v>0.61304250102162094</v>
      </c>
      <c r="Y28">
        <f t="shared" si="15"/>
        <v>0.38708885327432324</v>
      </c>
      <c r="Z28">
        <f t="shared" si="16"/>
        <v>6.5004423931715377E-2</v>
      </c>
      <c r="AA28">
        <f t="shared" si="17"/>
        <v>1.0651357782276596</v>
      </c>
    </row>
    <row r="29" spans="1:27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0.43633231299858238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0.90513695254569571</v>
      </c>
      <c r="P29">
        <f t="shared" si="18"/>
        <v>0</v>
      </c>
      <c r="Q29">
        <f t="shared" si="10"/>
        <v>0.90513695254569582</v>
      </c>
      <c r="R29">
        <f t="shared" si="11"/>
        <v>0.8360892697116229</v>
      </c>
      <c r="S29">
        <f t="shared" si="12"/>
        <v>0.67547595294551122</v>
      </c>
      <c r="T29">
        <f t="shared" si="3"/>
        <v>0.94063378067369718</v>
      </c>
      <c r="U29">
        <f t="shared" si="4"/>
        <v>1.2447050302137712</v>
      </c>
      <c r="V29">
        <f t="shared" si="13"/>
        <v>0.22469102414462316</v>
      </c>
      <c r="W29">
        <v>0.55000000000000004</v>
      </c>
      <c r="X29">
        <f t="shared" si="14"/>
        <v>0.63537549937330462</v>
      </c>
      <c r="Y29">
        <f t="shared" si="15"/>
        <v>0.40068721847255434</v>
      </c>
      <c r="Z29">
        <f t="shared" si="16"/>
        <v>6.7343341290837161E-2</v>
      </c>
      <c r="AA29">
        <f t="shared" si="17"/>
        <v>1.1034060591366961</v>
      </c>
    </row>
    <row r="30" spans="1:27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0.43633231299858238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0.87425538138881675</v>
      </c>
      <c r="P30">
        <f t="shared" si="18"/>
        <v>0.53313290310931682</v>
      </c>
      <c r="Q30">
        <f t="shared" si="10"/>
        <v>0.90513695254569582</v>
      </c>
      <c r="R30">
        <f t="shared" si="11"/>
        <v>0.80705085746150118</v>
      </c>
      <c r="S30">
        <f t="shared" si="12"/>
        <v>0.67470021404661407</v>
      </c>
      <c r="T30">
        <f t="shared" si="3"/>
        <v>0.90861465323214896</v>
      </c>
      <c r="U30">
        <f t="shared" si="4"/>
        <v>1.2022380346372856</v>
      </c>
      <c r="V30">
        <f t="shared" si="13"/>
        <v>0.21719056450706231</v>
      </c>
      <c r="W30">
        <v>0.55000000000000004</v>
      </c>
      <c r="X30">
        <f t="shared" si="14"/>
        <v>0.61304250102162094</v>
      </c>
      <c r="Y30">
        <f t="shared" si="15"/>
        <v>0.38708885327432324</v>
      </c>
      <c r="Z30">
        <f t="shared" si="16"/>
        <v>6.5004423931715377E-2</v>
      </c>
      <c r="AA30">
        <f t="shared" si="17"/>
        <v>1.0651357782276596</v>
      </c>
    </row>
    <row r="31" spans="1:27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0.43633231299858238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0.78371519595831185</v>
      </c>
      <c r="P31">
        <f t="shared" si="18"/>
        <v>0.80499389677096522</v>
      </c>
      <c r="Q31">
        <f t="shared" si="10"/>
        <v>0.90513695254569582</v>
      </c>
      <c r="R31">
        <f t="shared" si="11"/>
        <v>0.71682599282803716</v>
      </c>
      <c r="S31">
        <f t="shared" si="12"/>
        <v>0.66348345047062129</v>
      </c>
      <c r="T31">
        <f t="shared" si="3"/>
        <v>0.81473932152853556</v>
      </c>
      <c r="U31">
        <f t="shared" si="4"/>
        <v>1.0777311034763377</v>
      </c>
      <c r="V31">
        <f t="shared" si="13"/>
        <v>0.19684393042735726</v>
      </c>
      <c r="W31">
        <v>0.55000000000000004</v>
      </c>
      <c r="X31">
        <f t="shared" si="14"/>
        <v>0.54056605628184573</v>
      </c>
      <c r="Y31">
        <f t="shared" si="15"/>
        <v>0.3478138528044919</v>
      </c>
      <c r="Z31">
        <f t="shared" si="16"/>
        <v>5.7737204901351959E-2</v>
      </c>
      <c r="AA31">
        <f t="shared" si="17"/>
        <v>0.9461171139876895</v>
      </c>
    </row>
    <row r="32" spans="1:27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0.43633231299858238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0.63968656026653903</v>
      </c>
      <c r="P32">
        <f t="shared" si="18"/>
        <v>0.9199467638557437</v>
      </c>
      <c r="Q32">
        <f t="shared" si="10"/>
        <v>0.90513695254569582</v>
      </c>
      <c r="R32">
        <f t="shared" si="11"/>
        <v>0.56317508761563984</v>
      </c>
      <c r="S32">
        <f t="shared" si="12"/>
        <v>0.61815894163703811</v>
      </c>
      <c r="T32">
        <f t="shared" si="3"/>
        <v>0.66540523428213771</v>
      </c>
      <c r="U32">
        <f t="shared" si="4"/>
        <v>0.87966917833211411</v>
      </c>
      <c r="V32">
        <f t="shared" si="13"/>
        <v>0.16774712054183866</v>
      </c>
      <c r="W32">
        <v>0.55000000000000004</v>
      </c>
      <c r="X32">
        <f t="shared" si="14"/>
        <v>0.41132619538359161</v>
      </c>
      <c r="Y32">
        <f t="shared" si="15"/>
        <v>0.28598094934714269</v>
      </c>
      <c r="Z32">
        <f t="shared" si="16"/>
        <v>4.5361295146005537E-2</v>
      </c>
      <c r="AA32">
        <f t="shared" si="17"/>
        <v>0.74266843987673981</v>
      </c>
    </row>
    <row r="33" spans="3:27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0.43633231299858238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0.45198478781731816</v>
      </c>
      <c r="P33">
        <f t="shared" si="18"/>
        <v>0.97084888153604143</v>
      </c>
      <c r="Q33">
        <f t="shared" si="10"/>
        <v>0.90513695254569582</v>
      </c>
      <c r="R33">
        <f t="shared" si="11"/>
        <v>0.36044059557654906</v>
      </c>
      <c r="S33">
        <f t="shared" si="12"/>
        <v>0.50844194123566711</v>
      </c>
      <c r="T33">
        <f t="shared" si="3"/>
        <v>0.47078926275254979</v>
      </c>
      <c r="U33">
        <f t="shared" si="4"/>
        <v>0.62154985209038605</v>
      </c>
      <c r="V33">
        <f t="shared" si="13"/>
        <v>0.13063257264972072</v>
      </c>
      <c r="W33">
        <v>0.55000000000000004</v>
      </c>
      <c r="X33">
        <f t="shared" si="14"/>
        <v>0.23936900666681496</v>
      </c>
      <c r="Y33">
        <f t="shared" si="15"/>
        <v>0.20303663230060934</v>
      </c>
      <c r="Z33">
        <f t="shared" si="16"/>
        <v>2.9031916713099661E-2</v>
      </c>
      <c r="AA33">
        <f t="shared" si="17"/>
        <v>0.47143755568052398</v>
      </c>
    </row>
    <row r="34" spans="3:27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0.43633231299858238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0.23340144421121822</v>
      </c>
      <c r="P34">
        <f t="shared" si="18"/>
        <v>0.99335823527991907</v>
      </c>
      <c r="Q34">
        <f t="shared" si="10"/>
        <v>0.90513695254569582</v>
      </c>
      <c r="R34">
        <f t="shared" si="11"/>
        <v>0.15084400935666462</v>
      </c>
      <c r="S34">
        <f t="shared" si="12"/>
        <v>0.30843594484303238</v>
      </c>
      <c r="T34">
        <f t="shared" si="3"/>
        <v>0.2441541637814133</v>
      </c>
      <c r="U34">
        <f t="shared" si="4"/>
        <v>0.32096353027217234</v>
      </c>
      <c r="V34">
        <f t="shared" si="13"/>
        <v>7.8854614383649213E-2</v>
      </c>
      <c r="W34">
        <v>0.55000000000000004</v>
      </c>
      <c r="X34">
        <f t="shared" si="14"/>
        <v>7.5305920193280682E-2</v>
      </c>
      <c r="Y34">
        <f t="shared" si="15"/>
        <v>0.10090415522138758</v>
      </c>
      <c r="Z34">
        <f t="shared" si="16"/>
        <v>1.2149826545780012E-2</v>
      </c>
      <c r="AA34">
        <f t="shared" si="17"/>
        <v>0.18835990196044827</v>
      </c>
    </row>
    <row r="35" spans="3:27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0.43633231299858238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4.8709355676887583E-2</v>
      </c>
      <c r="P35">
        <f t="shared" si="18"/>
        <v>-0.88855054766845065</v>
      </c>
      <c r="Q35">
        <f t="shared" si="10"/>
        <v>0.66590450987268546</v>
      </c>
      <c r="R35">
        <f t="shared" si="11"/>
        <v>2.4326705226017414E-2</v>
      </c>
      <c r="S35">
        <f t="shared" si="12"/>
        <v>0.11414023289313058</v>
      </c>
      <c r="T35">
        <f t="shared" si="3"/>
        <v>0.35846319656753201</v>
      </c>
      <c r="U35">
        <f t="shared" si="4"/>
        <v>6.9504935791038336E-2</v>
      </c>
      <c r="V35">
        <f t="shared" si="13"/>
        <v>1.8767008024983132E-2</v>
      </c>
      <c r="W35">
        <v>0.55000000000000004</v>
      </c>
      <c r="X35">
        <f t="shared" si="14"/>
        <v>4.0915072739834149E-2</v>
      </c>
      <c r="Y35">
        <f t="shared" si="15"/>
        <v>2.8347441209763246E-2</v>
      </c>
      <c r="Z35">
        <f t="shared" si="16"/>
        <v>1.959409924112926E-3</v>
      </c>
      <c r="AA35">
        <f t="shared" si="17"/>
        <v>7.1221923873710319E-2</v>
      </c>
    </row>
    <row r="36" spans="3:27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0.43633231299858238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0.24954521858384718</v>
      </c>
      <c r="P36">
        <f t="shared" si="18"/>
        <v>-0.82170309636340177</v>
      </c>
      <c r="Q36">
        <f t="shared" si="10"/>
        <v>0.66590450987268546</v>
      </c>
      <c r="R36">
        <f t="shared" si="11"/>
        <v>0.19045754774764068</v>
      </c>
      <c r="S36">
        <f t="shared" si="12"/>
        <v>0.46313818332433776</v>
      </c>
      <c r="T36">
        <f t="shared" si="3"/>
        <v>0.56669706707184497</v>
      </c>
      <c r="U36">
        <f t="shared" si="4"/>
        <v>0.35608404491502826</v>
      </c>
      <c r="V36">
        <f t="shared" si="13"/>
        <v>7.4883628555442922E-2</v>
      </c>
      <c r="W36">
        <v>0.55000000000000004</v>
      </c>
      <c r="X36">
        <f t="shared" si="14"/>
        <v>0.26245905013888465</v>
      </c>
      <c r="Y36">
        <f t="shared" si="15"/>
        <v>0.13985723704829969</v>
      </c>
      <c r="Z36">
        <f t="shared" si="16"/>
        <v>1.5340524156958904E-2</v>
      </c>
      <c r="AA36">
        <f t="shared" si="17"/>
        <v>0.41765681134414329</v>
      </c>
    </row>
    <row r="37" spans="3:27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0.43633231299858238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0.42200688385573393</v>
      </c>
      <c r="P37">
        <f t="shared" si="18"/>
        <v>-0.71663062645443831</v>
      </c>
      <c r="Q37">
        <f t="shared" si="10"/>
        <v>0.66590450987268546</v>
      </c>
      <c r="R37">
        <f t="shared" si="11"/>
        <v>0.38315146433696123</v>
      </c>
      <c r="S37">
        <f t="shared" si="12"/>
        <v>0.65458748463612815</v>
      </c>
      <c r="T37">
        <f t="shared" si="3"/>
        <v>0.74551154548908483</v>
      </c>
      <c r="U37">
        <f t="shared" si="4"/>
        <v>0.60217510492931192</v>
      </c>
      <c r="V37">
        <f t="shared" si="13"/>
        <v>0.10691103973470567</v>
      </c>
      <c r="W37">
        <v>0.55000000000000004</v>
      </c>
      <c r="X37">
        <f t="shared" si="14"/>
        <v>0.48800252732889249</v>
      </c>
      <c r="Y37">
        <f t="shared" si="15"/>
        <v>0.21975673453894842</v>
      </c>
      <c r="Z37">
        <f t="shared" si="16"/>
        <v>3.0861178062753587E-2</v>
      </c>
      <c r="AA37">
        <f t="shared" si="17"/>
        <v>0.73862043993059445</v>
      </c>
    </row>
    <row r="38" spans="3:27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0.43633231299858238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0.55434137401064654</v>
      </c>
      <c r="P38">
        <f t="shared" si="18"/>
        <v>-0.55197344792126923</v>
      </c>
      <c r="Q38">
        <f t="shared" si="10"/>
        <v>0.66590450987268546</v>
      </c>
      <c r="R38">
        <f t="shared" si="11"/>
        <v>0.53643984191763194</v>
      </c>
      <c r="S38">
        <f t="shared" si="12"/>
        <v>0.73367591684577493</v>
      </c>
      <c r="T38">
        <f t="shared" si="3"/>
        <v>0.88272072062001428</v>
      </c>
      <c r="U38">
        <f t="shared" si="4"/>
        <v>0.79100741677862196</v>
      </c>
      <c r="V38">
        <f t="shared" si="13"/>
        <v>0.12973292609482423</v>
      </c>
      <c r="W38">
        <v>0.55000000000000004</v>
      </c>
      <c r="X38">
        <f t="shared" si="14"/>
        <v>0.6476309340196521</v>
      </c>
      <c r="Y38">
        <f t="shared" si="15"/>
        <v>0.27388710293564539</v>
      </c>
      <c r="Z38">
        <f t="shared" si="16"/>
        <v>4.3207887799734571E-2</v>
      </c>
      <c r="AA38">
        <f t="shared" si="17"/>
        <v>0.96472592475503216</v>
      </c>
    </row>
    <row r="39" spans="3:27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0.43633231299858238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0.63753031223761281</v>
      </c>
      <c r="P39">
        <f t="shared" si="18"/>
        <v>-0.30866561662695841</v>
      </c>
      <c r="Q39">
        <f t="shared" si="10"/>
        <v>0.66590450987268546</v>
      </c>
      <c r="R39">
        <f t="shared" si="11"/>
        <v>0.62637399800170701</v>
      </c>
      <c r="S39">
        <f t="shared" si="12"/>
        <v>0.75324846751474572</v>
      </c>
      <c r="T39">
        <f t="shared" si="3"/>
        <v>0.96897401392834359</v>
      </c>
      <c r="U39">
        <f t="shared" si="4"/>
        <v>0.90971237047057774</v>
      </c>
      <c r="V39">
        <f t="shared" si="13"/>
        <v>0.14615526731452783</v>
      </c>
      <c r="W39">
        <v>0.55000000000000004</v>
      </c>
      <c r="X39">
        <f t="shared" si="14"/>
        <v>0.72987819105313667</v>
      </c>
      <c r="Y39">
        <f t="shared" si="15"/>
        <v>0.30786795508913428</v>
      </c>
      <c r="Z39">
        <f t="shared" si="16"/>
        <v>5.0451691525337031E-2</v>
      </c>
      <c r="AA39">
        <f t="shared" si="17"/>
        <v>1.088197837667608</v>
      </c>
    </row>
    <row r="40" spans="3:27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0.43633231299858238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0.66590450987268535</v>
      </c>
      <c r="P40">
        <f t="shared" si="18"/>
        <v>0</v>
      </c>
      <c r="Q40">
        <f t="shared" si="10"/>
        <v>0.66590450987268546</v>
      </c>
      <c r="R40">
        <f t="shared" si="11"/>
        <v>0.65493298228639274</v>
      </c>
      <c r="S40">
        <f t="shared" si="12"/>
        <v>0.75460208335960921</v>
      </c>
      <c r="T40">
        <f t="shared" si="3"/>
        <v>0.99839340601541648</v>
      </c>
      <c r="U40">
        <f t="shared" si="4"/>
        <v>0.95020041958028356</v>
      </c>
      <c r="V40">
        <f t="shared" si="13"/>
        <v>0.15244005181790488</v>
      </c>
      <c r="W40">
        <v>0.55000000000000004</v>
      </c>
      <c r="X40">
        <f t="shared" si="14"/>
        <v>0.75338974419172944</v>
      </c>
      <c r="Y40">
        <f t="shared" si="15"/>
        <v>0.3197904474190108</v>
      </c>
      <c r="Z40">
        <f t="shared" si="16"/>
        <v>5.2751993054462737E-2</v>
      </c>
      <c r="AA40">
        <f t="shared" si="17"/>
        <v>1.1259321846652028</v>
      </c>
    </row>
    <row r="41" spans="3:27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0.43633231299858238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0.63753031223761281</v>
      </c>
      <c r="P41">
        <f t="shared" si="18"/>
        <v>0.30866561662695841</v>
      </c>
      <c r="Q41">
        <f t="shared" si="10"/>
        <v>0.66590450987268546</v>
      </c>
      <c r="R41">
        <f t="shared" si="11"/>
        <v>0.62637399800170701</v>
      </c>
      <c r="S41">
        <f t="shared" si="12"/>
        <v>0.75324846751474572</v>
      </c>
      <c r="T41">
        <f t="shared" si="3"/>
        <v>0.96897401392834359</v>
      </c>
      <c r="U41">
        <f t="shared" si="4"/>
        <v>0.90971237047057774</v>
      </c>
      <c r="V41">
        <f t="shared" si="13"/>
        <v>0.14615526731452783</v>
      </c>
      <c r="W41">
        <v>0.55000000000000004</v>
      </c>
      <c r="X41">
        <f t="shared" si="14"/>
        <v>0.72987819105313667</v>
      </c>
      <c r="Y41">
        <f t="shared" si="15"/>
        <v>0.30786795508913428</v>
      </c>
      <c r="Z41">
        <f t="shared" si="16"/>
        <v>5.0451691525337031E-2</v>
      </c>
      <c r="AA41">
        <f t="shared" si="17"/>
        <v>1.088197837667608</v>
      </c>
    </row>
    <row r="42" spans="3:27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0.43633231299858238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0.55434137401064654</v>
      </c>
      <c r="P42">
        <f t="shared" si="18"/>
        <v>0.55197344792126923</v>
      </c>
      <c r="Q42">
        <f t="shared" si="10"/>
        <v>0.66590450987268546</v>
      </c>
      <c r="R42">
        <f t="shared" si="11"/>
        <v>0.53643984191763194</v>
      </c>
      <c r="S42">
        <f t="shared" si="12"/>
        <v>0.73367591684577493</v>
      </c>
      <c r="T42">
        <f t="shared" si="3"/>
        <v>0.88272072062001428</v>
      </c>
      <c r="U42">
        <f t="shared" si="4"/>
        <v>0.79100741677862196</v>
      </c>
      <c r="V42">
        <f t="shared" si="13"/>
        <v>0.12973292609482423</v>
      </c>
      <c r="W42">
        <v>0.55000000000000004</v>
      </c>
      <c r="X42">
        <f t="shared" si="14"/>
        <v>0.6476309340196521</v>
      </c>
      <c r="Y42">
        <f t="shared" si="15"/>
        <v>0.27388710293564539</v>
      </c>
      <c r="Z42">
        <f t="shared" si="16"/>
        <v>4.3207887799734571E-2</v>
      </c>
      <c r="AA42">
        <f t="shared" si="17"/>
        <v>0.96472592475503216</v>
      </c>
    </row>
    <row r="43" spans="3:27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0.43633231299858238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0.42200688385573393</v>
      </c>
      <c r="P43">
        <f t="shared" si="18"/>
        <v>0.71663062645443831</v>
      </c>
      <c r="Q43">
        <f t="shared" si="10"/>
        <v>0.66590450987268546</v>
      </c>
      <c r="R43">
        <f t="shared" si="11"/>
        <v>0.38315146433696123</v>
      </c>
      <c r="S43">
        <f t="shared" si="12"/>
        <v>0.65458748463612815</v>
      </c>
      <c r="T43">
        <f t="shared" si="3"/>
        <v>0.74551154548908483</v>
      </c>
      <c r="U43">
        <f t="shared" si="4"/>
        <v>0.60217510492931192</v>
      </c>
      <c r="V43">
        <f t="shared" si="13"/>
        <v>0.10691103973470567</v>
      </c>
      <c r="W43">
        <v>0.55000000000000004</v>
      </c>
      <c r="X43">
        <f t="shared" si="14"/>
        <v>0.48800252732889249</v>
      </c>
      <c r="Y43">
        <f t="shared" si="15"/>
        <v>0.21975673453894842</v>
      </c>
      <c r="Z43">
        <f t="shared" si="16"/>
        <v>3.0861178062753587E-2</v>
      </c>
      <c r="AA43">
        <f t="shared" si="17"/>
        <v>0.73862043993059445</v>
      </c>
    </row>
    <row r="44" spans="3:27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0.43633231299858238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0.24954521858384718</v>
      </c>
      <c r="P44">
        <f t="shared" si="18"/>
        <v>0.82170309636340177</v>
      </c>
      <c r="Q44">
        <f t="shared" si="10"/>
        <v>0.66590450987268546</v>
      </c>
      <c r="R44">
        <f t="shared" si="11"/>
        <v>0.19045754774764068</v>
      </c>
      <c r="S44">
        <f t="shared" si="12"/>
        <v>0.46313818332433776</v>
      </c>
      <c r="T44">
        <f t="shared" si="3"/>
        <v>0.56669706707184497</v>
      </c>
      <c r="U44">
        <f t="shared" si="4"/>
        <v>0.35608404491502826</v>
      </c>
      <c r="V44">
        <f t="shared" si="13"/>
        <v>7.4883628555442922E-2</v>
      </c>
      <c r="W44">
        <v>0.55000000000000004</v>
      </c>
      <c r="X44">
        <f t="shared" si="14"/>
        <v>0.26245905013888465</v>
      </c>
      <c r="Y44">
        <f t="shared" si="15"/>
        <v>0.13985723704829969</v>
      </c>
      <c r="Z44">
        <f t="shared" si="16"/>
        <v>1.5340524156958904E-2</v>
      </c>
      <c r="AA44">
        <f t="shared" si="17"/>
        <v>0.41765681134414329</v>
      </c>
    </row>
    <row r="45" spans="3:27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0.43633231299858238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4.8709355676887583E-2</v>
      </c>
      <c r="P45">
        <f t="shared" si="18"/>
        <v>0.88855054766845065</v>
      </c>
      <c r="Q45">
        <f t="shared" si="10"/>
        <v>0.66590450987268546</v>
      </c>
      <c r="R45">
        <f t="shared" si="11"/>
        <v>2.4326705226017414E-2</v>
      </c>
      <c r="S45">
        <f t="shared" si="12"/>
        <v>0.11414023289313058</v>
      </c>
      <c r="T45">
        <f t="shared" si="3"/>
        <v>0.35846319656753201</v>
      </c>
      <c r="U45">
        <f t="shared" si="4"/>
        <v>6.9504935791038336E-2</v>
      </c>
      <c r="V45">
        <f t="shared" si="13"/>
        <v>1.8767008024983132E-2</v>
      </c>
      <c r="W45">
        <v>0.55000000000000004</v>
      </c>
      <c r="X45">
        <f t="shared" si="14"/>
        <v>4.0915072739834149E-2</v>
      </c>
      <c r="Y45">
        <f t="shared" si="15"/>
        <v>2.8347441209763246E-2</v>
      </c>
      <c r="Z45">
        <f t="shared" si="16"/>
        <v>1.959409924112926E-3</v>
      </c>
      <c r="AA45">
        <f t="shared" si="17"/>
        <v>7.1221923873710319E-2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0.32582174999043373</v>
      </c>
      <c r="O50">
        <f>N50 * 180 / PI()</f>
        <v>18.668211148018521</v>
      </c>
      <c r="Q50">
        <f t="shared" ref="Q50:Q60" si="21">ASIN(P2)</f>
        <v>-1.4773674425179559</v>
      </c>
      <c r="R50">
        <f>Q50 * 180 / PI()</f>
        <v>-84.646919246315122</v>
      </c>
    </row>
    <row r="51" spans="14:18" x14ac:dyDescent="0.25">
      <c r="N51">
        <f t="shared" si="20"/>
        <v>0.56278241859226208</v>
      </c>
      <c r="O51">
        <f t="shared" ref="O51:O79" si="22">N51 * 180 / PI()</f>
        <v>32.245057369501453</v>
      </c>
      <c r="Q51">
        <f t="shared" si="21"/>
        <v>-1.557612026096808</v>
      </c>
      <c r="R51">
        <f t="shared" ref="R51:R79" si="23">Q51 * 180 / PI()</f>
        <v>-89.244595214168129</v>
      </c>
    </row>
    <row r="52" spans="14:18" x14ac:dyDescent="0.25">
      <c r="N52">
        <f t="shared" si="20"/>
        <v>0.79925778711034334</v>
      </c>
      <c r="O52">
        <f t="shared" si="22"/>
        <v>45.794097944388326</v>
      </c>
      <c r="Q52">
        <f t="shared" si="21"/>
        <v>-1.431768683974519</v>
      </c>
      <c r="R52">
        <f t="shared" si="23"/>
        <v>-82.034302830740089</v>
      </c>
    </row>
    <row r="53" spans="14:18" x14ac:dyDescent="0.25">
      <c r="N53">
        <f t="shared" si="20"/>
        <v>1.030366672133654</v>
      </c>
      <c r="O53">
        <f t="shared" si="22"/>
        <v>59.035661664198216</v>
      </c>
      <c r="Q53">
        <f t="shared" si="21"/>
        <v>-1.2500523921593354</v>
      </c>
      <c r="R53">
        <f t="shared" si="23"/>
        <v>-71.622726240962393</v>
      </c>
    </row>
    <row r="54" spans="14:18" x14ac:dyDescent="0.25">
      <c r="N54">
        <f t="shared" si="20"/>
        <v>1.2403675177278848</v>
      </c>
      <c r="O54">
        <f t="shared" si="22"/>
        <v>71.067823810926114</v>
      </c>
      <c r="Q54">
        <f t="shared" si="21"/>
        <v>-0.8930655352387461</v>
      </c>
      <c r="R54">
        <f t="shared" si="23"/>
        <v>-51.168885997772051</v>
      </c>
    </row>
    <row r="55" spans="14:18" x14ac:dyDescent="0.25">
      <c r="N55">
        <f t="shared" si="20"/>
        <v>1.3515434415115786</v>
      </c>
      <c r="O55">
        <f t="shared" si="22"/>
        <v>77.437735027199878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1.2403675177278848</v>
      </c>
      <c r="O56">
        <f t="shared" si="22"/>
        <v>71.067823810926114</v>
      </c>
      <c r="Q56">
        <f t="shared" si="21"/>
        <v>0.8930655352387461</v>
      </c>
      <c r="R56">
        <f t="shared" si="23"/>
        <v>51.168885997772051</v>
      </c>
    </row>
    <row r="57" spans="14:18" x14ac:dyDescent="0.25">
      <c r="N57">
        <f t="shared" si="20"/>
        <v>1.030366672133654</v>
      </c>
      <c r="O57">
        <f t="shared" si="22"/>
        <v>59.035661664198216</v>
      </c>
      <c r="Q57">
        <f t="shared" si="21"/>
        <v>1.2500523921593352</v>
      </c>
      <c r="R57">
        <f t="shared" si="23"/>
        <v>71.622726240962379</v>
      </c>
    </row>
    <row r="58" spans="14:18" x14ac:dyDescent="0.25">
      <c r="N58">
        <f t="shared" si="20"/>
        <v>0.79925778711034334</v>
      </c>
      <c r="O58">
        <f t="shared" si="22"/>
        <v>45.794097944388326</v>
      </c>
      <c r="Q58">
        <f t="shared" si="21"/>
        <v>1.431768683974519</v>
      </c>
      <c r="R58">
        <f t="shared" si="23"/>
        <v>82.034302830740089</v>
      </c>
    </row>
    <row r="59" spans="14:18" x14ac:dyDescent="0.25">
      <c r="N59">
        <f t="shared" si="20"/>
        <v>0.56278241859226208</v>
      </c>
      <c r="O59">
        <f t="shared" si="22"/>
        <v>32.245057369501453</v>
      </c>
      <c r="Q59">
        <f t="shared" si="21"/>
        <v>1.557612026096808</v>
      </c>
      <c r="R59">
        <f t="shared" si="23"/>
        <v>89.244595214168129</v>
      </c>
    </row>
    <row r="60" spans="14:18" x14ac:dyDescent="0.25">
      <c r="N60">
        <f t="shared" si="20"/>
        <v>0.32582174999043373</v>
      </c>
      <c r="O60">
        <f t="shared" si="22"/>
        <v>18.668211148018521</v>
      </c>
      <c r="Q60">
        <f t="shared" si="21"/>
        <v>1.4773674425179559</v>
      </c>
      <c r="R60">
        <f t="shared" si="23"/>
        <v>84.646919246315122</v>
      </c>
    </row>
    <row r="61" spans="14:18" x14ac:dyDescent="0.25">
      <c r="N61">
        <f t="shared" ref="N61:N79" si="24">ASIN(O13)</f>
        <v>0.3924791419630026</v>
      </c>
      <c r="O61">
        <f t="shared" si="22"/>
        <v>22.487398381395931</v>
      </c>
      <c r="Q61">
        <f t="shared" ref="Q61:Q79" si="25">ASIN(P13)</f>
        <v>-1.2881894654294948</v>
      </c>
      <c r="R61">
        <f t="shared" si="23"/>
        <v>-73.807819582323717</v>
      </c>
    </row>
    <row r="62" spans="14:18" x14ac:dyDescent="0.25">
      <c r="N62">
        <f t="shared" si="24"/>
        <v>0.62275404260481571</v>
      </c>
      <c r="O62">
        <f t="shared" si="22"/>
        <v>35.6811783159662</v>
      </c>
      <c r="Q62">
        <f t="shared" si="25"/>
        <v>-1.3674657466283542</v>
      </c>
      <c r="R62">
        <f t="shared" si="23"/>
        <v>-78.350015910510677</v>
      </c>
    </row>
    <row r="63" spans="14:18" x14ac:dyDescent="0.25">
      <c r="N63">
        <f t="shared" si="24"/>
        <v>0.85672273379134523</v>
      </c>
      <c r="O63">
        <f t="shared" si="22"/>
        <v>49.086596859154042</v>
      </c>
      <c r="Q63">
        <f t="shared" si="25"/>
        <v>-1.4427648455961677</v>
      </c>
      <c r="R63">
        <f t="shared" si="23"/>
        <v>-82.664336482504282</v>
      </c>
    </row>
    <row r="64" spans="14:18" x14ac:dyDescent="0.25">
      <c r="N64">
        <f t="shared" si="24"/>
        <v>1.092993333842184</v>
      </c>
      <c r="O64">
        <f t="shared" si="22"/>
        <v>62.623905065090561</v>
      </c>
      <c r="Q64">
        <f t="shared" si="25"/>
        <v>-1.523096636334716</v>
      </c>
      <c r="R64">
        <f t="shared" si="23"/>
        <v>-87.267009052551231</v>
      </c>
    </row>
    <row r="65" spans="14:18" x14ac:dyDescent="0.25">
      <c r="N65">
        <f t="shared" si="24"/>
        <v>1.3301283905512535</v>
      </c>
      <c r="O65">
        <f t="shared" si="22"/>
        <v>76.210742989115673</v>
      </c>
      <c r="Q65">
        <f t="shared" si="25"/>
        <v>-1.5000089162179449</v>
      </c>
      <c r="R65">
        <f t="shared" si="23"/>
        <v>-85.944180131280945</v>
      </c>
    </row>
    <row r="66" spans="14:18" x14ac:dyDescent="0.25">
      <c r="N66">
        <f t="shared" si="24"/>
        <v>1.5407052372747987</v>
      </c>
      <c r="O66">
        <f t="shared" si="22"/>
        <v>88.275907569548053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1.3301283905512535</v>
      </c>
      <c r="O67">
        <f t="shared" si="22"/>
        <v>76.210742989115673</v>
      </c>
      <c r="Q67">
        <f t="shared" si="25"/>
        <v>1.5000089162179433</v>
      </c>
      <c r="R67">
        <f t="shared" si="23"/>
        <v>85.944180131280859</v>
      </c>
    </row>
    <row r="68" spans="14:18" x14ac:dyDescent="0.25">
      <c r="N68">
        <f t="shared" si="24"/>
        <v>1.092993333842184</v>
      </c>
      <c r="O68">
        <f t="shared" si="22"/>
        <v>62.623905065090561</v>
      </c>
      <c r="Q68">
        <f t="shared" si="25"/>
        <v>1.523096636334716</v>
      </c>
      <c r="R68">
        <f t="shared" si="23"/>
        <v>87.267009052551231</v>
      </c>
    </row>
    <row r="69" spans="14:18" x14ac:dyDescent="0.25">
      <c r="N69">
        <f t="shared" si="24"/>
        <v>0.85672273379134523</v>
      </c>
      <c r="O69">
        <f t="shared" si="22"/>
        <v>49.086596859154042</v>
      </c>
      <c r="Q69">
        <f t="shared" si="25"/>
        <v>1.4427648455961668</v>
      </c>
      <c r="R69">
        <f t="shared" si="23"/>
        <v>82.664336482504226</v>
      </c>
    </row>
    <row r="70" spans="14:18" x14ac:dyDescent="0.25">
      <c r="N70">
        <f t="shared" si="24"/>
        <v>0.62275404260481571</v>
      </c>
      <c r="O70">
        <f t="shared" si="22"/>
        <v>35.6811783159662</v>
      </c>
      <c r="Q70">
        <f t="shared" si="25"/>
        <v>1.3674657466283549</v>
      </c>
      <c r="R70">
        <f t="shared" si="23"/>
        <v>78.35001591051072</v>
      </c>
    </row>
    <row r="71" spans="14:18" x14ac:dyDescent="0.25">
      <c r="N71">
        <f t="shared" si="24"/>
        <v>0.3924791419630026</v>
      </c>
      <c r="O71">
        <f t="shared" si="22"/>
        <v>22.487398381395931</v>
      </c>
      <c r="Q71">
        <f t="shared" si="25"/>
        <v>1.2881894654294943</v>
      </c>
      <c r="R71">
        <f t="shared" si="23"/>
        <v>73.807819582323688</v>
      </c>
    </row>
    <row r="72" spans="14:18" x14ac:dyDescent="0.25">
      <c r="N72">
        <f t="shared" si="24"/>
        <v>0.23557428163421393</v>
      </c>
      <c r="O72">
        <f t="shared" si="22"/>
        <v>13.497412099466679</v>
      </c>
      <c r="Q72">
        <f t="shared" si="25"/>
        <v>-1.4554782454480986</v>
      </c>
      <c r="R72">
        <f t="shared" si="23"/>
        <v>-83.392760637282166</v>
      </c>
    </row>
    <row r="73" spans="14:18" x14ac:dyDescent="0.25">
      <c r="N73">
        <f t="shared" si="24"/>
        <v>0.46898912250357583</v>
      </c>
      <c r="O73">
        <f t="shared" si="22"/>
        <v>26.871097356998835</v>
      </c>
      <c r="Q73">
        <f t="shared" si="25"/>
        <v>-1.3287473186895211</v>
      </c>
      <c r="R73">
        <f t="shared" si="23"/>
        <v>-76.13161340023413</v>
      </c>
    </row>
    <row r="74" spans="14:18" x14ac:dyDescent="0.25">
      <c r="N74">
        <f t="shared" si="24"/>
        <v>0.69409040937339717</v>
      </c>
      <c r="O74">
        <f t="shared" si="22"/>
        <v>39.768451057603215</v>
      </c>
      <c r="Q74">
        <f t="shared" si="25"/>
        <v>-1.1679446720826898</v>
      </c>
      <c r="R74">
        <f t="shared" si="23"/>
        <v>-66.918300415129025</v>
      </c>
    </row>
    <row r="75" spans="14:18" x14ac:dyDescent="0.25">
      <c r="N75">
        <f t="shared" si="24"/>
        <v>0.90062489232276866</v>
      </c>
      <c r="O75">
        <f t="shared" si="22"/>
        <v>51.602005254518858</v>
      </c>
      <c r="Q75">
        <f t="shared" si="25"/>
        <v>-0.93566518092788731</v>
      </c>
      <c r="R75">
        <f t="shared" si="23"/>
        <v>-53.609665904512511</v>
      </c>
    </row>
    <row r="76" spans="14:18" x14ac:dyDescent="0.25">
      <c r="N76">
        <f t="shared" si="24"/>
        <v>1.0638998702542926</v>
      </c>
      <c r="O76">
        <f t="shared" si="22"/>
        <v>60.95697239008684</v>
      </c>
      <c r="Q76">
        <f t="shared" si="25"/>
        <v>-0.56229932051932907</v>
      </c>
      <c r="R76">
        <f t="shared" si="23"/>
        <v>-32.217377888831486</v>
      </c>
    </row>
    <row r="77" spans="14:18" x14ac:dyDescent="0.25">
      <c r="N77">
        <f t="shared" si="24"/>
        <v>1.131701761188548</v>
      </c>
      <c r="O77">
        <f t="shared" si="22"/>
        <v>64.841734583625993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1.0638998702542926</v>
      </c>
      <c r="O78">
        <f t="shared" si="22"/>
        <v>60.95697239008684</v>
      </c>
      <c r="Q78">
        <f t="shared" si="25"/>
        <v>0.56229932051932907</v>
      </c>
      <c r="R78">
        <f t="shared" si="23"/>
        <v>32.217377888831486</v>
      </c>
    </row>
    <row r="79" spans="14:18" x14ac:dyDescent="0.25">
      <c r="N79">
        <f t="shared" si="24"/>
        <v>0.90062489232276866</v>
      </c>
      <c r="O79">
        <f t="shared" si="22"/>
        <v>51.602005254518858</v>
      </c>
      <c r="Q79">
        <f t="shared" si="25"/>
        <v>0.93566518092788742</v>
      </c>
      <c r="R79">
        <f t="shared" si="23"/>
        <v>53.609665904512518</v>
      </c>
    </row>
    <row r="80" spans="14:18" x14ac:dyDescent="0.25">
      <c r="N80">
        <f t="shared" ref="N80:N93" si="26">ASIN(O32)</f>
        <v>0.69409040937339717</v>
      </c>
      <c r="O80">
        <f>N80 * 180 / PI()</f>
        <v>39.768451057603215</v>
      </c>
      <c r="Q80">
        <f t="shared" ref="Q80:Q93" si="27">ASIN(P32)</f>
        <v>1.1679446720826898</v>
      </c>
      <c r="R80">
        <f>Q80 * 180 / PI()</f>
        <v>66.918300415129025</v>
      </c>
    </row>
    <row r="81" spans="14:18" x14ac:dyDescent="0.25">
      <c r="N81">
        <f t="shared" si="26"/>
        <v>0.46898912250357583</v>
      </c>
      <c r="O81">
        <f t="shared" ref="O81:O85" si="28">N81 * 180 / PI()</f>
        <v>26.871097356998835</v>
      </c>
      <c r="Q81">
        <f t="shared" si="27"/>
        <v>1.3287473186895211</v>
      </c>
      <c r="R81">
        <f t="shared" ref="R81:R84" si="29">Q81 * 180 / PI()</f>
        <v>76.13161340023413</v>
      </c>
    </row>
    <row r="82" spans="14:18" x14ac:dyDescent="0.25">
      <c r="N82">
        <f t="shared" si="26"/>
        <v>0.23557428163421393</v>
      </c>
      <c r="O82">
        <f t="shared" si="28"/>
        <v>13.497412099466679</v>
      </c>
      <c r="Q82">
        <f t="shared" si="27"/>
        <v>1.4554782454480986</v>
      </c>
      <c r="R82">
        <f t="shared" si="29"/>
        <v>83.392760637282166</v>
      </c>
    </row>
    <row r="83" spans="14:18" x14ac:dyDescent="0.25">
      <c r="N83">
        <f t="shared" si="26"/>
        <v>4.8728637584396467E-2</v>
      </c>
      <c r="O83">
        <f t="shared" si="28"/>
        <v>2.7919452750084761</v>
      </c>
      <c r="Q83">
        <f t="shared" si="27"/>
        <v>-1.0941760672695089</v>
      </c>
      <c r="R83">
        <f t="shared" si="29"/>
        <v>-62.691670698765314</v>
      </c>
    </row>
    <row r="84" spans="14:18" x14ac:dyDescent="0.25">
      <c r="N84">
        <f t="shared" si="26"/>
        <v>0.25221058737566165</v>
      </c>
      <c r="O84">
        <f t="shared" si="28"/>
        <v>14.450602205140894</v>
      </c>
      <c r="Q84">
        <f t="shared" si="27"/>
        <v>-0.96439294282992594</v>
      </c>
      <c r="R84">
        <f t="shared" si="29"/>
        <v>-55.255645416356039</v>
      </c>
    </row>
    <row r="85" spans="14:18" x14ac:dyDescent="0.25">
      <c r="N85">
        <f t="shared" si="26"/>
        <v>0.43565783815450793</v>
      </c>
      <c r="O85">
        <f t="shared" si="28"/>
        <v>24.961355438046791</v>
      </c>
      <c r="Q85">
        <f t="shared" si="27"/>
        <v>-0.7989592807370538</v>
      </c>
      <c r="R85">
        <f>Q85 * 180 / PI()</f>
        <v>-45.776994789041069</v>
      </c>
    </row>
    <row r="86" spans="14:18" x14ac:dyDescent="0.25">
      <c r="N86">
        <f t="shared" si="26"/>
        <v>0.58757141487761055</v>
      </c>
      <c r="O86">
        <f>N86 * 180 / PI()</f>
        <v>33.66536223501739</v>
      </c>
      <c r="Q86">
        <f t="shared" si="27"/>
        <v>-0.58472902619209999</v>
      </c>
      <c r="R86">
        <f>Q86 * 180 / PI()</f>
        <v>-33.502505359601898</v>
      </c>
    </row>
    <row r="87" spans="14:18" x14ac:dyDescent="0.25">
      <c r="N87">
        <f t="shared" si="26"/>
        <v>0.69128838084502864</v>
      </c>
      <c r="O87">
        <f t="shared" ref="O87:O88" si="30">N87 * 180 / PI()</f>
        <v>39.607906648852442</v>
      </c>
      <c r="Q87">
        <f t="shared" si="27"/>
        <v>-0.31378982709539932</v>
      </c>
      <c r="R87">
        <f t="shared" ref="R87:R88" si="31">Q87 * 180 / PI()</f>
        <v>-17.978832746706225</v>
      </c>
    </row>
    <row r="88" spans="14:18" x14ac:dyDescent="0.25">
      <c r="N88">
        <f t="shared" si="26"/>
        <v>0.72870558258322904</v>
      </c>
      <c r="O88">
        <f t="shared" si="30"/>
        <v>41.751754389640894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0.69128838084502864</v>
      </c>
      <c r="O89">
        <f>N89 * 180 / PI()</f>
        <v>39.607906648852442</v>
      </c>
      <c r="Q89">
        <f t="shared" si="27"/>
        <v>0.31378982709539932</v>
      </c>
      <c r="R89">
        <f>Q89 * 180 / PI()</f>
        <v>17.978832746706225</v>
      </c>
    </row>
    <row r="90" spans="14:18" x14ac:dyDescent="0.25">
      <c r="N90">
        <f t="shared" si="26"/>
        <v>0.58757141487761055</v>
      </c>
      <c r="O90">
        <f t="shared" ref="O90:O93" si="32">N90 * 180 / PI()</f>
        <v>33.66536223501739</v>
      </c>
      <c r="Q90">
        <f t="shared" si="27"/>
        <v>0.58472902619209999</v>
      </c>
      <c r="R90">
        <f t="shared" ref="R90:R93" si="33">Q90 * 180 / PI()</f>
        <v>33.502505359601898</v>
      </c>
    </row>
    <row r="91" spans="14:18" x14ac:dyDescent="0.25">
      <c r="N91">
        <f t="shared" si="26"/>
        <v>0.43565783815450793</v>
      </c>
      <c r="O91">
        <f t="shared" si="32"/>
        <v>24.961355438046791</v>
      </c>
      <c r="Q91">
        <f t="shared" si="27"/>
        <v>0.79895928073705369</v>
      </c>
      <c r="R91">
        <f t="shared" si="33"/>
        <v>45.776994789041069</v>
      </c>
    </row>
    <row r="92" spans="14:18" x14ac:dyDescent="0.25">
      <c r="N92">
        <f t="shared" si="26"/>
        <v>0.25221058737566165</v>
      </c>
      <c r="O92">
        <f t="shared" si="32"/>
        <v>14.450602205140894</v>
      </c>
      <c r="Q92">
        <f t="shared" si="27"/>
        <v>0.96439294282992594</v>
      </c>
      <c r="R92">
        <f t="shared" si="33"/>
        <v>55.255645416356039</v>
      </c>
    </row>
    <row r="93" spans="14:18" x14ac:dyDescent="0.25">
      <c r="N93">
        <f t="shared" si="26"/>
        <v>4.8728637584396467E-2</v>
      </c>
      <c r="O93">
        <f t="shared" si="32"/>
        <v>2.7919452750084761</v>
      </c>
      <c r="Q93">
        <f t="shared" si="27"/>
        <v>1.0941760672695093</v>
      </c>
      <c r="R93">
        <f t="shared" si="33"/>
        <v>62.691670698765336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workbookViewId="0">
      <selection activeCell="W23" sqref="W23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((25) *PI())/180</f>
        <v>0.43633231299858238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0.32008740993442175</v>
      </c>
      <c r="P2">
        <f t="shared" ref="P2:P45" si="2">(COS(N2) * SIN(F2))/COS(N50)</f>
        <v>-0.94325616701872683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45" si="3">(SIN(K2) * COS(J2) - COS(K2) * SIN(J2) * COS(I2)) * SIN(N2) + (COS(K2) * COS(J2) + SIN(K2) * SIN(J2) * COS(I2)) * COS(N2) * COS(F2) + SIN(J2) * SIN(I2) * COS(N2) *SIN(F2)</f>
        <v>0.16383856466013619</v>
      </c>
      <c r="U2">
        <f t="shared" ref="U2:U45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5.9246494781806394E-2</v>
      </c>
      <c r="Y2">
        <f>V2 * (((R2-V2) / (U2)) * ((T2) / (O2)) + (1 + ((R2-V2) / (U2))) * ((1 + COS(J2)) / (2)))</f>
        <v>0.12632205931396581</v>
      </c>
      <c r="Z2">
        <f>(W2 * R2) * ((1 - COS(J2)) / (2))</f>
        <v>1.7698622446330404E-2</v>
      </c>
      <c r="AA2">
        <f xml:space="preserve"> X2 + Y2 + Z2</f>
        <v>0.20326717654210263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((25) *PI())/180</f>
        <v>0.43633231299858238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-0.84570034332024335</v>
      </c>
      <c r="Q3">
        <f t="shared" ref="Q3:Q45" si="10">COS(N3 -K3)</f>
        <v>0.97606021951505584</v>
      </c>
      <c r="R3">
        <f t="shared" ref="R3:R45" si="11">(0.42 * O3) + (((2.92 - Q3) / (2 * Q3)) * O3^2) - ((((2.92 -Q3) / (4 *Q3^2))) * O3^3)</f>
        <v>0.43008383184911853</v>
      </c>
      <c r="S3">
        <f t="shared" ref="S3:S45" si="12">((1.323 * R3) / (O3)) - 0.5466</f>
        <v>0.51986033846014923</v>
      </c>
      <c r="T3">
        <f t="shared" si="3"/>
        <v>0.38515552762713762</v>
      </c>
      <c r="U3">
        <f t="shared" si="4"/>
        <v>0.72924023736511301</v>
      </c>
      <c r="V3">
        <f t="shared" ref="V3:V45" si="13">R3 - (S3 * O3)</f>
        <v>0.15271673740768699</v>
      </c>
      <c r="W3">
        <v>0.55000000000000004</v>
      </c>
      <c r="X3">
        <f t="shared" ref="X3:X45" si="14">S3 * T3</f>
        <v>0.20022708295204111</v>
      </c>
      <c r="Y3">
        <f t="shared" ref="Y3:Y45" si="15">V3 * (((R3-V3) / (U3)) * ((T3) / (O3)) + (1 + ((R3-V3) / (U3))) * ((1 + COS(J3)) / (2)))</f>
        <v>0.22186268085080002</v>
      </c>
      <c r="Z3">
        <f t="shared" ref="Z3:Z45" si="16">(W3 * R3) * ((1 - COS(J3)) / (2))</f>
        <v>3.4641375414225788E-2</v>
      </c>
      <c r="AA3">
        <f t="shared" ref="AA3:AA45" si="17" xml:space="preserve"> X3 + Y3 + Z3</f>
        <v>0.45673113921706693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0.43633231299858238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0.71683878865846906</v>
      </c>
      <c r="P4">
        <f t="shared" si="2"/>
        <v>-0.69051143881038268</v>
      </c>
      <c r="Q4">
        <f t="shared" si="10"/>
        <v>0.97606021951505584</v>
      </c>
      <c r="R4">
        <f t="shared" si="11"/>
        <v>0.62487358130115422</v>
      </c>
      <c r="S4">
        <f t="shared" si="12"/>
        <v>0.60666871416734103</v>
      </c>
      <c r="T4">
        <f t="shared" si="3"/>
        <v>0.57520471223859237</v>
      </c>
      <c r="U4">
        <f t="shared" si="4"/>
        <v>0.97976939465346891</v>
      </c>
      <c r="V4">
        <f t="shared" si="13"/>
        <v>0.1899899151204465</v>
      </c>
      <c r="W4">
        <v>0.55000000000000004</v>
      </c>
      <c r="X4">
        <f t="shared" si="14"/>
        <v>0.34895870315678224</v>
      </c>
      <c r="Y4">
        <f t="shared" si="15"/>
        <v>0.30181389911648082</v>
      </c>
      <c r="Z4">
        <f t="shared" si="16"/>
        <v>5.0330839509165774E-2</v>
      </c>
      <c r="AA4">
        <f t="shared" si="17"/>
        <v>0.70110344178242878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0.43633231299858238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0.85748770127744278</v>
      </c>
      <c r="P5">
        <f t="shared" si="2"/>
        <v>-0.48826532086970137</v>
      </c>
      <c r="Q5">
        <f t="shared" si="10"/>
        <v>0.97606021951505584</v>
      </c>
      <c r="R5">
        <f t="shared" si="11"/>
        <v>0.77072108306392617</v>
      </c>
      <c r="S5">
        <f t="shared" si="12"/>
        <v>0.64252958328676812</v>
      </c>
      <c r="T5">
        <f t="shared" si="3"/>
        <v>0.72103458063435732</v>
      </c>
      <c r="U5">
        <f t="shared" si="4"/>
        <v>1.1720071783164505</v>
      </c>
      <c r="V5">
        <f t="shared" si="13"/>
        <v>0.21975986768860212</v>
      </c>
      <c r="W5">
        <v>0.55000000000000004</v>
      </c>
      <c r="X5">
        <f t="shared" si="14"/>
        <v>0.46328604863034323</v>
      </c>
      <c r="Y5">
        <f t="shared" si="15"/>
        <v>0.36262622981833892</v>
      </c>
      <c r="Z5">
        <f t="shared" si="16"/>
        <v>6.2078219177145483E-2</v>
      </c>
      <c r="AA5">
        <f t="shared" si="17"/>
        <v>0.8879904976258276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0.43633231299858238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0.94590330396615285</v>
      </c>
      <c r="P6">
        <f t="shared" si="2"/>
        <v>-0.25274472820834404</v>
      </c>
      <c r="Q6">
        <f t="shared" si="10"/>
        <v>0.97606021951505584</v>
      </c>
      <c r="R6">
        <f t="shared" si="11"/>
        <v>0.85653532913568187</v>
      </c>
      <c r="S6">
        <f t="shared" si="12"/>
        <v>0.65140431576360802</v>
      </c>
      <c r="T6">
        <f t="shared" si="3"/>
        <v>0.81270706827851324</v>
      </c>
      <c r="U6">
        <f t="shared" si="4"/>
        <v>1.2928529010853835</v>
      </c>
      <c r="V6">
        <f t="shared" si="13"/>
        <v>0.24036983463707395</v>
      </c>
      <c r="W6">
        <v>0.55000000000000004</v>
      </c>
      <c r="X6">
        <f t="shared" si="14"/>
        <v>0.52940089172821281</v>
      </c>
      <c r="Y6">
        <f t="shared" si="15"/>
        <v>0.40137777539319136</v>
      </c>
      <c r="Z6">
        <f t="shared" si="16"/>
        <v>6.8990182133947184E-2</v>
      </c>
      <c r="AA6">
        <f t="shared" si="17"/>
        <v>0.99976884925535137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0.43633231299858238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0.97606021951505573</v>
      </c>
      <c r="P7">
        <f t="shared" si="2"/>
        <v>0</v>
      </c>
      <c r="Q7">
        <f t="shared" si="10"/>
        <v>0.97606021951505584</v>
      </c>
      <c r="R7">
        <f t="shared" si="11"/>
        <v>0.88429586441236907</v>
      </c>
      <c r="S7">
        <f t="shared" si="12"/>
        <v>0.65201808239539472</v>
      </c>
      <c r="T7">
        <f t="shared" si="3"/>
        <v>0.84397484663405975</v>
      </c>
      <c r="U7">
        <f t="shared" si="4"/>
        <v>1.3340711266605645</v>
      </c>
      <c r="V7">
        <f t="shared" si="13"/>
        <v>0.24788695178173437</v>
      </c>
      <c r="W7">
        <v>0.55000000000000004</v>
      </c>
      <c r="X7">
        <f t="shared" si="14"/>
        <v>0.55028686109228697</v>
      </c>
      <c r="Y7">
        <f t="shared" si="15"/>
        <v>0.41476983081726221</v>
      </c>
      <c r="Z7">
        <f t="shared" si="16"/>
        <v>7.1226172080569847E-2</v>
      </c>
      <c r="AA7">
        <f t="shared" si="17"/>
        <v>1.0362828639901189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0.43633231299858238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0.94590330396615285</v>
      </c>
      <c r="P8">
        <f t="shared" si="2"/>
        <v>0.25274472820834404</v>
      </c>
      <c r="Q8">
        <f t="shared" si="10"/>
        <v>0.97606021951505584</v>
      </c>
      <c r="R8">
        <f t="shared" si="11"/>
        <v>0.85653532913568187</v>
      </c>
      <c r="S8">
        <f t="shared" si="12"/>
        <v>0.65140431576360802</v>
      </c>
      <c r="T8">
        <f t="shared" si="3"/>
        <v>0.81270706827851324</v>
      </c>
      <c r="U8">
        <f t="shared" si="4"/>
        <v>1.2928529010853835</v>
      </c>
      <c r="V8">
        <f t="shared" si="13"/>
        <v>0.24036983463707395</v>
      </c>
      <c r="W8">
        <v>0.55000000000000004</v>
      </c>
      <c r="X8">
        <f t="shared" si="14"/>
        <v>0.52940089172821281</v>
      </c>
      <c r="Y8">
        <f t="shared" si="15"/>
        <v>0.40137777539319136</v>
      </c>
      <c r="Z8">
        <f t="shared" si="16"/>
        <v>6.8990182133947184E-2</v>
      </c>
      <c r="AA8">
        <f t="shared" si="17"/>
        <v>0.99976884925535137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0.43633231299858238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0.85748770127744278</v>
      </c>
      <c r="P9">
        <f t="shared" si="2"/>
        <v>0.48826532086970137</v>
      </c>
      <c r="Q9">
        <f t="shared" si="10"/>
        <v>0.97606021951505584</v>
      </c>
      <c r="R9">
        <f t="shared" si="11"/>
        <v>0.77072108306392617</v>
      </c>
      <c r="S9">
        <f t="shared" si="12"/>
        <v>0.64252958328676812</v>
      </c>
      <c r="T9">
        <f t="shared" si="3"/>
        <v>0.72103458063435732</v>
      </c>
      <c r="U9">
        <f t="shared" si="4"/>
        <v>1.1720071783164505</v>
      </c>
      <c r="V9">
        <f t="shared" si="13"/>
        <v>0.21975986768860212</v>
      </c>
      <c r="W9">
        <v>0.55000000000000004</v>
      </c>
      <c r="X9">
        <f t="shared" si="14"/>
        <v>0.46328604863034323</v>
      </c>
      <c r="Y9">
        <f t="shared" si="15"/>
        <v>0.36262622981833892</v>
      </c>
      <c r="Z9">
        <f t="shared" si="16"/>
        <v>6.2078219177145483E-2</v>
      </c>
      <c r="AA9">
        <f t="shared" si="17"/>
        <v>0.8879904976258276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0.43633231299858238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0.71683878865846906</v>
      </c>
      <c r="P10">
        <f t="shared" si="2"/>
        <v>0.69051143881038268</v>
      </c>
      <c r="Q10">
        <f t="shared" si="10"/>
        <v>0.97606021951505584</v>
      </c>
      <c r="R10">
        <f t="shared" si="11"/>
        <v>0.62487358130115422</v>
      </c>
      <c r="S10">
        <f t="shared" si="12"/>
        <v>0.60666871416734103</v>
      </c>
      <c r="T10">
        <f t="shared" si="3"/>
        <v>0.57520471223859237</v>
      </c>
      <c r="U10">
        <f t="shared" si="4"/>
        <v>0.97976939465346891</v>
      </c>
      <c r="V10">
        <f t="shared" si="13"/>
        <v>0.1899899151204465</v>
      </c>
      <c r="W10">
        <v>0.55000000000000004</v>
      </c>
      <c r="X10">
        <f t="shared" si="14"/>
        <v>0.34895870315678224</v>
      </c>
      <c r="Y10">
        <f t="shared" si="15"/>
        <v>0.30181389911648082</v>
      </c>
      <c r="Z10">
        <f t="shared" si="16"/>
        <v>5.0330839509165774E-2</v>
      </c>
      <c r="AA10">
        <f t="shared" si="17"/>
        <v>0.70110344178242878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0.43633231299858238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0.53354155707089701</v>
      </c>
      <c r="P11">
        <f t="shared" si="2"/>
        <v>0.84570034332024335</v>
      </c>
      <c r="Q11">
        <f t="shared" si="10"/>
        <v>0.97606021951505584</v>
      </c>
      <c r="R11">
        <f t="shared" si="11"/>
        <v>0.43008383184911853</v>
      </c>
      <c r="S11">
        <f t="shared" si="12"/>
        <v>0.51986033846014923</v>
      </c>
      <c r="T11">
        <f t="shared" si="3"/>
        <v>0.38515552762713762</v>
      </c>
      <c r="U11">
        <f t="shared" si="4"/>
        <v>0.72924023736511301</v>
      </c>
      <c r="V11">
        <f t="shared" si="13"/>
        <v>0.15271673740768699</v>
      </c>
      <c r="W11">
        <v>0.55000000000000004</v>
      </c>
      <c r="X11">
        <f t="shared" si="14"/>
        <v>0.20022708295204111</v>
      </c>
      <c r="Y11">
        <f t="shared" si="15"/>
        <v>0.22186268085080002</v>
      </c>
      <c r="Z11">
        <f t="shared" si="16"/>
        <v>3.4641375414225788E-2</v>
      </c>
      <c r="AA11">
        <f t="shared" si="17"/>
        <v>0.45673113921706693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0.43633231299858238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0.32008740993442175</v>
      </c>
      <c r="P12">
        <f t="shared" si="2"/>
        <v>0.94325616701872683</v>
      </c>
      <c r="Q12">
        <f t="shared" si="10"/>
        <v>0.97606021951505584</v>
      </c>
      <c r="R12">
        <f t="shared" si="11"/>
        <v>0.2197340974239351</v>
      </c>
      <c r="S12">
        <f t="shared" si="12"/>
        <v>0.36161507459923292</v>
      </c>
      <c r="T12">
        <f t="shared" si="3"/>
        <v>0.16383856466013619</v>
      </c>
      <c r="U12">
        <f t="shared" si="4"/>
        <v>0.43749285450157538</v>
      </c>
      <c r="V12">
        <f t="shared" si="13"/>
        <v>0.10398566480222393</v>
      </c>
      <c r="W12">
        <v>0.55000000000000004</v>
      </c>
      <c r="X12">
        <f t="shared" si="14"/>
        <v>5.9246494781806394E-2</v>
      </c>
      <c r="Y12">
        <f t="shared" si="15"/>
        <v>0.12632205931396581</v>
      </c>
      <c r="Z12">
        <f t="shared" si="16"/>
        <v>1.7698622446330404E-2</v>
      </c>
      <c r="AA12">
        <f t="shared" si="17"/>
        <v>0.20326717654210263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2"/>
  <sheetViews>
    <sheetView tabSelected="1" workbookViewId="0">
      <selection activeCell="O7" sqref="O7"/>
    </sheetView>
  </sheetViews>
  <sheetFormatPr defaultRowHeight="15.75" x14ac:dyDescent="0.25"/>
  <cols>
    <col min="1" max="16384" width="9.140625" style="2"/>
  </cols>
  <sheetData>
    <row r="1" spans="1:12" x14ac:dyDescent="0.25"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16.795000000000002</v>
      </c>
      <c r="C2" s="2">
        <v>17.6387</v>
      </c>
      <c r="D2" s="2">
        <v>17.946400000000001</v>
      </c>
      <c r="E2" s="2">
        <v>17.7088</v>
      </c>
      <c r="F2" s="2">
        <v>16.933199999999999</v>
      </c>
      <c r="G2" s="2">
        <v>16.350300000000001</v>
      </c>
      <c r="H2" s="2">
        <v>15.643000000000001</v>
      </c>
      <c r="I2" s="2">
        <v>13.8775</v>
      </c>
      <c r="J2" s="2">
        <v>11.6904</v>
      </c>
      <c r="K2" s="2">
        <v>9.1480700000000006</v>
      </c>
      <c r="L2" s="2">
        <v>6.3277799999999997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</vt:i4>
      </vt:variant>
    </vt:vector>
  </HeadingPairs>
  <TitlesOfParts>
    <vt:vector size="6" baseType="lpstr">
      <vt:lpstr>工作表1</vt:lpstr>
      <vt:lpstr>B = 0 四季照射曲線</vt:lpstr>
      <vt:lpstr>B = 45 四季照射曲線</vt:lpstr>
      <vt:lpstr>B = 45 N = 113 Ib,Ir,Is 比例曲線</vt:lpstr>
      <vt:lpstr>B = 0 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2019-02-15T00:11:46Z</dcterms:modified>
</cp:coreProperties>
</file>