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<sst xmlns="http://schemas.openxmlformats.org/spreadsheetml/2006/main" count="67" uniqueCount="56">
  <si>
    <t>N°</t>
  </si>
  <si>
    <t>Actividad</t>
  </si>
  <si>
    <t>Descripción resumida</t>
  </si>
  <si>
    <t>Predecesoras</t>
  </si>
  <si>
    <t>Duración (semanas)</t>
  </si>
  <si>
    <t>A</t>
  </si>
  <si>
    <t>M</t>
  </si>
  <si>
    <t>B</t>
  </si>
  <si>
    <t>TE</t>
  </si>
  <si>
    <t>VAR</t>
  </si>
  <si>
    <t>Planificación inicial</t>
  </si>
  <si>
    <t>Creación del acta y definición del alcance</t>
  </si>
  <si>
    <t>—</t>
  </si>
  <si>
    <t>Diseño Low-Fi</t>
  </si>
  <si>
    <t>Wireframes y estructura de navegación</t>
  </si>
  <si>
    <t>C</t>
  </si>
  <si>
    <t>Diseño High-Fi</t>
  </si>
  <si>
    <t>Prototipo navegable y feedback inicial</t>
  </si>
  <si>
    <t>D</t>
  </si>
  <si>
    <t>Arquitectura y base técnica</t>
  </si>
  <si>
    <t>Definición de API, BD y despliegue cloud</t>
  </si>
  <si>
    <t>E</t>
  </si>
  <si>
    <t>Desarrollo Frontend – Iteración 1</t>
  </si>
  <si>
    <t>Módulos Journaling y Estado de Ánimo</t>
  </si>
  <si>
    <t>C + D</t>
  </si>
  <si>
    <t>F</t>
  </si>
  <si>
    <t>Desarrollo Backend – Iteración 1</t>
  </si>
  <si>
    <t>API + BD funcional</t>
  </si>
  <si>
    <t>G</t>
  </si>
  <si>
    <t>Integración FE/BE + MVP 1</t>
  </si>
  <si>
    <t>MVP con módulos principales</t>
  </si>
  <si>
    <t>E + F</t>
  </si>
  <si>
    <t>H</t>
  </si>
  <si>
    <t>Desarrollo Iteración 2</t>
  </si>
  <si>
    <t>Módulos Autocuidado y Crisis</t>
  </si>
  <si>
    <t>I</t>
  </si>
  <si>
    <t>Pruebas y QA</t>
  </si>
  <si>
    <t>Test funcional y de usabilidad</t>
  </si>
  <si>
    <t>J</t>
  </si>
  <si>
    <t>Correcciones y ajustes</t>
  </si>
  <si>
    <t>Mejoras visuales y rendimiento</t>
  </si>
  <si>
    <t>K</t>
  </si>
  <si>
    <t>Documentación final</t>
  </si>
  <si>
    <t>Informe técnico y manual de usuario</t>
  </si>
  <si>
    <t>L</t>
  </si>
  <si>
    <t>Presentación y defensa final</t>
  </si>
  <si>
    <t>Pitch y demo del MVP</t>
  </si>
  <si>
    <t>Duración del proyecto (Días):</t>
  </si>
  <si>
    <t>VARIANZA</t>
  </si>
  <si>
    <t>RUTA CRÍTICA</t>
  </si>
  <si>
    <t>A → B → C → D → E → G → H → I → J → K → L</t>
  </si>
  <si>
    <t>Duración en Semanas:</t>
  </si>
  <si>
    <t>18 semanas</t>
  </si>
  <si>
    <t>DESV. ESTÁNDAR</t>
  </si>
  <si>
    <t>130 DÍAS</t>
  </si>
  <si>
    <t>de probabillidad que se cumpla en ese periodo de tiempo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</si>
</sst>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8E7CC3"/>
        <bgColor rgb="FF8E7CC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1" fillId="3" fontId="2" numFmtId="0" xfId="0" applyAlignment="1" applyBorder="1" applyFill="1" applyFont="1">
      <alignment readingOrder="0"/>
    </xf>
    <xf borderId="1" fillId="3" fontId="2" numFmtId="0" xfId="0" applyAlignment="1" applyBorder="1" applyFont="1">
      <alignment horizontal="center" readingOrder="0"/>
    </xf>
    <xf borderId="1" fillId="3" fontId="2" numFmtId="2" xfId="0" applyAlignment="1" applyBorder="1" applyFont="1" applyNumberFormat="1">
      <alignment horizontal="center"/>
    </xf>
    <xf borderId="1" fillId="4" fontId="2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horizontal="center"/>
    </xf>
    <xf borderId="1" fillId="5" fontId="2" numFmtId="2" xfId="0" applyAlignment="1" applyBorder="1" applyFont="1" applyNumberFormat="1">
      <alignment horizontal="center"/>
    </xf>
    <xf borderId="1" fillId="4" fontId="2" numFmtId="0" xfId="0" applyAlignment="1" applyBorder="1" applyFont="1">
      <alignment horizontal="right" readingOrder="0"/>
    </xf>
    <xf borderId="1" fillId="6" fontId="2" numFmtId="0" xfId="0" applyAlignment="1" applyBorder="1" applyFill="1" applyFont="1">
      <alignment horizontal="center" readingOrder="0"/>
    </xf>
    <xf borderId="0" fillId="3" fontId="3" numFmtId="0" xfId="0" applyAlignment="1" applyFont="1">
      <alignment readingOrder="0"/>
    </xf>
    <xf borderId="0" fillId="3" fontId="2" numFmtId="0" xfId="0" applyFont="1"/>
    <xf borderId="1" fillId="5" fontId="2" numFmtId="0" xfId="0" applyAlignment="1" applyBorder="1" applyFont="1">
      <alignment horizontal="center" readingOrder="0"/>
    </xf>
    <xf borderId="1" fillId="5" fontId="2" numFmtId="0" xfId="0" applyBorder="1" applyFont="1"/>
    <xf borderId="1" fillId="4" fontId="2" numFmtId="10" xfId="0" applyAlignment="1" applyBorder="1" applyFont="1" applyNumberFormat="1">
      <alignment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25.38"/>
    <col customWidth="1" min="3" max="3" width="31.63"/>
    <col customWidth="1" min="4" max="4" width="11.88"/>
    <col customWidth="1" min="5" max="5" width="16.88"/>
    <col customWidth="1" min="6" max="6" width="17.13"/>
    <col customWidth="1" min="7" max="7" width="15.13"/>
    <col customWidth="1" min="8" max="8" width="22.63"/>
    <col customWidth="1" min="9" max="9" width="12.25"/>
    <col customWidth="1" min="11" max="11" width="1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</row>
    <row r="2">
      <c r="A2" s="5" t="s">
        <v>5</v>
      </c>
      <c r="B2" s="6" t="s">
        <v>10</v>
      </c>
      <c r="C2" s="6" t="s">
        <v>11</v>
      </c>
      <c r="D2" s="7" t="s">
        <v>12</v>
      </c>
      <c r="E2" s="7">
        <v>2.0</v>
      </c>
      <c r="F2" s="7">
        <v>2.0</v>
      </c>
      <c r="G2" s="7">
        <v>3.0</v>
      </c>
      <c r="H2" s="7">
        <v>1.0</v>
      </c>
      <c r="I2" s="7">
        <f t="shared" ref="I2:I13" si="1">ROUNDUP((F2+4*G2+H2)/6,0)</f>
        <v>3</v>
      </c>
      <c r="J2" s="8">
        <f t="shared" ref="J2:J13" si="2">((H2-F2)/6)^2</f>
        <v>0.02777777778</v>
      </c>
    </row>
    <row r="3">
      <c r="A3" s="5" t="s">
        <v>7</v>
      </c>
      <c r="B3" s="6" t="s">
        <v>13</v>
      </c>
      <c r="C3" s="6" t="s">
        <v>14</v>
      </c>
      <c r="D3" s="7" t="s">
        <v>5</v>
      </c>
      <c r="E3" s="7">
        <v>2.0</v>
      </c>
      <c r="F3" s="7">
        <v>4.0</v>
      </c>
      <c r="G3" s="7">
        <v>5.0</v>
      </c>
      <c r="H3" s="7">
        <v>3.0</v>
      </c>
      <c r="I3" s="7">
        <f t="shared" si="1"/>
        <v>5</v>
      </c>
      <c r="J3" s="8">
        <f t="shared" si="2"/>
        <v>0.02777777778</v>
      </c>
    </row>
    <row r="4">
      <c r="A4" s="5" t="s">
        <v>15</v>
      </c>
      <c r="B4" s="6" t="s">
        <v>16</v>
      </c>
      <c r="C4" s="6" t="s">
        <v>17</v>
      </c>
      <c r="D4" s="7" t="s">
        <v>7</v>
      </c>
      <c r="E4" s="7">
        <v>2.0</v>
      </c>
      <c r="F4" s="7">
        <v>6.0</v>
      </c>
      <c r="G4" s="7">
        <v>7.0</v>
      </c>
      <c r="H4" s="7">
        <v>5.0</v>
      </c>
      <c r="I4" s="7">
        <f t="shared" si="1"/>
        <v>7</v>
      </c>
      <c r="J4" s="8">
        <f t="shared" si="2"/>
        <v>0.02777777778</v>
      </c>
    </row>
    <row r="5">
      <c r="A5" s="5" t="s">
        <v>18</v>
      </c>
      <c r="B5" s="6" t="s">
        <v>19</v>
      </c>
      <c r="C5" s="6" t="s">
        <v>20</v>
      </c>
      <c r="D5" s="7" t="s">
        <v>15</v>
      </c>
      <c r="E5" s="7">
        <v>2.0</v>
      </c>
      <c r="F5" s="7">
        <v>6.0</v>
      </c>
      <c r="G5" s="7">
        <v>7.0</v>
      </c>
      <c r="H5" s="7">
        <v>5.0</v>
      </c>
      <c r="I5" s="7">
        <f t="shared" si="1"/>
        <v>7</v>
      </c>
      <c r="J5" s="8">
        <f t="shared" si="2"/>
        <v>0.02777777778</v>
      </c>
    </row>
    <row r="6">
      <c r="A6" s="5" t="s">
        <v>21</v>
      </c>
      <c r="B6" s="6" t="s">
        <v>22</v>
      </c>
      <c r="C6" s="6" t="s">
        <v>23</v>
      </c>
      <c r="D6" s="7" t="s">
        <v>24</v>
      </c>
      <c r="E6" s="7">
        <v>4.0</v>
      </c>
      <c r="F6" s="7">
        <v>9.0</v>
      </c>
      <c r="G6" s="7">
        <v>10.0</v>
      </c>
      <c r="H6" s="7">
        <v>7.0</v>
      </c>
      <c r="I6" s="7">
        <f t="shared" si="1"/>
        <v>10</v>
      </c>
      <c r="J6" s="8">
        <f t="shared" si="2"/>
        <v>0.1111111111</v>
      </c>
    </row>
    <row r="7">
      <c r="A7" s="5" t="s">
        <v>25</v>
      </c>
      <c r="B7" s="6" t="s">
        <v>26</v>
      </c>
      <c r="C7" s="6" t="s">
        <v>27</v>
      </c>
      <c r="D7" s="7" t="s">
        <v>18</v>
      </c>
      <c r="E7" s="7">
        <v>4.0</v>
      </c>
      <c r="F7" s="7">
        <v>8.0</v>
      </c>
      <c r="G7" s="7">
        <v>10.0</v>
      </c>
      <c r="H7" s="7">
        <v>7.0</v>
      </c>
      <c r="I7" s="7">
        <f t="shared" si="1"/>
        <v>10</v>
      </c>
      <c r="J7" s="8">
        <f t="shared" si="2"/>
        <v>0.02777777778</v>
      </c>
    </row>
    <row r="8">
      <c r="A8" s="5" t="s">
        <v>28</v>
      </c>
      <c r="B8" s="6" t="s">
        <v>29</v>
      </c>
      <c r="C8" s="6" t="s">
        <v>30</v>
      </c>
      <c r="D8" s="7" t="s">
        <v>31</v>
      </c>
      <c r="E8" s="7">
        <v>1.0</v>
      </c>
      <c r="F8" s="7">
        <v>9.0</v>
      </c>
      <c r="G8" s="7">
        <v>10.0</v>
      </c>
      <c r="H8" s="7">
        <v>10.0</v>
      </c>
      <c r="I8" s="7">
        <f t="shared" si="1"/>
        <v>10</v>
      </c>
      <c r="J8" s="8">
        <f t="shared" si="2"/>
        <v>0.02777777778</v>
      </c>
    </row>
    <row r="9">
      <c r="A9" s="5" t="s">
        <v>32</v>
      </c>
      <c r="B9" s="6" t="s">
        <v>33</v>
      </c>
      <c r="C9" s="6" t="s">
        <v>34</v>
      </c>
      <c r="D9" s="7" t="s">
        <v>28</v>
      </c>
      <c r="E9" s="7">
        <v>3.0</v>
      </c>
      <c r="F9" s="7">
        <v>12.0</v>
      </c>
      <c r="G9" s="7">
        <v>13.0</v>
      </c>
      <c r="H9" s="7">
        <v>11.0</v>
      </c>
      <c r="I9" s="7">
        <f t="shared" si="1"/>
        <v>13</v>
      </c>
      <c r="J9" s="8">
        <f t="shared" si="2"/>
        <v>0.02777777778</v>
      </c>
    </row>
    <row r="10">
      <c r="A10" s="5" t="s">
        <v>35</v>
      </c>
      <c r="B10" s="6" t="s">
        <v>36</v>
      </c>
      <c r="C10" s="6" t="s">
        <v>37</v>
      </c>
      <c r="D10" s="7" t="s">
        <v>32</v>
      </c>
      <c r="E10" s="7">
        <v>2.0</v>
      </c>
      <c r="F10" s="7">
        <v>13.0</v>
      </c>
      <c r="G10" s="7">
        <v>15.0</v>
      </c>
      <c r="H10" s="7">
        <v>15.0</v>
      </c>
      <c r="I10" s="7">
        <f t="shared" si="1"/>
        <v>15</v>
      </c>
      <c r="J10" s="8">
        <f t="shared" si="2"/>
        <v>0.1111111111</v>
      </c>
    </row>
    <row r="11">
      <c r="A11" s="5" t="s">
        <v>38</v>
      </c>
      <c r="B11" s="6" t="s">
        <v>39</v>
      </c>
      <c r="C11" s="6" t="s">
        <v>40</v>
      </c>
      <c r="D11" s="7" t="s">
        <v>35</v>
      </c>
      <c r="E11" s="7">
        <v>1.0</v>
      </c>
      <c r="F11" s="7">
        <v>12.0</v>
      </c>
      <c r="G11" s="7">
        <v>16.0</v>
      </c>
      <c r="H11" s="7">
        <v>16.0</v>
      </c>
      <c r="I11" s="7">
        <f t="shared" si="1"/>
        <v>16</v>
      </c>
      <c r="J11" s="8">
        <f t="shared" si="2"/>
        <v>0.4444444444</v>
      </c>
    </row>
    <row r="12">
      <c r="A12" s="5" t="s">
        <v>41</v>
      </c>
      <c r="B12" s="6" t="s">
        <v>42</v>
      </c>
      <c r="C12" s="6" t="s">
        <v>43</v>
      </c>
      <c r="D12" s="7" t="s">
        <v>38</v>
      </c>
      <c r="E12" s="7">
        <v>1.0</v>
      </c>
      <c r="F12" s="7">
        <v>13.0</v>
      </c>
      <c r="G12" s="7">
        <v>15.0</v>
      </c>
      <c r="H12" s="7">
        <v>17.0</v>
      </c>
      <c r="I12" s="7">
        <f t="shared" si="1"/>
        <v>15</v>
      </c>
      <c r="J12" s="8">
        <f t="shared" si="2"/>
        <v>0.4444444444</v>
      </c>
    </row>
    <row r="13">
      <c r="A13" s="5" t="s">
        <v>44</v>
      </c>
      <c r="B13" s="6" t="s">
        <v>45</v>
      </c>
      <c r="C13" s="6" t="s">
        <v>46</v>
      </c>
      <c r="D13" s="7" t="s">
        <v>41</v>
      </c>
      <c r="E13" s="7">
        <v>1.0</v>
      </c>
      <c r="F13" s="7">
        <v>15.0</v>
      </c>
      <c r="G13" s="7">
        <v>16.0</v>
      </c>
      <c r="H13" s="7">
        <v>18.0</v>
      </c>
      <c r="I13" s="7">
        <f t="shared" si="1"/>
        <v>17</v>
      </c>
      <c r="J13" s="8">
        <f t="shared" si="2"/>
        <v>0.25</v>
      </c>
    </row>
    <row r="14">
      <c r="H14" s="9" t="s">
        <v>47</v>
      </c>
      <c r="I14" s="10">
        <f t="shared" ref="I14:J14" si="3">SUM(I2:I13)</f>
        <v>128</v>
      </c>
      <c r="J14" s="11">
        <f t="shared" si="3"/>
        <v>1.555555556</v>
      </c>
      <c r="K14" s="12" t="s">
        <v>48</v>
      </c>
    </row>
    <row r="15">
      <c r="C15" s="13" t="s">
        <v>49</v>
      </c>
      <c r="D15" s="14" t="s">
        <v>50</v>
      </c>
      <c r="E15" s="15"/>
      <c r="F15" s="15"/>
      <c r="H15" s="9" t="s">
        <v>51</v>
      </c>
      <c r="I15" s="16" t="s">
        <v>52</v>
      </c>
      <c r="J15" s="10">
        <f>SQRT(J14)</f>
        <v>1.247219129</v>
      </c>
      <c r="K15" s="9" t="s">
        <v>53</v>
      </c>
    </row>
    <row r="17">
      <c r="H17" s="9" t="s">
        <v>54</v>
      </c>
      <c r="I17" s="17">
        <f>(130-I14)/J15</f>
        <v>1.603567451</v>
      </c>
      <c r="J17" s="18">
        <v>0.9452</v>
      </c>
      <c r="K17" s="5" t="s">
        <v>55</v>
      </c>
    </row>
    <row r="20">
      <c r="I20" s="19"/>
    </row>
    <row r="23">
      <c r="E23" s="19"/>
    </row>
  </sheetData>
  <drawing r:id="rId1"/>
</worksheet>
</file>