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15_REPOS\00_BETAMI\"/>
    </mc:Choice>
  </mc:AlternateContent>
  <xr:revisionPtr revIDLastSave="0" documentId="13_ncr:1_{8B41B817-3C28-4265-8ED8-008B8F1332E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0" i="1" l="1"/>
  <c r="P31" i="1" s="1"/>
  <c r="P32" i="1" s="1"/>
  <c r="P33" i="1" s="1"/>
  <c r="P34" i="1" s="1"/>
  <c r="P35" i="1" s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G7" i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D59" i="1" l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2" i="1" l="1"/>
</calcChain>
</file>

<file path=xl/sharedStrings.xml><?xml version="1.0" encoding="utf-8"?>
<sst xmlns="http://schemas.openxmlformats.org/spreadsheetml/2006/main" count="384" uniqueCount="129">
  <si>
    <t>01_ex-gwf-twri_b.ipynb</t>
  </si>
  <si>
    <t>02_ex-gwf-bcf2ss_b.ipynb</t>
  </si>
  <si>
    <t>03_ex-gwf-toth_b.ipynb</t>
  </si>
  <si>
    <t>04_advtidal</t>
  </si>
  <si>
    <t>04_ex-gwf-advtidal_b.ipynb</t>
  </si>
  <si>
    <t>05_ex-gwf-fhb_b.ipynb</t>
  </si>
  <si>
    <t>06_ex-gwf-u1disv_c.ipynb</t>
  </si>
  <si>
    <t>07_ex-gwf-u1gwfgwf_b.ipynb</t>
  </si>
  <si>
    <t>08_ex-gwf-nwt-p02_b.ipynb</t>
  </si>
  <si>
    <t>09_ex-gwf-nwt-p03_b.ipynb</t>
  </si>
  <si>
    <t>10_ex-gwf-zaidel_b.ipynb</t>
  </si>
  <si>
    <t>11_ex-gwf-sfr-p01_b.ipynb</t>
  </si>
  <si>
    <t>12_ex-gwf-sfr-pindersauer_b.ipynb</t>
  </si>
  <si>
    <t>13_ex-gwf-sfr-p01b_b.ipynb</t>
  </si>
  <si>
    <t>14_ex-gwf-lak-p01_b.ipynb.ipynb</t>
  </si>
  <si>
    <t>15_ex-gwf-lak-p02_b.ipynb</t>
  </si>
  <si>
    <t>16_ex-gwf-maw-p01_b.ipynb</t>
  </si>
  <si>
    <t>17_ex-gwf-maw-p02_b.ipynb</t>
  </si>
  <si>
    <t>18_ex-gwf-maw-p03_b.ipynb</t>
  </si>
  <si>
    <t>19_ex-gwf-bump_b.ipynb</t>
  </si>
  <si>
    <t>20_ex-gwf-disvmesh_b.ipynb</t>
  </si>
  <si>
    <t>21_ex-gwf-hani_b.ipynb</t>
  </si>
  <si>
    <t>22a_ex-gwf-whirl_b.ipynb</t>
  </si>
  <si>
    <t>22b_ex-gwf-whirl_b.ipynb</t>
  </si>
  <si>
    <t>23_ex-gwf-lgr_b.ipynb</t>
  </si>
  <si>
    <t>24_ex-gwf-lgrv_b.ipynb</t>
  </si>
  <si>
    <t>25_ex-gwf-spbc_b.ipynb</t>
  </si>
  <si>
    <t>26_ex-gwf-csub-p01_b.ipynb</t>
  </si>
  <si>
    <t>27_ex-gwf-csub-p02_b.ipynb</t>
  </si>
  <si>
    <t>28_ex-gwf-csub-p03_b.ipynb</t>
  </si>
  <si>
    <t>29_ex-gwf-csub-p04_b.ipynb</t>
  </si>
  <si>
    <t>29_SUBii</t>
  </si>
  <si>
    <t>30_ex-gwf-drn-p01_b.ipynb</t>
  </si>
  <si>
    <t>31_27.ipynb</t>
  </si>
  <si>
    <t>32_28.ipynb</t>
  </si>
  <si>
    <t>33_29.ipynb</t>
  </si>
  <si>
    <t>01a_mp6_ex.ipynb</t>
  </si>
  <si>
    <t>01b_mp6_ex.ipynb</t>
  </si>
  <si>
    <t>02a_mp7_SIM_______.ipynb</t>
  </si>
  <si>
    <t>02b_mp7_SIM_______.ipynb</t>
  </si>
  <si>
    <t>03b_mp7_st____mf6___.ipynb</t>
  </si>
  <si>
    <t>03c____________________.ipynb</t>
  </si>
  <si>
    <t>03d__whril____________ .ipynb</t>
  </si>
  <si>
    <t>04_mp7_vtk_.ipynb</t>
  </si>
  <si>
    <t>05_plot_map_view_example_a01.ipynb</t>
  </si>
  <si>
    <t>06_accessing MF6 Output_a02.ipynb</t>
  </si>
  <si>
    <t>07_pest_tutorial01_b.ipynb</t>
  </si>
  <si>
    <t>08a_groundwater2023_watershed_example.ipynb</t>
  </si>
  <si>
    <t>08b_mf6_parallel_model_splitting_example copy.ipynb</t>
  </si>
  <si>
    <t>08b_RES</t>
  </si>
  <si>
    <t>08c.ipynb</t>
  </si>
  <si>
    <t>✓</t>
  </si>
  <si>
    <t>▪</t>
  </si>
  <si>
    <t>ex-gwt-mt3dms-p01_no_function___V02.ipynb</t>
  </si>
  <si>
    <t>ex-gwt-mt3dms-p01___MF6_________V01.ipynb</t>
  </si>
  <si>
    <t>ex-gwt-mt3dms-p02_V02__scenario(0a)____.ipynb</t>
  </si>
  <si>
    <t>ex-gwt-mt3dms-p02_V02__scenario(1b)____.ipynb</t>
  </si>
  <si>
    <t>ex-gwt-mt3dms-p02_V02__scenario(2c)____.ipynb</t>
  </si>
  <si>
    <t>ex-gwt-mt3dms-p02_V02__scenario(3d)____.ipynb</t>
  </si>
  <si>
    <t>ex-gwt-mt3dms-p02_V02__scenario(4e)____.ipynb</t>
  </si>
  <si>
    <t>ex-gwt-mt3dms-p02_V02__scenario(5f)____.ipynb</t>
  </si>
  <si>
    <t>ex-gwt-mt4dms-p01_p02_______________Summary.ipynb</t>
  </si>
  <si>
    <t>ey-gwt-mt3dms-p02__mf6_again______.ipynb</t>
  </si>
  <si>
    <t>fx-gwt-mt3dms-p03________a__.ipynb</t>
  </si>
  <si>
    <t>fx-gwt-mt3dms-p03________b__n_ftn___.ipynb</t>
  </si>
  <si>
    <t>fx-gwt-mt3dms-p03________c___load___.ipynb</t>
  </si>
  <si>
    <t>fx-gwt-mt3dms-p03________d___Iacopo.ipynb</t>
  </si>
  <si>
    <t>gx-gwt-mt3dms-p04_a__.ipynb</t>
  </si>
  <si>
    <t>gx-gwt-mt3dms-p04_b__Iacopo.ipynb</t>
  </si>
  <si>
    <t>gx-gwt-mt3dms-p05_________a__n__.ipynb</t>
  </si>
  <si>
    <t>gx-gwt-mt3dms-p05_________b__Iacopo.ipynb</t>
  </si>
  <si>
    <t>gx-gwt-mt3dms-p06_a_.ipynb</t>
  </si>
  <si>
    <t>gx-gwt-mt3dms-p06_b_mf6___.ipynb</t>
  </si>
  <si>
    <t>gx-gwt-mt3dms-p06_b_mf6___Lost.ipynb</t>
  </si>
  <si>
    <t>gx-gwt-mt3dms-p06_c_Iacopo.ipynb</t>
  </si>
  <si>
    <t>gx-gwt-mt3dms-p06_d.ipynb</t>
  </si>
  <si>
    <t>gx-gwt-mt3dms-p07__________a.ipynb</t>
  </si>
  <si>
    <t>gx-gwt-mt3dms-p07__________b_load_.ipynb</t>
  </si>
  <si>
    <t>hx-gwt-mt3dms-p07__________c_Iacopo.ipynb</t>
  </si>
  <si>
    <t>hx-gwt-mt3dms-p08_a_mf6.ipynb</t>
  </si>
  <si>
    <t>hx-gwt-mt3dms-p08_b_Iacopo.ipynb</t>
  </si>
  <si>
    <t>hx-gwt-mt3dms-p09______a____mf6.ipynb</t>
  </si>
  <si>
    <t>hx-gwt-mt3dms-p09______b____n_function__.ipynb</t>
  </si>
  <si>
    <t>hx-gwt-mt3dms-p09______c____Iacopo.ipynb</t>
  </si>
  <si>
    <t>ix-gwt-mt3dms-p10_a_mf6.ipynb</t>
  </si>
  <si>
    <t>ix-gwt-mt3dms-p10_b_load.ipynb</t>
  </si>
  <si>
    <t>ix-gwt-mt3dms-p10_d_Iacopo.ipynb</t>
  </si>
  <si>
    <t>https://modflow6-examples.readthedocs.io/en/master/examples.html</t>
  </si>
  <si>
    <t>01_Diffusion Analytical Demo.ipynb</t>
  </si>
  <si>
    <t>02_Dispersion Analytical Demo.ipynb</t>
  </si>
  <si>
    <t>03_Intro to Moment Analysis.ipynb</t>
  </si>
  <si>
    <t>04_05___FloPy Introduction.ipynb</t>
  </si>
  <si>
    <t>06____Wells and Stress Periods Explainer.ipynb</t>
  </si>
  <si>
    <t>07_FloPy back diffusion demo.ipynb</t>
  </si>
  <si>
    <t>08_FloPy 2D Macrodispersion Illustration.ipynb</t>
  </si>
  <si>
    <t>09______Multiscale heterogeneity.ipynb</t>
  </si>
  <si>
    <t>10__Sorption Isotherms.ipynb</t>
  </si>
  <si>
    <t>11__First Order Reactions.ipynb</t>
  </si>
  <si>
    <t>12__FloPy 1D Reactions.ipynb</t>
  </si>
  <si>
    <t>13______Capillary Pressure Functions.ipynb</t>
  </si>
  <si>
    <t>14_Capillary Pressure Curve Scaling and Fitting.ipynb</t>
  </si>
  <si>
    <t>15_Relative Permeability Curves.ipynb</t>
  </si>
  <si>
    <t>16_Colloid Filtration Theory and Deposition Rate Coefficients.ipynb</t>
  </si>
  <si>
    <t>02_MT3D_Wisconsin-Madison</t>
  </si>
  <si>
    <t>https://flopy.readthedocs.io/en/stable/examples.html</t>
  </si>
  <si>
    <t>https://flopy.readthedocs.io/en/3.4.2/examples.html</t>
  </si>
  <si>
    <t>https://flopy.readthedocs.io/en/3.3.5</t>
  </si>
  <si>
    <t>https://flopy.readthedocs.io/en/3.4.2/Notebooks/mf6_parallel_model_splitting_example.html</t>
  </si>
  <si>
    <t>GMDSI</t>
  </si>
  <si>
    <t>...</t>
  </si>
  <si>
    <t>02_floPy</t>
  </si>
  <si>
    <t>01_MF6</t>
  </si>
  <si>
    <t>_37_46_files_MT3D_Zheng</t>
  </si>
  <si>
    <t>03_Others</t>
  </si>
  <si>
    <t>01_MT3D_El_Kadi</t>
  </si>
  <si>
    <t>03_Langevin</t>
  </si>
  <si>
    <t>04_Mnfienen</t>
  </si>
  <si>
    <t>01_mfsetup_pleasant_lgr</t>
  </si>
  <si>
    <t>02-Building-Post-Processing-MODFLOW6</t>
  </si>
  <si>
    <t>03_Loading_and_visualizing_models_____pleasant</t>
  </si>
  <si>
    <t>01_solver</t>
  </si>
  <si>
    <t>02_build_base_watershed_b__BKP_</t>
  </si>
  <si>
    <t>a_Multiscale heterogeneity__Madison</t>
  </si>
  <si>
    <t>b_GSTools__</t>
  </si>
  <si>
    <t>c1_pump_test_confined__b01_christianlangevin_</t>
  </si>
  <si>
    <t>d1_Theis_Objective_Function_Prof. Gretchen Miller</t>
  </si>
  <si>
    <t>d1_Ti</t>
  </si>
  <si>
    <t>d2_Capillary Pressure_C_Fit_Obj_F_Madison</t>
  </si>
  <si>
    <t>d2_Cb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</si>
</sst>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2"/>
      <color rgb="FF032F62"/>
      <name val="Consolas"/>
      <family val="3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u/>
      <sz val="8"/>
      <color rgb="FF0000FF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6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32F62"/>
      <name val="Consolas"/>
      <family val="3"/>
    </font>
    <font>
      <b/>
      <sz val="8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4" borderId="0" xfId="0" applyFont="1" applyFill="1" applyAlignment="1">
      <alignment vertical="center"/>
    </xf>
    <xf numFmtId="0" fontId="7" fillId="2" borderId="0" xfId="1" applyFont="1" applyFill="1" applyAlignment="1">
      <alignment horizontal="left" vertical="top"/>
    </xf>
    <xf numFmtId="0" fontId="4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8" fillId="3" borderId="0" xfId="0" applyFont="1" applyFill="1" applyAlignment="1">
      <alignment vertical="center"/>
    </xf>
    <xf numFmtId="0" fontId="0" fillId="5" borderId="0" xfId="0" applyFill="1" applyAlignment="1">
      <alignment horizontal="center" vertical="center"/>
    </xf>
    <xf numFmtId="0" fontId="8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4" fillId="6" borderId="0" xfId="0" applyFont="1" applyFill="1" applyAlignment="1">
      <alignment horizontal="center" vertical="center"/>
    </xf>
    <xf numFmtId="0" fontId="7" fillId="6" borderId="0" xfId="1" applyFont="1" applyFill="1" applyAlignment="1">
      <alignment horizontal="left" vertical="top"/>
    </xf>
    <xf numFmtId="0" fontId="9" fillId="6" borderId="0" xfId="1" applyFont="1" applyFill="1" applyAlignment="1">
      <alignment horizontal="left" vertical="top"/>
    </xf>
    <xf numFmtId="0" fontId="4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left" vertical="center"/>
    </xf>
    <xf numFmtId="0" fontId="11" fillId="4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2" fillId="7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8E8E8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43298</xdr:colOff>
      <xdr:row>3</xdr:row>
      <xdr:rowOff>155862</xdr:rowOff>
    </xdr:from>
    <xdr:to>
      <xdr:col>5</xdr:col>
      <xdr:colOff>26531</xdr:colOff>
      <xdr:row>43</xdr:row>
      <xdr:rowOff>115336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A494D684-EBF0-B8C7-30A8-DC26E95D32FC}"/>
            </a:ext>
          </a:extLst>
        </xdr:cNvPr>
        <xdr:cNvGrpSpPr>
          <a:grpSpLocks noChangeAspect="1"/>
        </xdr:cNvGrpSpPr>
      </xdr:nvGrpSpPr>
      <xdr:grpSpPr>
        <a:xfrm>
          <a:off x="2996048" y="519544"/>
          <a:ext cx="1221483" cy="6194019"/>
          <a:chOff x="9393739" y="-1052854"/>
          <a:chExt cx="7057411" cy="3578742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8C89A09F-7434-4793-24B9-5BFC62B5325B}"/>
              </a:ext>
            </a:extLst>
          </xdr:cNvPr>
          <xdr:cNvPicPr preferRelativeResize="0">
            <a:picLocks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9422818" y="-1052854"/>
            <a:ext cx="7022000" cy="7022000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7" name="Picture 6">
            <a:extLst>
              <a:ext uri="{FF2B5EF4-FFF2-40B4-BE49-F238E27FC236}">
                <a16:creationId xmlns:a16="http://schemas.microsoft.com/office/drawing/2014/main" id="{978EBCA4-2BD9-C04C-2AEA-6F925A7202CC}"/>
              </a:ext>
            </a:extLst>
          </xdr:cNvPr>
          <xdr:cNvPicPr preferRelativeResize="0">
            <a:picLocks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9429149" y="20556260"/>
            <a:ext cx="7022001" cy="7022000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8" name="Picture 7">
            <a:extLst>
              <a:ext uri="{FF2B5EF4-FFF2-40B4-BE49-F238E27FC236}">
                <a16:creationId xmlns:a16="http://schemas.microsoft.com/office/drawing/2014/main" id="{ECBA42EC-CDE6-3DB2-8125-55D7949A24A8}"/>
              </a:ext>
            </a:extLst>
          </xdr:cNvPr>
          <xdr:cNvPicPr preferRelativeResize="0">
            <a:picLocks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9393739" y="13382313"/>
            <a:ext cx="7022001" cy="7022000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A23AFBF8-6FE1-C114-6097-5BFA8F918446}"/>
              </a:ext>
            </a:extLst>
          </xdr:cNvPr>
          <xdr:cNvPicPr preferRelativeResize="0">
            <a:picLocks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9422818" y="6103453"/>
            <a:ext cx="7022000" cy="7021999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10" name="Picture 9">
            <a:extLst>
              <a:ext uri="{FF2B5EF4-FFF2-40B4-BE49-F238E27FC236}">
                <a16:creationId xmlns:a16="http://schemas.microsoft.com/office/drawing/2014/main" id="{8B42ADD5-44F4-C0E6-21F6-642307556F44}"/>
              </a:ext>
            </a:extLst>
          </xdr:cNvPr>
          <xdr:cNvPicPr preferRelativeResize="0">
            <a:picLocks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9429149" y="27712568"/>
            <a:ext cx="7022001" cy="7022000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</xdr:grpSp>
    <xdr:clientData/>
  </xdr:twoCellAnchor>
  <xdr:twoCellAnchor editAs="oneCell">
    <xdr:from>
      <xdr:col>9</xdr:col>
      <xdr:colOff>25975</xdr:colOff>
      <xdr:row>26</xdr:row>
      <xdr:rowOff>72405</xdr:rowOff>
    </xdr:from>
    <xdr:to>
      <xdr:col>9</xdr:col>
      <xdr:colOff>2334671</xdr:colOff>
      <xdr:row>37</xdr:row>
      <xdr:rowOff>139126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AC3884-60B6-88FF-4724-F64E320D2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 t="1" b="-585"/>
        <a:stretch/>
      </xdr:blipFill>
      <xdr:spPr>
        <a:xfrm>
          <a:off x="5039589" y="4020950"/>
          <a:ext cx="2308696" cy="1781221"/>
        </a:xfrm>
        <a:prstGeom prst="rect">
          <a:avLst/>
        </a:prstGeom>
        <a:ln>
          <a:solidFill>
            <a:schemeClr val="tx1"/>
          </a:solidFill>
        </a:ln>
        <a:effectLst>
          <a:outerShdw blurRad="76200" dir="13500000" sy="23000" kx="1200000" algn="br" rotWithShape="0">
            <a:prstClr val="black">
              <a:alpha val="20000"/>
            </a:prstClr>
          </a:outerShdw>
        </a:effectLst>
      </xdr:spPr>
    </xdr:pic>
    <xdr:clientData/>
  </xdr:twoCellAnchor>
  <xdr:twoCellAnchor>
    <xdr:from>
      <xdr:col>16</xdr:col>
      <xdr:colOff>597477</xdr:colOff>
      <xdr:row>5</xdr:row>
      <xdr:rowOff>153190</xdr:rowOff>
    </xdr:from>
    <xdr:to>
      <xdr:col>16</xdr:col>
      <xdr:colOff>2641023</xdr:colOff>
      <xdr:row>19</xdr:row>
      <xdr:rowOff>75756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A93B24FF-8886-1919-2132-D386B7DB3DC2}"/>
            </a:ext>
          </a:extLst>
        </xdr:cNvPr>
        <xdr:cNvGrpSpPr>
          <a:grpSpLocks noChangeAspect="1"/>
        </xdr:cNvGrpSpPr>
      </xdr:nvGrpSpPr>
      <xdr:grpSpPr>
        <a:xfrm>
          <a:off x="13092545" y="828599"/>
          <a:ext cx="2043546" cy="2104657"/>
          <a:chOff x="6745432" y="1575955"/>
          <a:chExt cx="2822863" cy="2907278"/>
        </a:xfrm>
      </xdr:grpSpPr>
      <xdr:pic>
        <xdr:nvPicPr>
          <xdr:cNvPr id="13" name="Picture 12">
            <a:extLst>
              <a:ext uri="{FF2B5EF4-FFF2-40B4-BE49-F238E27FC236}">
                <a16:creationId xmlns:a16="http://schemas.microsoft.com/office/drawing/2014/main" id="{A6F768A1-BB54-975B-578B-DF5F3DFE47C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6745432" y="1579016"/>
            <a:ext cx="1511947" cy="989697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14" name="Picture 13">
            <a:extLst>
              <a:ext uri="{FF2B5EF4-FFF2-40B4-BE49-F238E27FC236}">
                <a16:creationId xmlns:a16="http://schemas.microsoft.com/office/drawing/2014/main" id="{D7E3DB3C-ACA8-A736-F5FB-D972E076741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8326286" y="1575955"/>
            <a:ext cx="1242009" cy="989697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grpSp>
        <xdr:nvGrpSpPr>
          <xdr:cNvPr id="15" name="Group 14">
            <a:extLst>
              <a:ext uri="{FF2B5EF4-FFF2-40B4-BE49-F238E27FC236}">
                <a16:creationId xmlns:a16="http://schemas.microsoft.com/office/drawing/2014/main" id="{4F9E0F1C-2D03-9996-626C-F43323310329}"/>
              </a:ext>
            </a:extLst>
          </xdr:cNvPr>
          <xdr:cNvGrpSpPr>
            <a:grpSpLocks noChangeAspect="1"/>
          </xdr:cNvGrpSpPr>
        </xdr:nvGrpSpPr>
        <xdr:grpSpPr>
          <a:xfrm>
            <a:off x="6745432" y="2614876"/>
            <a:ext cx="2820424" cy="1868357"/>
            <a:chOff x="5817289" y="4449137"/>
            <a:chExt cx="2094471" cy="1387458"/>
          </a:xfrm>
        </xdr:grpSpPr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25CE98D4-A5B4-1343-BC00-E0F97A6FFB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5817289" y="4449137"/>
              <a:ext cx="2094471" cy="904215"/>
            </a:xfrm>
            <a:prstGeom prst="rect">
              <a:avLst/>
            </a:prstGeom>
            <a:ln>
              <a:solidFill>
                <a:schemeClr val="tx1"/>
              </a:solidFill>
            </a:ln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</xdr:pic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1196C554-2CE1-9F07-CE1A-242B406A0D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5817289" y="5374257"/>
              <a:ext cx="973569" cy="462338"/>
            </a:xfrm>
            <a:prstGeom prst="rect">
              <a:avLst/>
            </a:prstGeom>
            <a:ln>
              <a:solidFill>
                <a:schemeClr val="tx1"/>
              </a:solidFill>
            </a:ln>
            <a:effectLst>
              <a:outerShdw blurRad="76200" dir="13500000" sy="23000" kx="1200000" algn="br" rotWithShape="0">
                <a:prstClr val="black">
                  <a:alpha val="20000"/>
                </a:prstClr>
              </a:outerShdw>
            </a:effectLst>
          </xdr:spPr>
        </xdr:pic>
        <xdr:pic>
          <xdr:nvPicPr>
            <xdr:cNvPr id="18" name="Picture 17">
              <a:extLst>
                <a:ext uri="{FF2B5EF4-FFF2-40B4-BE49-F238E27FC236}">
                  <a16:creationId xmlns:a16="http://schemas.microsoft.com/office/drawing/2014/main" id="{DA723EEC-0040-ED9E-E64B-FAC1C7044C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6813282" y="5374257"/>
              <a:ext cx="1098477" cy="462338"/>
            </a:xfrm>
            <a:prstGeom prst="rect">
              <a:avLst/>
            </a:prstGeom>
            <a:ln>
              <a:solidFill>
                <a:schemeClr val="tx1"/>
              </a:solidFill>
            </a:ln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</xdr:pic>
      </xdr:grpSp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3D210E06-77BC-4E9C-83DF-C01EA851111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8866910" y="1653886"/>
            <a:ext cx="584413" cy="539543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995794</xdr:colOff>
      <xdr:row>3</xdr:row>
      <xdr:rowOff>147204</xdr:rowOff>
    </xdr:from>
    <xdr:to>
      <xdr:col>12</xdr:col>
      <xdr:colOff>3184741</xdr:colOff>
      <xdr:row>22</xdr:row>
      <xdr:rowOff>142436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E6C7DCA7-CD6B-E1F4-5077-70FC38C9661E}"/>
            </a:ext>
          </a:extLst>
        </xdr:cNvPr>
        <xdr:cNvGrpSpPr>
          <a:grpSpLocks noChangeAspect="1"/>
        </xdr:cNvGrpSpPr>
      </xdr:nvGrpSpPr>
      <xdr:grpSpPr>
        <a:xfrm>
          <a:off x="9213271" y="510886"/>
          <a:ext cx="2188947" cy="2956641"/>
          <a:chOff x="-6750746" y="2322569"/>
          <a:chExt cx="8398617" cy="11344132"/>
        </a:xfrm>
      </xdr:grpSpPr>
      <xdr:pic>
        <xdr:nvPicPr>
          <xdr:cNvPr id="22" name="Picture 21">
            <a:extLst>
              <a:ext uri="{FF2B5EF4-FFF2-40B4-BE49-F238E27FC236}">
                <a16:creationId xmlns:a16="http://schemas.microsoft.com/office/drawing/2014/main" id="{C02967A9-C708-CBAA-15E5-88677F6C4CC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70228" y="2322569"/>
            <a:ext cx="1577643" cy="2290477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23" name="Picture 22">
            <a:extLst>
              <a:ext uri="{FF2B5EF4-FFF2-40B4-BE49-F238E27FC236}">
                <a16:creationId xmlns:a16="http://schemas.microsoft.com/office/drawing/2014/main" id="{34954855-2E1F-31D9-E304-F4B409994A5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/>
          <a:stretch>
            <a:fillRect/>
          </a:stretch>
        </xdr:blipFill>
        <xdr:spPr>
          <a:xfrm>
            <a:off x="-1858385" y="12413442"/>
            <a:ext cx="3428956" cy="1223489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24" name="Picture 23">
            <a:extLst>
              <a:ext uri="{FF2B5EF4-FFF2-40B4-BE49-F238E27FC236}">
                <a16:creationId xmlns:a16="http://schemas.microsoft.com/office/drawing/2014/main" id="{0DC455FC-DDE3-1133-122D-E4114154C2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5"/>
          <a:stretch>
            <a:fillRect/>
          </a:stretch>
        </xdr:blipFill>
        <xdr:spPr>
          <a:xfrm>
            <a:off x="-1949687" y="2349608"/>
            <a:ext cx="1863979" cy="1741024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25" name="Picture 24">
            <a:extLst>
              <a:ext uri="{FF2B5EF4-FFF2-40B4-BE49-F238E27FC236}">
                <a16:creationId xmlns:a16="http://schemas.microsoft.com/office/drawing/2014/main" id="{7ABCAEFA-6BD6-EDC6-C0E9-626D11DB5D9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-6750746" y="10521313"/>
            <a:ext cx="4767921" cy="3145388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26" name="Picture 25">
            <a:extLst>
              <a:ext uri="{FF2B5EF4-FFF2-40B4-BE49-F238E27FC236}">
                <a16:creationId xmlns:a16="http://schemas.microsoft.com/office/drawing/2014/main" id="{EA3582FF-8CD5-A1CB-6D6E-09E5498F1E3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7"/>
          <a:stretch>
            <a:fillRect/>
          </a:stretch>
        </xdr:blipFill>
        <xdr:spPr>
          <a:xfrm>
            <a:off x="-1351368" y="4719219"/>
            <a:ext cx="2961225" cy="1306912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27" name="Picture 26">
            <a:extLst>
              <a:ext uri="{FF2B5EF4-FFF2-40B4-BE49-F238E27FC236}">
                <a16:creationId xmlns:a16="http://schemas.microsoft.com/office/drawing/2014/main" id="{0B57411C-EB44-E7FE-9D70-E96A259B1D3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8"/>
          <a:stretch>
            <a:fillRect/>
          </a:stretch>
        </xdr:blipFill>
        <xdr:spPr>
          <a:xfrm>
            <a:off x="-965511" y="7656545"/>
            <a:ext cx="2534038" cy="1159313"/>
          </a:xfrm>
          <a:prstGeom prst="rect">
            <a:avLst/>
          </a:prstGeom>
          <a:solidFill>
            <a:schemeClr val="accent2"/>
          </a:solidFill>
          <a:ln w="28575">
            <a:solidFill>
              <a:srgbClr val="FF0000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28" name="Picture 27">
            <a:extLst>
              <a:ext uri="{FF2B5EF4-FFF2-40B4-BE49-F238E27FC236}">
                <a16:creationId xmlns:a16="http://schemas.microsoft.com/office/drawing/2014/main" id="{D7C898FB-4D05-432B-0760-DFBC1CD9997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9"/>
          <a:stretch>
            <a:fillRect/>
          </a:stretch>
        </xdr:blipFill>
        <xdr:spPr>
          <a:xfrm>
            <a:off x="-903011" y="6152735"/>
            <a:ext cx="2541287" cy="1292049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  <xdr:pic>
        <xdr:nvPicPr>
          <xdr:cNvPr id="29" name="Picture 28">
            <a:extLst>
              <a:ext uri="{FF2B5EF4-FFF2-40B4-BE49-F238E27FC236}">
                <a16:creationId xmlns:a16="http://schemas.microsoft.com/office/drawing/2014/main" id="{83ED870E-C54A-468E-1266-CE1E4C29B18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0"/>
          <a:stretch>
            <a:fillRect/>
          </a:stretch>
        </xdr:blipFill>
        <xdr:spPr>
          <a:xfrm>
            <a:off x="-1842858" y="10542638"/>
            <a:ext cx="3433763" cy="1762126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</xdr:grpSp>
    <xdr:clientData/>
  </xdr:twoCellAnchor>
  <xdr:twoCellAnchor>
    <xdr:from>
      <xdr:col>11</xdr:col>
      <xdr:colOff>60614</xdr:colOff>
      <xdr:row>28</xdr:row>
      <xdr:rowOff>138545</xdr:rowOff>
    </xdr:from>
    <xdr:to>
      <xdr:col>12</xdr:col>
      <xdr:colOff>3424517</xdr:colOff>
      <xdr:row>35</xdr:row>
      <xdr:rowOff>33625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F205FBA0-C5BE-242F-607B-CD4E1153792E}"/>
            </a:ext>
          </a:extLst>
        </xdr:cNvPr>
        <xdr:cNvGrpSpPr/>
      </xdr:nvGrpSpPr>
      <xdr:grpSpPr>
        <a:xfrm>
          <a:off x="8061614" y="4398818"/>
          <a:ext cx="3580380" cy="986125"/>
          <a:chOff x="5004955" y="6650182"/>
          <a:chExt cx="3580380" cy="986125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6D3F06A2-6516-4259-8C06-6DFE76A3E28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1"/>
          <a:stretch>
            <a:fillRect/>
          </a:stretch>
        </xdr:blipFill>
        <xdr:spPr>
          <a:xfrm>
            <a:off x="6494319" y="6784454"/>
            <a:ext cx="2091016" cy="851853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76200" dir="13500000" sy="23000" kx="1200000" algn="br" rotWithShape="0">
              <a:prstClr val="black">
                <a:alpha val="20000"/>
              </a:prstClr>
            </a:outerShdw>
          </a:effectLst>
        </xdr:spPr>
      </xdr:pic>
      <xdr:pic>
        <xdr:nvPicPr>
          <xdr:cNvPr id="4" name="Picture 3">
            <a:extLst>
              <a:ext uri="{FF2B5EF4-FFF2-40B4-BE49-F238E27FC236}">
                <a16:creationId xmlns:a16="http://schemas.microsoft.com/office/drawing/2014/main" id="{E5280136-96B8-4F54-80A5-D97E29A975F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2"/>
          <a:srcRect l="21303"/>
          <a:stretch/>
        </xdr:blipFill>
        <xdr:spPr>
          <a:xfrm>
            <a:off x="5004955" y="6650182"/>
            <a:ext cx="1284200" cy="974202"/>
          </a:xfrm>
          <a:prstGeom prst="rect">
            <a:avLst/>
          </a:prstGeom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dflow6-examples.readthedocs.io/en/master/exampl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64"/>
  <sheetViews>
    <sheetView tabSelected="1" zoomScale="110" zoomScaleNormal="110" workbookViewId="0">
      <selection activeCell="D23" sqref="D23"/>
    </sheetView>
  </sheetViews>
  <sheetFormatPr defaultRowHeight="12" customHeight="1" x14ac:dyDescent="0.25"/>
  <cols>
    <col min="1" max="2" width="4" style="2" customWidth="1"/>
    <col min="3" max="3" width="3.28515625" style="4" customWidth="1"/>
    <col min="4" max="4" width="33" style="4" bestFit="1" customWidth="1"/>
    <col min="5" max="5" width="18.5703125" style="2" customWidth="1"/>
    <col min="6" max="6" width="2.140625" style="2" customWidth="1"/>
    <col min="7" max="8" width="3.28515625" style="2" customWidth="1"/>
    <col min="9" max="9" width="3.5703125" style="10" customWidth="1"/>
    <col min="10" max="10" width="38.7109375" style="2" customWidth="1"/>
    <col min="11" max="11" width="6.140625" style="2" customWidth="1"/>
    <col min="12" max="12" width="3.28515625" style="2" customWidth="1"/>
    <col min="13" max="13" width="51.5703125" style="2" customWidth="1"/>
    <col min="14" max="14" width="6.85546875" style="2" customWidth="1"/>
    <col min="15" max="16" width="2.85546875" style="2" customWidth="1"/>
    <col min="17" max="17" width="41.42578125" style="2" bestFit="1" customWidth="1"/>
    <col min="18" max="16384" width="9.140625" style="2"/>
  </cols>
  <sheetData>
    <row r="1" spans="1:52" ht="3.75" customHeight="1" x14ac:dyDescent="0.25">
      <c r="A1" s="1"/>
      <c r="B1" s="1"/>
      <c r="C1" s="3"/>
      <c r="D1" s="6"/>
      <c r="E1" s="1"/>
      <c r="F1" s="1"/>
      <c r="G1" s="1"/>
      <c r="H1" s="1"/>
      <c r="I1" s="6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>
        <v>1</v>
      </c>
      <c r="AA1" s="1"/>
      <c r="AB1" s="1"/>
      <c r="AC1" s="1"/>
      <c r="AD1" s="1"/>
      <c r="AE1" s="1"/>
      <c r="AF1" s="7" t="s">
        <v>51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12" customHeight="1" x14ac:dyDescent="0.25">
      <c r="A2" s="1"/>
      <c r="B2" s="1"/>
      <c r="C2" s="3">
        <v>33</v>
      </c>
      <c r="D2" s="6">
        <f>MAX(D5:D81)</f>
        <v>70</v>
      </c>
      <c r="E2" s="1"/>
      <c r="F2" s="1"/>
      <c r="G2" s="1"/>
      <c r="H2" s="1"/>
      <c r="I2" s="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7" t="s">
        <v>51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ht="12" customHeight="1" x14ac:dyDescent="0.25">
      <c r="A3" s="1"/>
      <c r="B3" s="1"/>
      <c r="C3" s="24" t="s">
        <v>111</v>
      </c>
      <c r="D3" s="24"/>
      <c r="E3" s="1"/>
      <c r="F3" s="1"/>
      <c r="G3" s="24"/>
      <c r="H3" s="24" t="s">
        <v>111</v>
      </c>
      <c r="I3" s="24"/>
      <c r="J3" s="24"/>
      <c r="K3" s="26"/>
      <c r="L3" s="25" t="s">
        <v>110</v>
      </c>
      <c r="M3" s="25"/>
      <c r="N3" s="1"/>
      <c r="O3" s="24" t="s">
        <v>113</v>
      </c>
      <c r="P3" s="24"/>
      <c r="Q3" s="24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7" t="s">
        <v>51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2" customHeight="1" x14ac:dyDescent="0.25">
      <c r="A4" s="1"/>
      <c r="B4" s="1"/>
      <c r="C4" s="12" t="s">
        <v>87</v>
      </c>
      <c r="D4" s="3"/>
      <c r="E4" s="1"/>
      <c r="F4" s="1"/>
      <c r="G4" s="25"/>
      <c r="H4" s="25"/>
      <c r="I4" s="25" t="s">
        <v>112</v>
      </c>
      <c r="J4" s="25"/>
      <c r="K4" s="26"/>
      <c r="L4" s="19"/>
      <c r="M4" s="19"/>
      <c r="N4" s="1"/>
      <c r="O4" s="24"/>
      <c r="P4" s="24" t="s">
        <v>114</v>
      </c>
      <c r="Q4" s="24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7" t="s">
        <v>51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ht="12" customHeight="1" x14ac:dyDescent="0.25">
      <c r="A5" s="9"/>
      <c r="B5" s="9">
        <f>B4+1</f>
        <v>1</v>
      </c>
      <c r="C5" s="7" t="s">
        <v>51</v>
      </c>
      <c r="D5" s="3" t="s">
        <v>0</v>
      </c>
      <c r="E5" s="1"/>
      <c r="F5" s="1"/>
      <c r="G5" s="1"/>
      <c r="H5" s="1"/>
      <c r="I5" s="6"/>
      <c r="J5" s="1"/>
      <c r="K5" s="1"/>
      <c r="L5" s="20" t="s">
        <v>51</v>
      </c>
      <c r="M5" s="19" t="s">
        <v>36</v>
      </c>
      <c r="N5" s="1"/>
      <c r="O5" s="24"/>
      <c r="P5" s="24" t="s">
        <v>103</v>
      </c>
      <c r="Q5" s="24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7" t="s">
        <v>51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ht="12" customHeight="1" x14ac:dyDescent="0.25">
      <c r="A6" s="9"/>
      <c r="B6" s="9">
        <f t="shared" ref="B6:B69" si="0">B5+1</f>
        <v>2</v>
      </c>
      <c r="C6" s="7" t="s">
        <v>51</v>
      </c>
      <c r="D6" s="3" t="s">
        <v>1</v>
      </c>
      <c r="E6" s="1"/>
      <c r="F6" s="1"/>
      <c r="G6" s="27">
        <v>37</v>
      </c>
      <c r="H6" s="13" t="s">
        <v>51</v>
      </c>
      <c r="I6" s="14">
        <v>5</v>
      </c>
      <c r="J6" s="16" t="s">
        <v>53</v>
      </c>
      <c r="K6" s="1"/>
      <c r="L6" s="20" t="s">
        <v>51</v>
      </c>
      <c r="M6" s="19" t="s">
        <v>37</v>
      </c>
      <c r="N6" s="1"/>
      <c r="O6" s="23" t="s">
        <v>51</v>
      </c>
      <c r="P6" s="17">
        <v>0</v>
      </c>
      <c r="Q6" s="18" t="s">
        <v>88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7" t="s">
        <v>51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2" customHeight="1" x14ac:dyDescent="0.25">
      <c r="A7" s="9"/>
      <c r="B7" s="9">
        <f t="shared" si="0"/>
        <v>3</v>
      </c>
      <c r="C7" s="7" t="s">
        <v>51</v>
      </c>
      <c r="D7" s="3" t="s">
        <v>2</v>
      </c>
      <c r="E7" s="1"/>
      <c r="F7" s="1"/>
      <c r="G7" s="13">
        <f>G6+($G$39-$G$6)/COUNT($I$6:$I$39)</f>
        <v>37.264705882352942</v>
      </c>
      <c r="H7" s="13" t="s">
        <v>51</v>
      </c>
      <c r="I7" s="14">
        <v>6</v>
      </c>
      <c r="J7" s="16" t="s">
        <v>54</v>
      </c>
      <c r="K7" s="1"/>
      <c r="L7" s="20" t="s">
        <v>51</v>
      </c>
      <c r="M7" s="19" t="s">
        <v>38</v>
      </c>
      <c r="N7" s="1"/>
      <c r="O7" s="23" t="s">
        <v>51</v>
      </c>
      <c r="P7" s="17">
        <v>1</v>
      </c>
      <c r="Q7" s="18" t="s">
        <v>89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7" t="s">
        <v>51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2" customHeight="1" x14ac:dyDescent="0.25">
      <c r="A8" s="9"/>
      <c r="B8" s="9">
        <f t="shared" si="0"/>
        <v>4</v>
      </c>
      <c r="C8" s="7" t="s">
        <v>51</v>
      </c>
      <c r="D8" s="3" t="s">
        <v>3</v>
      </c>
      <c r="E8" s="1"/>
      <c r="F8" s="1"/>
      <c r="G8" s="13">
        <f>G7+($G$39-$G$6)/COUNT($I$6:$I$39)</f>
        <v>37.529411764705884</v>
      </c>
      <c r="H8" s="13" t="s">
        <v>51</v>
      </c>
      <c r="I8" s="14">
        <v>7</v>
      </c>
      <c r="J8" s="16" t="s">
        <v>55</v>
      </c>
      <c r="K8" s="1"/>
      <c r="L8" s="20" t="s">
        <v>51</v>
      </c>
      <c r="M8" s="19" t="s">
        <v>39</v>
      </c>
      <c r="N8" s="1"/>
      <c r="O8" s="23" t="s">
        <v>51</v>
      </c>
      <c r="P8" s="17">
        <v>2</v>
      </c>
      <c r="Q8" s="18" t="s">
        <v>90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7" t="s">
        <v>51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2" customHeight="1" x14ac:dyDescent="0.25">
      <c r="A9" s="9"/>
      <c r="B9" s="9">
        <f t="shared" si="0"/>
        <v>5</v>
      </c>
      <c r="C9" s="7" t="s">
        <v>51</v>
      </c>
      <c r="D9" s="3" t="s">
        <v>4</v>
      </c>
      <c r="E9" s="1"/>
      <c r="F9" s="1"/>
      <c r="G9" s="13">
        <f>G8+($G$39-$G$6)/COUNT($I$6:$I$39)</f>
        <v>37.794117647058826</v>
      </c>
      <c r="H9" s="13" t="s">
        <v>51</v>
      </c>
      <c r="I9" s="14">
        <v>8</v>
      </c>
      <c r="J9" s="16" t="s">
        <v>56</v>
      </c>
      <c r="K9" s="1"/>
      <c r="L9" s="20" t="s">
        <v>51</v>
      </c>
      <c r="M9" s="19" t="s">
        <v>40</v>
      </c>
      <c r="N9" s="1"/>
      <c r="O9" s="23" t="s">
        <v>51</v>
      </c>
      <c r="P9" s="17">
        <v>3</v>
      </c>
      <c r="Q9" s="18" t="s">
        <v>91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7" t="s">
        <v>51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2" customHeight="1" x14ac:dyDescent="0.25">
      <c r="A10" s="9"/>
      <c r="B10" s="9">
        <f t="shared" si="0"/>
        <v>6</v>
      </c>
      <c r="C10" s="7" t="s">
        <v>51</v>
      </c>
      <c r="D10" s="3" t="s">
        <v>5</v>
      </c>
      <c r="E10" s="1"/>
      <c r="F10" s="1"/>
      <c r="G10" s="13">
        <f>G9+($G$39-$G$6)/COUNT($I$6:$I$39)</f>
        <v>38.058823529411768</v>
      </c>
      <c r="H10" s="13" t="s">
        <v>51</v>
      </c>
      <c r="I10" s="14">
        <v>9</v>
      </c>
      <c r="J10" s="16" t="s">
        <v>57</v>
      </c>
      <c r="K10" s="1"/>
      <c r="L10" s="20" t="s">
        <v>51</v>
      </c>
      <c r="M10" s="19" t="s">
        <v>41</v>
      </c>
      <c r="N10" s="1"/>
      <c r="O10" s="23" t="s">
        <v>51</v>
      </c>
      <c r="P10" s="17">
        <v>4</v>
      </c>
      <c r="Q10" s="18" t="s">
        <v>92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7" t="s">
        <v>51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2" customHeight="1" x14ac:dyDescent="0.25">
      <c r="A11" s="9"/>
      <c r="B11" s="9">
        <f t="shared" si="0"/>
        <v>7</v>
      </c>
      <c r="C11" s="7" t="s">
        <v>51</v>
      </c>
      <c r="D11" s="3" t="s">
        <v>6</v>
      </c>
      <c r="E11" s="1"/>
      <c r="F11" s="1"/>
      <c r="G11" s="13">
        <f>G10+($G$39-$G$6)/COUNT($I$6:$I$39)</f>
        <v>38.32352941176471</v>
      </c>
      <c r="H11" s="13" t="s">
        <v>51</v>
      </c>
      <c r="I11" s="14">
        <v>10</v>
      </c>
      <c r="J11" s="16" t="s">
        <v>58</v>
      </c>
      <c r="K11" s="1"/>
      <c r="L11" s="20" t="s">
        <v>51</v>
      </c>
      <c r="M11" s="19" t="s">
        <v>42</v>
      </c>
      <c r="N11" s="1"/>
      <c r="O11" s="23" t="s">
        <v>51</v>
      </c>
      <c r="P11" s="17">
        <v>5</v>
      </c>
      <c r="Q11" s="18" t="s">
        <v>93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7" t="s">
        <v>51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2" customHeight="1" x14ac:dyDescent="0.25">
      <c r="A12" s="9"/>
      <c r="B12" s="9">
        <f t="shared" si="0"/>
        <v>8</v>
      </c>
      <c r="C12" s="7" t="s">
        <v>51</v>
      </c>
      <c r="D12" s="3" t="s">
        <v>7</v>
      </c>
      <c r="E12" s="1"/>
      <c r="F12" s="1"/>
      <c r="G12" s="13">
        <f>G11+($G$39-$G$6)/COUNT($I$6:$I$39)</f>
        <v>38.588235294117652</v>
      </c>
      <c r="H12" s="13" t="s">
        <v>51</v>
      </c>
      <c r="I12" s="14">
        <v>11</v>
      </c>
      <c r="J12" s="16" t="s">
        <v>59</v>
      </c>
      <c r="K12" s="1"/>
      <c r="L12" s="20" t="s">
        <v>51</v>
      </c>
      <c r="M12" s="19" t="s">
        <v>43</v>
      </c>
      <c r="N12" s="1"/>
      <c r="O12" s="23" t="s">
        <v>51</v>
      </c>
      <c r="P12" s="17">
        <v>6</v>
      </c>
      <c r="Q12" s="18" t="s">
        <v>94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7" t="s">
        <v>51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2" customHeight="1" x14ac:dyDescent="0.25">
      <c r="A13" s="9"/>
      <c r="B13" s="9">
        <f t="shared" si="0"/>
        <v>9</v>
      </c>
      <c r="C13" s="7" t="s">
        <v>51</v>
      </c>
      <c r="D13" s="3" t="s">
        <v>8</v>
      </c>
      <c r="E13" s="1"/>
      <c r="F13" s="1"/>
      <c r="G13" s="13">
        <f>G12+($G$39-$G$6)/COUNT($I$6:$I$39)</f>
        <v>38.852941176470594</v>
      </c>
      <c r="H13" s="13" t="s">
        <v>51</v>
      </c>
      <c r="I13" s="14">
        <v>12</v>
      </c>
      <c r="J13" s="16" t="s">
        <v>60</v>
      </c>
      <c r="K13" s="1"/>
      <c r="L13" s="20" t="s">
        <v>51</v>
      </c>
      <c r="M13" s="19" t="s">
        <v>44</v>
      </c>
      <c r="N13" s="1"/>
      <c r="O13" s="23" t="s">
        <v>51</v>
      </c>
      <c r="P13" s="17">
        <v>7</v>
      </c>
      <c r="Q13" s="18" t="s">
        <v>95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7" t="s">
        <v>51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2" customHeight="1" x14ac:dyDescent="0.25">
      <c r="A14" s="9"/>
      <c r="B14" s="9">
        <f t="shared" si="0"/>
        <v>10</v>
      </c>
      <c r="C14" s="7" t="s">
        <v>51</v>
      </c>
      <c r="D14" s="3" t="s">
        <v>9</v>
      </c>
      <c r="E14" s="1"/>
      <c r="F14" s="1"/>
      <c r="G14" s="13">
        <f>G13+($G$39-$G$6)/COUNT($I$6:$I$39)</f>
        <v>39.117647058823536</v>
      </c>
      <c r="H14" s="13" t="s">
        <v>51</v>
      </c>
      <c r="I14" s="14">
        <v>13</v>
      </c>
      <c r="J14" s="16" t="s">
        <v>61</v>
      </c>
      <c r="K14" s="1"/>
      <c r="L14" s="19"/>
      <c r="M14" s="19" t="s">
        <v>45</v>
      </c>
      <c r="N14" s="1"/>
      <c r="O14" s="23" t="s">
        <v>51</v>
      </c>
      <c r="P14" s="17">
        <v>8</v>
      </c>
      <c r="Q14" s="18" t="s">
        <v>96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7" t="s">
        <v>51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ht="12" customHeight="1" x14ac:dyDescent="0.25">
      <c r="A15" s="9"/>
      <c r="B15" s="9">
        <f t="shared" si="0"/>
        <v>11</v>
      </c>
      <c r="C15" s="7" t="s">
        <v>51</v>
      </c>
      <c r="D15" s="3" t="s">
        <v>10</v>
      </c>
      <c r="E15" s="1"/>
      <c r="F15" s="1"/>
      <c r="G15" s="13">
        <f>G14+($G$39-$G$6)/COUNT($I$6:$I$39)</f>
        <v>39.382352941176478</v>
      </c>
      <c r="H15" s="13" t="s">
        <v>51</v>
      </c>
      <c r="I15" s="14">
        <v>14</v>
      </c>
      <c r="J15" s="16" t="s">
        <v>62</v>
      </c>
      <c r="K15" s="1"/>
      <c r="L15" s="19"/>
      <c r="M15" s="19" t="s">
        <v>46</v>
      </c>
      <c r="N15" s="1"/>
      <c r="O15" s="23" t="s">
        <v>51</v>
      </c>
      <c r="P15" s="17">
        <v>9</v>
      </c>
      <c r="Q15" s="18" t="s">
        <v>97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7" t="s">
        <v>51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ht="12" customHeight="1" x14ac:dyDescent="0.25">
      <c r="A16" s="9"/>
      <c r="B16" s="9">
        <f t="shared" si="0"/>
        <v>12</v>
      </c>
      <c r="C16" s="7" t="s">
        <v>51</v>
      </c>
      <c r="D16" s="3" t="s">
        <v>11</v>
      </c>
      <c r="E16" s="1"/>
      <c r="F16" s="1"/>
      <c r="G16" s="13">
        <f>G15+($G$39-$G$6)/COUNT($I$6:$I$39)</f>
        <v>39.64705882352942</v>
      </c>
      <c r="H16" s="13" t="s">
        <v>51</v>
      </c>
      <c r="I16" s="14">
        <v>15</v>
      </c>
      <c r="J16" s="16" t="s">
        <v>63</v>
      </c>
      <c r="K16" s="1"/>
      <c r="L16" s="19"/>
      <c r="M16" s="19" t="s">
        <v>47</v>
      </c>
      <c r="N16" s="1"/>
      <c r="O16" s="23" t="s">
        <v>51</v>
      </c>
      <c r="P16" s="17">
        <v>10</v>
      </c>
      <c r="Q16" s="18" t="s">
        <v>98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7" t="s">
        <v>51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ht="12" customHeight="1" x14ac:dyDescent="0.25">
      <c r="A17" s="9"/>
      <c r="B17" s="9">
        <f t="shared" si="0"/>
        <v>13</v>
      </c>
      <c r="C17" s="7" t="s">
        <v>51</v>
      </c>
      <c r="D17" s="3" t="s">
        <v>12</v>
      </c>
      <c r="E17" s="1"/>
      <c r="F17" s="1"/>
      <c r="G17" s="13">
        <f>G16+($G$39-$G$6)/COUNT($I$6:$I$39)</f>
        <v>39.911764705882362</v>
      </c>
      <c r="H17" s="13" t="s">
        <v>51</v>
      </c>
      <c r="I17" s="14">
        <v>16</v>
      </c>
      <c r="J17" s="16" t="s">
        <v>64</v>
      </c>
      <c r="K17" s="1"/>
      <c r="L17" s="19"/>
      <c r="M17" s="19" t="s">
        <v>48</v>
      </c>
      <c r="N17" s="1"/>
      <c r="O17" s="23" t="s">
        <v>51</v>
      </c>
      <c r="P17" s="17">
        <v>11</v>
      </c>
      <c r="Q17" s="18" t="s">
        <v>99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7" t="s">
        <v>51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ht="12" customHeight="1" x14ac:dyDescent="0.25">
      <c r="A18" s="9"/>
      <c r="B18" s="9">
        <f t="shared" si="0"/>
        <v>14</v>
      </c>
      <c r="C18" s="7" t="s">
        <v>51</v>
      </c>
      <c r="D18" s="3" t="s">
        <v>13</v>
      </c>
      <c r="E18" s="1"/>
      <c r="F18" s="1"/>
      <c r="G18" s="13">
        <f>G17+($G$39-$G$6)/COUNT($I$6:$I$39)</f>
        <v>40.176470588235304</v>
      </c>
      <c r="H18" s="13" t="s">
        <v>51</v>
      </c>
      <c r="I18" s="14">
        <v>17</v>
      </c>
      <c r="J18" s="16" t="s">
        <v>65</v>
      </c>
      <c r="K18" s="1"/>
      <c r="L18" s="19"/>
      <c r="M18" s="19" t="s">
        <v>49</v>
      </c>
      <c r="N18" s="1"/>
      <c r="O18" s="23" t="s">
        <v>51</v>
      </c>
      <c r="P18" s="17">
        <v>12</v>
      </c>
      <c r="Q18" s="18" t="s">
        <v>100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7" t="s">
        <v>51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ht="12" customHeight="1" x14ac:dyDescent="0.25">
      <c r="A19" s="9"/>
      <c r="B19" s="9">
        <f t="shared" si="0"/>
        <v>15</v>
      </c>
      <c r="C19" s="7" t="s">
        <v>51</v>
      </c>
      <c r="D19" s="3" t="s">
        <v>14</v>
      </c>
      <c r="E19" s="1"/>
      <c r="F19" s="1"/>
      <c r="G19" s="13">
        <f>G18+($G$39-$G$6)/COUNT($I$6:$I$39)</f>
        <v>40.441176470588246</v>
      </c>
      <c r="H19" s="13" t="s">
        <v>51</v>
      </c>
      <c r="I19" s="14">
        <v>18</v>
      </c>
      <c r="J19" s="16" t="s">
        <v>66</v>
      </c>
      <c r="K19" s="1"/>
      <c r="L19" s="19"/>
      <c r="M19" s="19" t="s">
        <v>50</v>
      </c>
      <c r="N19" s="1"/>
      <c r="O19" s="23" t="s">
        <v>51</v>
      </c>
      <c r="P19" s="17">
        <v>13</v>
      </c>
      <c r="Q19" s="18" t="s">
        <v>101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7" t="s">
        <v>51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ht="12" customHeight="1" x14ac:dyDescent="0.25">
      <c r="A20" s="9"/>
      <c r="B20" s="9">
        <f t="shared" si="0"/>
        <v>16</v>
      </c>
      <c r="C20" s="7" t="s">
        <v>51</v>
      </c>
      <c r="D20" s="3" t="s">
        <v>15</v>
      </c>
      <c r="E20" s="1"/>
      <c r="F20" s="1"/>
      <c r="G20" s="13">
        <f>G19+($G$39-$G$6)/COUNT($I$6:$I$39)</f>
        <v>40.705882352941188</v>
      </c>
      <c r="H20" s="13" t="s">
        <v>51</v>
      </c>
      <c r="I20" s="14">
        <v>19</v>
      </c>
      <c r="J20" s="16" t="s">
        <v>67</v>
      </c>
      <c r="K20" s="1"/>
      <c r="L20" s="19"/>
      <c r="M20" s="19"/>
      <c r="N20" s="1"/>
      <c r="O20" s="23" t="s">
        <v>51</v>
      </c>
      <c r="P20" s="17">
        <v>14</v>
      </c>
      <c r="Q20" s="18" t="s">
        <v>102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7" t="s">
        <v>51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ht="12" customHeight="1" x14ac:dyDescent="0.25">
      <c r="A21" s="9"/>
      <c r="B21" s="9">
        <f t="shared" si="0"/>
        <v>17</v>
      </c>
      <c r="C21" s="7" t="s">
        <v>51</v>
      </c>
      <c r="D21" s="3" t="s">
        <v>16</v>
      </c>
      <c r="E21" s="1"/>
      <c r="F21" s="1"/>
      <c r="G21" s="13">
        <f>G20+($G$39-$G$6)/COUNT($I$6:$I$39)</f>
        <v>40.97058823529413</v>
      </c>
      <c r="H21" s="13" t="s">
        <v>51</v>
      </c>
      <c r="I21" s="14">
        <v>20</v>
      </c>
      <c r="J21" s="16" t="s">
        <v>68</v>
      </c>
      <c r="K21" s="1"/>
      <c r="L21" s="19"/>
      <c r="M21" s="19"/>
      <c r="N21" s="1"/>
      <c r="O21" s="24"/>
      <c r="P21" s="24" t="s">
        <v>115</v>
      </c>
      <c r="Q21" s="24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7" t="s">
        <v>51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ht="12" customHeight="1" x14ac:dyDescent="0.25">
      <c r="A22" s="9"/>
      <c r="B22" s="9">
        <f t="shared" si="0"/>
        <v>18</v>
      </c>
      <c r="C22" s="7" t="s">
        <v>51</v>
      </c>
      <c r="D22" s="3" t="s">
        <v>17</v>
      </c>
      <c r="E22" s="1"/>
      <c r="F22" s="1"/>
      <c r="G22" s="13">
        <f>G21+($G$39-$G$6)/COUNT($I$6:$I$39)</f>
        <v>41.235294117647072</v>
      </c>
      <c r="H22" s="13" t="s">
        <v>51</v>
      </c>
      <c r="I22" s="14">
        <v>21</v>
      </c>
      <c r="J22" s="16" t="s">
        <v>69</v>
      </c>
      <c r="K22" s="1"/>
      <c r="L22" s="19"/>
      <c r="M22" s="19"/>
      <c r="N22" s="1"/>
      <c r="O22" s="23" t="s">
        <v>51</v>
      </c>
      <c r="P22" s="17">
        <v>15</v>
      </c>
      <c r="Q22" s="18" t="s">
        <v>120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7" t="s">
        <v>51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ht="12" customHeight="1" x14ac:dyDescent="0.25">
      <c r="A23" s="9"/>
      <c r="B23" s="9">
        <f t="shared" si="0"/>
        <v>19</v>
      </c>
      <c r="C23" s="7" t="s">
        <v>51</v>
      </c>
      <c r="D23" s="3" t="s">
        <v>18</v>
      </c>
      <c r="E23" s="1"/>
      <c r="F23" s="1"/>
      <c r="G23" s="13">
        <f>G22+($G$39-$G$6)/COUNT($I$6:$I$39)</f>
        <v>41.500000000000014</v>
      </c>
      <c r="H23" s="13" t="s">
        <v>51</v>
      </c>
      <c r="I23" s="14">
        <v>22</v>
      </c>
      <c r="J23" s="16" t="s">
        <v>70</v>
      </c>
      <c r="K23" s="1"/>
      <c r="L23" s="19"/>
      <c r="M23" s="19"/>
      <c r="N23" s="1"/>
      <c r="O23" s="23" t="s">
        <v>51</v>
      </c>
      <c r="P23" s="17">
        <v>16</v>
      </c>
      <c r="Q23" s="18" t="s">
        <v>121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7" t="s">
        <v>51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ht="12" customHeight="1" x14ac:dyDescent="0.25">
      <c r="A24" s="9"/>
      <c r="B24" s="9">
        <f t="shared" si="0"/>
        <v>20</v>
      </c>
      <c r="C24" s="7" t="s">
        <v>51</v>
      </c>
      <c r="D24" s="3" t="s">
        <v>19</v>
      </c>
      <c r="E24" s="1"/>
      <c r="F24" s="1"/>
      <c r="G24" s="13">
        <f>G23+($G$39-$G$6)/COUNT($I$6:$I$39)</f>
        <v>41.764705882352956</v>
      </c>
      <c r="H24" s="13" t="s">
        <v>51</v>
      </c>
      <c r="I24" s="14">
        <v>23</v>
      </c>
      <c r="J24" s="16" t="s">
        <v>71</v>
      </c>
      <c r="K24" s="1"/>
      <c r="L24" s="21" t="s">
        <v>104</v>
      </c>
      <c r="M24" s="21"/>
      <c r="N24" s="1"/>
      <c r="O24" s="24"/>
      <c r="P24" s="24" t="s">
        <v>116</v>
      </c>
      <c r="Q24" s="24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7" t="s">
        <v>51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ht="12" customHeight="1" x14ac:dyDescent="0.25">
      <c r="A25" s="9"/>
      <c r="B25" s="9">
        <f t="shared" si="0"/>
        <v>21</v>
      </c>
      <c r="C25" s="7" t="s">
        <v>51</v>
      </c>
      <c r="D25" s="3" t="s">
        <v>20</v>
      </c>
      <c r="E25" s="1"/>
      <c r="F25" s="1"/>
      <c r="G25" s="13">
        <f>G24+($G$39-$G$6)/COUNT($I$6:$I$39)</f>
        <v>42.029411764705898</v>
      </c>
      <c r="H25" s="13" t="s">
        <v>51</v>
      </c>
      <c r="I25" s="14">
        <v>24</v>
      </c>
      <c r="J25" s="16" t="s">
        <v>72</v>
      </c>
      <c r="K25" s="1"/>
      <c r="L25" s="21" t="s">
        <v>105</v>
      </c>
      <c r="M25" s="21"/>
      <c r="N25" s="1"/>
      <c r="O25" s="23" t="s">
        <v>51</v>
      </c>
      <c r="P25" s="17">
        <v>17</v>
      </c>
      <c r="Q25" s="18" t="s">
        <v>117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7" t="s">
        <v>51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ht="12" customHeight="1" x14ac:dyDescent="0.25">
      <c r="A26" s="9"/>
      <c r="B26" s="9">
        <f t="shared" si="0"/>
        <v>22</v>
      </c>
      <c r="C26" s="7" t="s">
        <v>51</v>
      </c>
      <c r="D26" s="3" t="s">
        <v>21</v>
      </c>
      <c r="E26" s="1"/>
      <c r="F26" s="1"/>
      <c r="G26" s="13">
        <f>G25+($G$39-$G$6)/COUNT($I$6:$I$39)</f>
        <v>42.29411764705884</v>
      </c>
      <c r="H26" s="13" t="s">
        <v>51</v>
      </c>
      <c r="I26" s="14">
        <v>25</v>
      </c>
      <c r="J26" s="16" t="s">
        <v>73</v>
      </c>
      <c r="K26" s="1"/>
      <c r="L26" s="21" t="s">
        <v>106</v>
      </c>
      <c r="M26" s="21"/>
      <c r="N26" s="1"/>
      <c r="O26" s="23" t="s">
        <v>51</v>
      </c>
      <c r="P26" s="17">
        <v>18</v>
      </c>
      <c r="Q26" s="18" t="s">
        <v>118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7" t="s">
        <v>51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ht="12" customHeight="1" x14ac:dyDescent="0.25">
      <c r="A27" s="9"/>
      <c r="B27" s="9">
        <f t="shared" si="0"/>
        <v>23</v>
      </c>
      <c r="C27" s="7" t="s">
        <v>51</v>
      </c>
      <c r="D27" s="3" t="s">
        <v>22</v>
      </c>
      <c r="E27" s="1"/>
      <c r="F27" s="1"/>
      <c r="G27" s="13">
        <f>G26+($G$39-$G$6)/COUNT($I$6:$I$39)</f>
        <v>42.558823529411782</v>
      </c>
      <c r="H27" s="13" t="s">
        <v>51</v>
      </c>
      <c r="I27" s="14">
        <v>26</v>
      </c>
      <c r="J27" s="16" t="s">
        <v>74</v>
      </c>
      <c r="K27" s="1"/>
      <c r="L27" s="22" t="s">
        <v>107</v>
      </c>
      <c r="M27" s="21"/>
      <c r="N27" s="1"/>
      <c r="O27" s="23" t="s">
        <v>51</v>
      </c>
      <c r="P27" s="17">
        <v>19</v>
      </c>
      <c r="Q27" s="18" t="s">
        <v>119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7" t="s">
        <v>51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ht="12" customHeight="1" x14ac:dyDescent="0.25">
      <c r="A28" s="9"/>
      <c r="B28" s="9">
        <f t="shared" si="0"/>
        <v>24</v>
      </c>
      <c r="C28" s="7" t="s">
        <v>51</v>
      </c>
      <c r="D28" s="3" t="s">
        <v>23</v>
      </c>
      <c r="E28" s="1"/>
      <c r="F28" s="1"/>
      <c r="G28" s="13">
        <f>G27+($G$39-$G$6)/COUNT($I$6:$I$39)</f>
        <v>42.823529411764724</v>
      </c>
      <c r="H28" s="13" t="s">
        <v>51</v>
      </c>
      <c r="I28" s="14">
        <v>27</v>
      </c>
      <c r="J28" s="16" t="s">
        <v>75</v>
      </c>
      <c r="K28" s="1"/>
      <c r="L28" s="19"/>
      <c r="M28" s="19"/>
      <c r="N28" s="1"/>
      <c r="O28" s="24"/>
      <c r="P28" s="24"/>
      <c r="Q28" s="24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7" t="s">
        <v>51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ht="12" customHeight="1" x14ac:dyDescent="0.25">
      <c r="A29" s="9"/>
      <c r="B29" s="9">
        <f t="shared" si="0"/>
        <v>25</v>
      </c>
      <c r="C29" s="7" t="s">
        <v>51</v>
      </c>
      <c r="D29" s="3" t="s">
        <v>24</v>
      </c>
      <c r="E29" s="1"/>
      <c r="F29" s="1"/>
      <c r="G29" s="13">
        <f>G28+($G$39-$G$6)/COUNT($I$6:$I$39)</f>
        <v>43.088235294117666</v>
      </c>
      <c r="H29" s="13" t="s">
        <v>51</v>
      </c>
      <c r="I29" s="14">
        <v>28</v>
      </c>
      <c r="J29" s="16" t="s">
        <v>76</v>
      </c>
      <c r="K29" s="1"/>
      <c r="L29" s="1"/>
      <c r="M29" s="1"/>
      <c r="N29" s="1"/>
      <c r="O29" s="23" t="s">
        <v>51</v>
      </c>
      <c r="P29" s="17">
        <v>20</v>
      </c>
      <c r="Q29" s="18" t="s">
        <v>122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7" t="s">
        <v>51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ht="12" customHeight="1" x14ac:dyDescent="0.25">
      <c r="A30" s="9"/>
      <c r="B30" s="9">
        <f t="shared" si="0"/>
        <v>26</v>
      </c>
      <c r="C30" s="7" t="s">
        <v>51</v>
      </c>
      <c r="D30" s="3" t="s">
        <v>25</v>
      </c>
      <c r="E30" s="1"/>
      <c r="F30" s="1"/>
      <c r="G30" s="13">
        <f>G29+($G$39-$G$6)/COUNT($I$6:$I$39)</f>
        <v>43.352941176470608</v>
      </c>
      <c r="H30" s="13" t="s">
        <v>51</v>
      </c>
      <c r="I30" s="14">
        <v>29</v>
      </c>
      <c r="J30" s="16" t="s">
        <v>77</v>
      </c>
      <c r="K30" s="1"/>
      <c r="L30" s="1"/>
      <c r="M30" s="1"/>
      <c r="N30" s="1"/>
      <c r="O30" s="23" t="s">
        <v>51</v>
      </c>
      <c r="P30" s="17">
        <f>P29+1</f>
        <v>21</v>
      </c>
      <c r="Q30" s="18" t="s">
        <v>123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7" t="s">
        <v>51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ht="12" customHeight="1" x14ac:dyDescent="0.25">
      <c r="A31" s="9"/>
      <c r="B31" s="9">
        <f t="shared" si="0"/>
        <v>27</v>
      </c>
      <c r="C31" s="7" t="s">
        <v>51</v>
      </c>
      <c r="D31" s="3" t="s">
        <v>26</v>
      </c>
      <c r="E31" s="1"/>
      <c r="F31" s="1"/>
      <c r="G31" s="13">
        <f>G30+($G$39-$G$6)/COUNT($I$6:$I$39)</f>
        <v>43.61764705882355</v>
      </c>
      <c r="H31" s="13" t="s">
        <v>51</v>
      </c>
      <c r="I31" s="14">
        <v>30</v>
      </c>
      <c r="J31" s="16" t="s">
        <v>78</v>
      </c>
      <c r="K31" s="1"/>
      <c r="L31" s="1"/>
      <c r="M31" s="1"/>
      <c r="N31" s="1"/>
      <c r="O31" s="23" t="s">
        <v>51</v>
      </c>
      <c r="P31" s="17">
        <f t="shared" ref="P31:P35" si="1">P30+1</f>
        <v>22</v>
      </c>
      <c r="Q31" s="18" t="s">
        <v>124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7" t="s">
        <v>51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ht="12" customHeight="1" x14ac:dyDescent="0.25">
      <c r="A32" s="9"/>
      <c r="B32" s="9">
        <f t="shared" si="0"/>
        <v>28</v>
      </c>
      <c r="C32" s="7" t="s">
        <v>51</v>
      </c>
      <c r="D32" s="3" t="s">
        <v>27</v>
      </c>
      <c r="E32" s="1"/>
      <c r="F32" s="1"/>
      <c r="G32" s="13">
        <f>G31+($G$39-$G$6)/COUNT($I$6:$I$39)</f>
        <v>43.882352941176492</v>
      </c>
      <c r="H32" s="13" t="s">
        <v>51</v>
      </c>
      <c r="I32" s="14">
        <v>31</v>
      </c>
      <c r="J32" s="16" t="s">
        <v>79</v>
      </c>
      <c r="K32" s="1"/>
      <c r="L32" s="1"/>
      <c r="M32" s="1"/>
      <c r="N32" s="1"/>
      <c r="O32" s="23" t="s">
        <v>51</v>
      </c>
      <c r="P32" s="17">
        <f t="shared" si="1"/>
        <v>23</v>
      </c>
      <c r="Q32" s="18" t="s">
        <v>125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7" t="s">
        <v>51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ht="12" customHeight="1" x14ac:dyDescent="0.25">
      <c r="A33" s="9"/>
      <c r="B33" s="9">
        <f t="shared" si="0"/>
        <v>29</v>
      </c>
      <c r="C33" s="7" t="s">
        <v>51</v>
      </c>
      <c r="D33" s="3" t="s">
        <v>28</v>
      </c>
      <c r="E33" s="1"/>
      <c r="F33" s="1"/>
      <c r="G33" s="13">
        <f>G32+($G$39-$G$6)/COUNT($I$6:$I$39)</f>
        <v>44.147058823529434</v>
      </c>
      <c r="H33" s="13" t="s">
        <v>51</v>
      </c>
      <c r="I33" s="14">
        <v>32</v>
      </c>
      <c r="J33" s="16" t="s">
        <v>80</v>
      </c>
      <c r="K33" s="1"/>
      <c r="L33" s="1"/>
      <c r="M33" s="1"/>
      <c r="N33" s="1"/>
      <c r="O33" s="23" t="s">
        <v>51</v>
      </c>
      <c r="P33" s="17">
        <f t="shared" si="1"/>
        <v>24</v>
      </c>
      <c r="Q33" s="18" t="s">
        <v>126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7" t="s">
        <v>51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ht="12" customHeight="1" x14ac:dyDescent="0.25">
      <c r="A34" s="9"/>
      <c r="B34" s="9">
        <f t="shared" si="0"/>
        <v>30</v>
      </c>
      <c r="C34" s="7" t="s">
        <v>51</v>
      </c>
      <c r="D34" s="3" t="s">
        <v>29</v>
      </c>
      <c r="E34" s="1"/>
      <c r="F34" s="1"/>
      <c r="G34" s="13">
        <f>G33+($G$39-$G$6)/COUNT($I$6:$I$39)</f>
        <v>44.411764705882376</v>
      </c>
      <c r="H34" s="13" t="s">
        <v>51</v>
      </c>
      <c r="I34" s="14">
        <v>33</v>
      </c>
      <c r="J34" s="16" t="s">
        <v>81</v>
      </c>
      <c r="K34" s="1"/>
      <c r="L34" s="1"/>
      <c r="M34" s="1"/>
      <c r="N34" s="1"/>
      <c r="O34" s="23" t="s">
        <v>51</v>
      </c>
      <c r="P34" s="17">
        <f t="shared" si="1"/>
        <v>25</v>
      </c>
      <c r="Q34" s="18" t="s">
        <v>127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7" t="s">
        <v>51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ht="12" customHeight="1" x14ac:dyDescent="0.25">
      <c r="A35" s="9"/>
      <c r="B35" s="9">
        <f t="shared" si="0"/>
        <v>31</v>
      </c>
      <c r="C35" s="7" t="s">
        <v>51</v>
      </c>
      <c r="D35" s="3" t="s">
        <v>30</v>
      </c>
      <c r="E35" s="1"/>
      <c r="F35" s="1"/>
      <c r="G35" s="13">
        <f>G34+($G$39-$G$6)/COUNT($I$6:$I$39)</f>
        <v>44.676470588235318</v>
      </c>
      <c r="H35" s="13" t="s">
        <v>51</v>
      </c>
      <c r="I35" s="14">
        <v>34</v>
      </c>
      <c r="J35" s="16" t="s">
        <v>82</v>
      </c>
      <c r="K35" s="1"/>
      <c r="L35" s="1"/>
      <c r="M35" s="1"/>
      <c r="N35" s="1"/>
      <c r="O35" s="23" t="s">
        <v>51</v>
      </c>
      <c r="P35" s="17">
        <f t="shared" si="1"/>
        <v>26</v>
      </c>
      <c r="Q35" s="18" t="s">
        <v>128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7" t="s">
        <v>51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ht="12" customHeight="1" x14ac:dyDescent="0.25">
      <c r="A36" s="9"/>
      <c r="B36" s="9">
        <f t="shared" si="0"/>
        <v>32</v>
      </c>
      <c r="C36" s="7" t="s">
        <v>51</v>
      </c>
      <c r="D36" s="3" t="s">
        <v>31</v>
      </c>
      <c r="E36" s="1"/>
      <c r="F36" s="1"/>
      <c r="G36" s="13">
        <f>G35+($G$39-$G$6)/COUNT($I$6:$I$39)</f>
        <v>44.94117647058826</v>
      </c>
      <c r="H36" s="13" t="s">
        <v>51</v>
      </c>
      <c r="I36" s="14">
        <v>35</v>
      </c>
      <c r="J36" s="16" t="s">
        <v>83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7" t="s">
        <v>51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ht="12" customHeight="1" x14ac:dyDescent="0.25">
      <c r="A37" s="9"/>
      <c r="B37" s="9">
        <f t="shared" si="0"/>
        <v>33</v>
      </c>
      <c r="C37" s="7" t="s">
        <v>51</v>
      </c>
      <c r="D37" s="3" t="s">
        <v>32</v>
      </c>
      <c r="E37" s="1"/>
      <c r="F37" s="1"/>
      <c r="G37" s="13">
        <f>G36+($G$39-$G$6)/COUNT($I$6:$I$39)</f>
        <v>45.205882352941202</v>
      </c>
      <c r="H37" s="13" t="s">
        <v>51</v>
      </c>
      <c r="I37" s="14">
        <v>36</v>
      </c>
      <c r="J37" s="16" t="s">
        <v>84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7" t="s">
        <v>51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ht="12" customHeight="1" x14ac:dyDescent="0.25">
      <c r="A38" s="9"/>
      <c r="B38" s="9">
        <f t="shared" si="0"/>
        <v>34</v>
      </c>
      <c r="C38" s="8" t="s">
        <v>52</v>
      </c>
      <c r="D38" s="5" t="s">
        <v>33</v>
      </c>
      <c r="E38" s="1"/>
      <c r="F38" s="1"/>
      <c r="G38" s="13">
        <f>G37+($G$39-$G$6)/COUNT($I$6:$I$39)</f>
        <v>45.470588235294144</v>
      </c>
      <c r="H38" s="13" t="s">
        <v>51</v>
      </c>
      <c r="I38" s="14">
        <v>37</v>
      </c>
      <c r="J38" s="16" t="s">
        <v>85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7" t="s">
        <v>51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ht="12" customHeight="1" x14ac:dyDescent="0.25">
      <c r="A39" s="9"/>
      <c r="B39" s="9">
        <f t="shared" si="0"/>
        <v>35</v>
      </c>
      <c r="C39" s="8" t="s">
        <v>52</v>
      </c>
      <c r="D39" s="5" t="s">
        <v>34</v>
      </c>
      <c r="E39" s="1"/>
      <c r="F39" s="1"/>
      <c r="G39" s="27">
        <v>46</v>
      </c>
      <c r="H39" s="13" t="s">
        <v>51</v>
      </c>
      <c r="I39" s="14">
        <v>38</v>
      </c>
      <c r="J39" s="16" t="s">
        <v>86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7" t="s">
        <v>51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ht="12" customHeight="1" x14ac:dyDescent="0.25">
      <c r="A40" s="9"/>
      <c r="B40" s="9">
        <f t="shared" si="0"/>
        <v>36</v>
      </c>
      <c r="C40" s="8" t="s">
        <v>52</v>
      </c>
      <c r="D40" s="5" t="s">
        <v>35</v>
      </c>
      <c r="E40" s="1"/>
      <c r="F40" s="1"/>
      <c r="G40" s="1"/>
      <c r="H40" s="1"/>
      <c r="I40" s="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7" t="s">
        <v>51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ht="12" customHeight="1" x14ac:dyDescent="0.25">
      <c r="A41" s="9"/>
      <c r="B41" s="9">
        <f t="shared" si="0"/>
        <v>37</v>
      </c>
      <c r="C41" s="28" t="s">
        <v>51</v>
      </c>
      <c r="D41" s="15" t="str">
        <f>$I$4</f>
        <v>_37_46_files_MT3D_Zheng</v>
      </c>
      <c r="E41" s="1"/>
      <c r="F41" s="1"/>
      <c r="G41" s="25"/>
      <c r="H41" s="25" t="s">
        <v>108</v>
      </c>
      <c r="I41" s="25"/>
      <c r="J41" s="1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7" t="s">
        <v>51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ht="12" customHeight="1" x14ac:dyDescent="0.25">
      <c r="A42" s="9"/>
      <c r="B42" s="9">
        <f t="shared" si="0"/>
        <v>38</v>
      </c>
      <c r="C42" s="7" t="s">
        <v>51</v>
      </c>
      <c r="D42" s="15" t="str">
        <f>$I$4</f>
        <v>_37_46_files_MT3D_Zheng</v>
      </c>
      <c r="E42" s="1"/>
      <c r="F42" s="1"/>
      <c r="G42" s="19"/>
      <c r="H42" s="19" t="s">
        <v>109</v>
      </c>
      <c r="I42" s="19"/>
      <c r="J42" s="1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7" t="s">
        <v>51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ht="12" customHeight="1" x14ac:dyDescent="0.25">
      <c r="A43" s="9"/>
      <c r="B43" s="9">
        <f t="shared" si="0"/>
        <v>39</v>
      </c>
      <c r="C43" s="7" t="s">
        <v>51</v>
      </c>
      <c r="D43" s="15" t="str">
        <f>$I$4</f>
        <v>_37_46_files_MT3D_Zheng</v>
      </c>
      <c r="E43" s="1"/>
      <c r="F43" s="1"/>
      <c r="G43" s="1"/>
      <c r="H43" s="1"/>
      <c r="I43" s="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7" t="s">
        <v>51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ht="12" customHeight="1" x14ac:dyDescent="0.25">
      <c r="A44" s="9"/>
      <c r="B44" s="9">
        <f t="shared" si="0"/>
        <v>40</v>
      </c>
      <c r="C44" s="7" t="s">
        <v>51</v>
      </c>
      <c r="D44" s="15" t="str">
        <f>$I$4</f>
        <v>_37_46_files_MT3D_Zheng</v>
      </c>
      <c r="E44" s="1"/>
      <c r="F44" s="1"/>
      <c r="G44" s="1"/>
      <c r="H44" s="1"/>
      <c r="I44" s="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7" t="s">
        <v>51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ht="12" customHeight="1" x14ac:dyDescent="0.25">
      <c r="A45" s="9"/>
      <c r="B45" s="9">
        <f t="shared" si="0"/>
        <v>41</v>
      </c>
      <c r="C45" s="7" t="s">
        <v>51</v>
      </c>
      <c r="D45" s="15" t="str">
        <f>$I$4</f>
        <v>_37_46_files_MT3D_Zheng</v>
      </c>
      <c r="E45" s="1"/>
      <c r="F45" s="1"/>
      <c r="G45" s="1"/>
      <c r="H45" s="1"/>
      <c r="I45" s="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7" t="s">
        <v>51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ht="12" customHeight="1" x14ac:dyDescent="0.25">
      <c r="A46" s="9"/>
      <c r="B46" s="9">
        <f t="shared" si="0"/>
        <v>42</v>
      </c>
      <c r="C46" s="7" t="s">
        <v>51</v>
      </c>
      <c r="D46" s="15" t="str">
        <f>$I$4</f>
        <v>_37_46_files_MT3D_Zheng</v>
      </c>
      <c r="E46" s="1"/>
      <c r="F46" s="1"/>
      <c r="G46" s="1"/>
      <c r="H46" s="1"/>
      <c r="I46" s="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7" t="s">
        <v>51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ht="12" customHeight="1" x14ac:dyDescent="0.25">
      <c r="A47" s="9"/>
      <c r="B47" s="9">
        <f t="shared" si="0"/>
        <v>43</v>
      </c>
      <c r="C47" s="7" t="s">
        <v>51</v>
      </c>
      <c r="D47" s="15" t="str">
        <f>$I$4</f>
        <v>_37_46_files_MT3D_Zheng</v>
      </c>
      <c r="E47" s="1"/>
      <c r="F47" s="1"/>
      <c r="G47" s="1"/>
      <c r="H47" s="1"/>
      <c r="I47" s="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7" t="s">
        <v>51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ht="12" customHeight="1" x14ac:dyDescent="0.25">
      <c r="A48" s="9"/>
      <c r="B48" s="9">
        <f t="shared" si="0"/>
        <v>44</v>
      </c>
      <c r="C48" s="7" t="s">
        <v>51</v>
      </c>
      <c r="D48" s="15" t="str">
        <f>$I$4</f>
        <v>_37_46_files_MT3D_Zheng</v>
      </c>
      <c r="E48" s="1"/>
      <c r="F48" s="1"/>
      <c r="G48" s="1"/>
      <c r="H48" s="1"/>
      <c r="I48" s="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7" t="s">
        <v>51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ht="12" customHeight="1" x14ac:dyDescent="0.25">
      <c r="A49" s="9"/>
      <c r="B49" s="9">
        <f t="shared" si="0"/>
        <v>45</v>
      </c>
      <c r="C49" s="7" t="s">
        <v>51</v>
      </c>
      <c r="D49" s="15" t="str">
        <f>$I$4</f>
        <v>_37_46_files_MT3D_Zheng</v>
      </c>
      <c r="E49" s="1"/>
      <c r="F49" s="1"/>
      <c r="G49" s="1"/>
      <c r="H49" s="1"/>
      <c r="I49" s="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7" t="s">
        <v>51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ht="12" customHeight="1" x14ac:dyDescent="0.25">
      <c r="A50" s="9"/>
      <c r="B50" s="9">
        <f t="shared" si="0"/>
        <v>46</v>
      </c>
      <c r="C50" s="7" t="s">
        <v>51</v>
      </c>
      <c r="D50" s="15" t="str">
        <f>$I$4</f>
        <v>_37_46_files_MT3D_Zheng</v>
      </c>
      <c r="E50" s="1"/>
      <c r="F50" s="1"/>
      <c r="G50" s="1"/>
      <c r="H50" s="1"/>
      <c r="I50" s="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7" t="s">
        <v>51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ht="12" customHeight="1" x14ac:dyDescent="0.25">
      <c r="A51" s="9"/>
      <c r="B51" s="9">
        <f t="shared" si="0"/>
        <v>47</v>
      </c>
      <c r="C51" s="7" t="s">
        <v>51</v>
      </c>
      <c r="D51" s="15" t="str">
        <f>$I$4</f>
        <v>_37_46_files_MT3D_Zheng</v>
      </c>
      <c r="E51" s="1"/>
      <c r="F51" s="1"/>
      <c r="G51" s="1"/>
      <c r="H51" s="1"/>
      <c r="I51" s="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7" t="s">
        <v>51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ht="12" customHeight="1" x14ac:dyDescent="0.25">
      <c r="A52" s="9"/>
      <c r="B52" s="9">
        <f t="shared" si="0"/>
        <v>48</v>
      </c>
      <c r="C52" s="7" t="s">
        <v>51</v>
      </c>
      <c r="D52" s="15" t="str">
        <f>$I$4</f>
        <v>_37_46_files_MT3D_Zheng</v>
      </c>
      <c r="E52" s="1"/>
      <c r="F52" s="1"/>
      <c r="G52" s="1"/>
      <c r="H52" s="1"/>
      <c r="I52" s="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7" t="s">
        <v>51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ht="12" customHeight="1" x14ac:dyDescent="0.25">
      <c r="A53" s="9"/>
      <c r="B53" s="9">
        <f t="shared" si="0"/>
        <v>49</v>
      </c>
      <c r="C53" s="7" t="s">
        <v>51</v>
      </c>
      <c r="D53" s="15" t="str">
        <f>$I$4</f>
        <v>_37_46_files_MT3D_Zheng</v>
      </c>
      <c r="E53" s="1"/>
      <c r="F53" s="1"/>
      <c r="G53" s="1"/>
      <c r="H53" s="1"/>
      <c r="I53" s="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7" t="s">
        <v>51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ht="12" customHeight="1" x14ac:dyDescent="0.25">
      <c r="A54" s="9"/>
      <c r="B54" s="9">
        <f t="shared" si="0"/>
        <v>50</v>
      </c>
      <c r="C54" s="7" t="s">
        <v>51</v>
      </c>
      <c r="D54" s="15" t="str">
        <f>$I$4</f>
        <v>_37_46_files_MT3D_Zheng</v>
      </c>
      <c r="E54" s="1"/>
      <c r="F54" s="1"/>
      <c r="G54" s="1"/>
      <c r="H54" s="1"/>
      <c r="I54" s="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7" t="s">
        <v>51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ht="12" customHeight="1" x14ac:dyDescent="0.25">
      <c r="A55" s="9"/>
      <c r="B55" s="9">
        <f t="shared" si="0"/>
        <v>51</v>
      </c>
      <c r="C55" s="7" t="s">
        <v>51</v>
      </c>
      <c r="D55" s="15" t="str">
        <f>$I$4</f>
        <v>_37_46_files_MT3D_Zheng</v>
      </c>
      <c r="E55" s="1"/>
      <c r="F55" s="1"/>
      <c r="G55" s="1"/>
      <c r="H55" s="1"/>
      <c r="I55" s="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7" t="s">
        <v>51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ht="12" customHeight="1" x14ac:dyDescent="0.25">
      <c r="A56" s="9"/>
      <c r="B56" s="9">
        <f t="shared" si="0"/>
        <v>52</v>
      </c>
      <c r="C56" s="7" t="s">
        <v>51</v>
      </c>
      <c r="D56" s="15" t="str">
        <f>$I$4</f>
        <v>_37_46_files_MT3D_Zheng</v>
      </c>
      <c r="E56" s="1"/>
      <c r="F56" s="1"/>
      <c r="G56" s="1"/>
      <c r="H56" s="1"/>
      <c r="I56" s="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7" t="s">
        <v>51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ht="12" customHeight="1" x14ac:dyDescent="0.25">
      <c r="A57" s="9"/>
      <c r="B57" s="9">
        <f t="shared" si="0"/>
        <v>53</v>
      </c>
      <c r="C57" s="28" t="s">
        <v>51</v>
      </c>
      <c r="D57" s="15" t="str">
        <f>$I$4</f>
        <v>_37_46_files_MT3D_Zheng</v>
      </c>
      <c r="E57" s="1"/>
      <c r="F57" s="1"/>
      <c r="G57" s="1"/>
      <c r="H57" s="1"/>
      <c r="I57" s="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7" t="s">
        <v>51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ht="12" customHeight="1" x14ac:dyDescent="0.25">
      <c r="A58" s="9"/>
      <c r="B58" s="9">
        <f t="shared" si="0"/>
        <v>54</v>
      </c>
      <c r="C58" s="3"/>
      <c r="D58" s="5">
        <v>47</v>
      </c>
      <c r="E58" s="1"/>
      <c r="F58" s="1"/>
      <c r="G58" s="1"/>
      <c r="H58" s="1"/>
      <c r="I58" s="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7" t="s">
        <v>51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ht="12" customHeight="1" x14ac:dyDescent="0.25">
      <c r="A59" s="9"/>
      <c r="B59" s="9">
        <f t="shared" si="0"/>
        <v>55</v>
      </c>
      <c r="C59" s="3"/>
      <c r="D59" s="5">
        <f t="shared" ref="D59:D81" si="2">D58+1</f>
        <v>48</v>
      </c>
      <c r="E59" s="1"/>
      <c r="F59" s="1"/>
      <c r="G59" s="1"/>
      <c r="H59" s="1"/>
      <c r="I59" s="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7" t="s">
        <v>51</v>
      </c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ht="12" customHeight="1" x14ac:dyDescent="0.25">
      <c r="A60" s="9"/>
      <c r="B60" s="9">
        <f t="shared" si="0"/>
        <v>56</v>
      </c>
      <c r="C60" s="3"/>
      <c r="D60" s="5">
        <f t="shared" si="2"/>
        <v>49</v>
      </c>
      <c r="E60" s="1"/>
      <c r="F60" s="1"/>
      <c r="G60" s="1"/>
      <c r="H60" s="1"/>
      <c r="I60" s="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7" t="s">
        <v>51</v>
      </c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ht="12" customHeight="1" x14ac:dyDescent="0.25">
      <c r="A61" s="9"/>
      <c r="B61" s="9">
        <f t="shared" si="0"/>
        <v>57</v>
      </c>
      <c r="C61" s="3"/>
      <c r="D61" s="5">
        <f t="shared" si="2"/>
        <v>50</v>
      </c>
      <c r="E61" s="1"/>
      <c r="F61" s="1"/>
      <c r="G61" s="1"/>
      <c r="H61" s="1"/>
      <c r="I61" s="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7" t="s">
        <v>51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ht="12" customHeight="1" x14ac:dyDescent="0.25">
      <c r="A62" s="9">
        <v>1</v>
      </c>
      <c r="B62" s="9">
        <f t="shared" si="0"/>
        <v>58</v>
      </c>
      <c r="C62" s="3"/>
      <c r="D62" s="5">
        <f t="shared" si="2"/>
        <v>51</v>
      </c>
      <c r="E62" s="1"/>
      <c r="F62" s="1"/>
      <c r="G62" s="1"/>
      <c r="H62" s="1"/>
      <c r="I62" s="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7" t="s">
        <v>51</v>
      </c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ht="12" customHeight="1" x14ac:dyDescent="0.25">
      <c r="A63" s="9"/>
      <c r="B63" s="9">
        <f t="shared" si="0"/>
        <v>59</v>
      </c>
      <c r="C63" s="3"/>
      <c r="D63" s="5">
        <f t="shared" si="2"/>
        <v>52</v>
      </c>
      <c r="E63" s="1"/>
      <c r="F63" s="1"/>
      <c r="G63" s="1"/>
      <c r="H63" s="1"/>
      <c r="I63" s="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7" t="s">
        <v>51</v>
      </c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ht="12" customHeight="1" x14ac:dyDescent="0.25">
      <c r="A64" s="9"/>
      <c r="B64" s="9">
        <f t="shared" si="0"/>
        <v>60</v>
      </c>
      <c r="C64" s="3"/>
      <c r="D64" s="5">
        <f t="shared" si="2"/>
        <v>53</v>
      </c>
      <c r="E64" s="1"/>
      <c r="F64" s="1"/>
      <c r="G64" s="1"/>
      <c r="H64" s="1"/>
      <c r="I64" s="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7" t="s">
        <v>51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ht="12" customHeight="1" x14ac:dyDescent="0.25">
      <c r="A65" s="9"/>
      <c r="B65" s="9">
        <f t="shared" si="0"/>
        <v>61</v>
      </c>
      <c r="C65" s="3"/>
      <c r="D65" s="5">
        <f t="shared" si="2"/>
        <v>54</v>
      </c>
      <c r="E65" s="1"/>
      <c r="F65" s="1"/>
      <c r="G65" s="1"/>
      <c r="H65" s="1"/>
      <c r="I65" s="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7" t="s">
        <v>51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ht="12" customHeight="1" x14ac:dyDescent="0.25">
      <c r="A66" s="9"/>
      <c r="B66" s="9">
        <f t="shared" si="0"/>
        <v>62</v>
      </c>
      <c r="C66" s="3"/>
      <c r="D66" s="5">
        <f t="shared" si="2"/>
        <v>55</v>
      </c>
      <c r="E66" s="1"/>
      <c r="F66" s="1"/>
      <c r="G66" s="1"/>
      <c r="H66" s="1"/>
      <c r="I66" s="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7" t="s">
        <v>51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ht="12" customHeight="1" x14ac:dyDescent="0.25">
      <c r="A67" s="9"/>
      <c r="B67" s="9">
        <f t="shared" si="0"/>
        <v>63</v>
      </c>
      <c r="C67" s="3"/>
      <c r="D67" s="5">
        <f t="shared" si="2"/>
        <v>56</v>
      </c>
      <c r="E67" s="1"/>
      <c r="F67" s="1"/>
      <c r="G67" s="1"/>
      <c r="H67" s="1"/>
      <c r="I67" s="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7" t="s">
        <v>51</v>
      </c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ht="12" customHeight="1" x14ac:dyDescent="0.25">
      <c r="A68" s="9"/>
      <c r="B68" s="9">
        <f t="shared" si="0"/>
        <v>64</v>
      </c>
      <c r="C68" s="3"/>
      <c r="D68" s="5">
        <f t="shared" si="2"/>
        <v>57</v>
      </c>
      <c r="E68" s="1"/>
      <c r="F68" s="1"/>
      <c r="G68" s="1"/>
      <c r="H68" s="1"/>
      <c r="I68" s="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7" t="s">
        <v>51</v>
      </c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ht="12" customHeight="1" x14ac:dyDescent="0.25">
      <c r="A69" s="9"/>
      <c r="B69" s="9">
        <f t="shared" si="0"/>
        <v>65</v>
      </c>
      <c r="C69" s="3"/>
      <c r="D69" s="5">
        <f t="shared" si="2"/>
        <v>58</v>
      </c>
      <c r="E69" s="1"/>
      <c r="F69" s="1"/>
      <c r="G69" s="1"/>
      <c r="H69" s="1"/>
      <c r="I69" s="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7" t="s">
        <v>51</v>
      </c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ht="12" customHeight="1" x14ac:dyDescent="0.25">
      <c r="A70" s="9"/>
      <c r="B70" s="9">
        <f t="shared" ref="B70:B81" si="3">B69+1</f>
        <v>66</v>
      </c>
      <c r="C70" s="3"/>
      <c r="D70" s="5">
        <f t="shared" si="2"/>
        <v>59</v>
      </c>
      <c r="E70" s="1"/>
      <c r="F70" s="1"/>
      <c r="G70" s="1"/>
      <c r="H70" s="1"/>
      <c r="I70" s="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7" t="s">
        <v>51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ht="12" customHeight="1" x14ac:dyDescent="0.25">
      <c r="A71" s="9"/>
      <c r="B71" s="9">
        <f t="shared" si="3"/>
        <v>67</v>
      </c>
      <c r="C71" s="3"/>
      <c r="D71" s="5">
        <f t="shared" si="2"/>
        <v>60</v>
      </c>
      <c r="E71" s="1"/>
      <c r="F71" s="1"/>
      <c r="G71" s="1"/>
      <c r="H71" s="1"/>
      <c r="I71" s="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7" t="s">
        <v>51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ht="12" customHeight="1" x14ac:dyDescent="0.25">
      <c r="A72" s="9"/>
      <c r="B72" s="9">
        <f t="shared" si="3"/>
        <v>68</v>
      </c>
      <c r="C72" s="3"/>
      <c r="D72" s="5">
        <f t="shared" si="2"/>
        <v>61</v>
      </c>
      <c r="E72" s="1"/>
      <c r="F72" s="1"/>
      <c r="G72" s="1"/>
      <c r="H72" s="1"/>
      <c r="I72" s="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7" t="s">
        <v>51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ht="12" customHeight="1" x14ac:dyDescent="0.25">
      <c r="A73" s="9"/>
      <c r="B73" s="9">
        <f t="shared" si="3"/>
        <v>69</v>
      </c>
      <c r="C73" s="3"/>
      <c r="D73" s="5">
        <f t="shared" si="2"/>
        <v>62</v>
      </c>
      <c r="E73" s="1"/>
      <c r="F73" s="1"/>
      <c r="G73" s="1"/>
      <c r="H73" s="1"/>
      <c r="I73" s="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7" t="s">
        <v>51</v>
      </c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ht="12" customHeight="1" x14ac:dyDescent="0.25">
      <c r="A74" s="9"/>
      <c r="B74" s="9">
        <f t="shared" si="3"/>
        <v>70</v>
      </c>
      <c r="C74" s="3"/>
      <c r="D74" s="5">
        <f t="shared" si="2"/>
        <v>63</v>
      </c>
      <c r="E74" s="1"/>
      <c r="F74" s="1"/>
      <c r="G74" s="1"/>
      <c r="H74" s="1"/>
      <c r="I74" s="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7" t="s">
        <v>51</v>
      </c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ht="12" customHeight="1" x14ac:dyDescent="0.25">
      <c r="A75" s="9"/>
      <c r="B75" s="9">
        <f t="shared" si="3"/>
        <v>71</v>
      </c>
      <c r="C75" s="3"/>
      <c r="D75" s="5">
        <f t="shared" si="2"/>
        <v>64</v>
      </c>
      <c r="E75" s="1"/>
      <c r="F75" s="1"/>
      <c r="G75" s="1"/>
      <c r="H75" s="1"/>
      <c r="I75" s="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7" t="s">
        <v>51</v>
      </c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ht="12" customHeight="1" x14ac:dyDescent="0.25">
      <c r="A76" s="9"/>
      <c r="B76" s="9">
        <f t="shared" si="3"/>
        <v>72</v>
      </c>
      <c r="C76" s="3"/>
      <c r="D76" s="5">
        <f t="shared" si="2"/>
        <v>65</v>
      </c>
      <c r="E76" s="1"/>
      <c r="F76" s="1"/>
      <c r="G76" s="1"/>
      <c r="H76" s="1"/>
      <c r="I76" s="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7" t="s">
        <v>51</v>
      </c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ht="12" customHeight="1" x14ac:dyDescent="0.25">
      <c r="A77" s="9"/>
      <c r="B77" s="9">
        <f t="shared" si="3"/>
        <v>73</v>
      </c>
      <c r="C77" s="3"/>
      <c r="D77" s="5">
        <f t="shared" si="2"/>
        <v>66</v>
      </c>
      <c r="E77" s="1"/>
      <c r="F77" s="1"/>
      <c r="G77" s="1"/>
      <c r="H77" s="1"/>
      <c r="I77" s="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7" t="s">
        <v>51</v>
      </c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ht="12" customHeight="1" x14ac:dyDescent="0.25">
      <c r="A78" s="9"/>
      <c r="B78" s="9">
        <f t="shared" si="3"/>
        <v>74</v>
      </c>
      <c r="C78" s="3"/>
      <c r="D78" s="5">
        <f t="shared" si="2"/>
        <v>67</v>
      </c>
      <c r="E78" s="1"/>
      <c r="F78" s="1"/>
      <c r="G78" s="1"/>
      <c r="H78" s="1"/>
      <c r="I78" s="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7" t="s">
        <v>51</v>
      </c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ht="12" customHeight="1" x14ac:dyDescent="0.25">
      <c r="A79" s="9"/>
      <c r="B79" s="9">
        <f t="shared" si="3"/>
        <v>75</v>
      </c>
      <c r="C79" s="3"/>
      <c r="D79" s="5">
        <f t="shared" si="2"/>
        <v>68</v>
      </c>
      <c r="E79" s="1"/>
      <c r="F79" s="1"/>
      <c r="G79" s="1"/>
      <c r="H79" s="1"/>
      <c r="I79" s="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7" t="s">
        <v>51</v>
      </c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ht="12" customHeight="1" x14ac:dyDescent="0.25">
      <c r="A80" s="9"/>
      <c r="B80" s="9">
        <f t="shared" si="3"/>
        <v>76</v>
      </c>
      <c r="C80" s="3"/>
      <c r="D80" s="5">
        <f t="shared" si="2"/>
        <v>69</v>
      </c>
      <c r="E80" s="1"/>
      <c r="F80" s="1"/>
      <c r="G80" s="1"/>
      <c r="H80" s="1"/>
      <c r="I80" s="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7" t="s">
        <v>51</v>
      </c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ht="12" customHeight="1" x14ac:dyDescent="0.25">
      <c r="A81" s="9"/>
      <c r="B81" s="9">
        <f t="shared" si="3"/>
        <v>77</v>
      </c>
      <c r="C81" s="3"/>
      <c r="D81" s="5">
        <f t="shared" si="2"/>
        <v>70</v>
      </c>
      <c r="E81" s="1"/>
      <c r="F81" s="1"/>
      <c r="G81" s="1"/>
      <c r="H81" s="1"/>
      <c r="I81" s="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7" t="s">
        <v>51</v>
      </c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ht="12" customHeight="1" x14ac:dyDescent="0.25">
      <c r="A82" s="1">
        <v>1</v>
      </c>
      <c r="B82" s="1"/>
      <c r="C82" s="3"/>
      <c r="D82" s="5"/>
      <c r="E82" s="1"/>
      <c r="F82" s="1"/>
      <c r="G82" s="1"/>
      <c r="H82" s="1"/>
      <c r="I82" s="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7" t="s">
        <v>51</v>
      </c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ht="12" customHeight="1" x14ac:dyDescent="0.25">
      <c r="A83" s="1"/>
      <c r="B83" s="1"/>
      <c r="C83" s="3"/>
      <c r="D83" s="5"/>
      <c r="E83" s="1"/>
      <c r="F83" s="1"/>
      <c r="G83" s="1"/>
      <c r="H83" s="1"/>
      <c r="I83" s="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7" t="s">
        <v>51</v>
      </c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ht="12" customHeight="1" x14ac:dyDescent="0.25">
      <c r="A84" s="1"/>
      <c r="B84" s="1"/>
      <c r="C84" s="3"/>
      <c r="D84" s="5"/>
      <c r="E84" s="1"/>
      <c r="F84" s="1"/>
      <c r="G84" s="1"/>
      <c r="H84" s="1"/>
      <c r="I84" s="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7" t="s">
        <v>51</v>
      </c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ht="12" customHeight="1" x14ac:dyDescent="0.25">
      <c r="A85" s="1"/>
      <c r="B85" s="1"/>
      <c r="C85" s="3"/>
      <c r="D85" s="1"/>
      <c r="E85" s="1"/>
      <c r="F85" s="1"/>
      <c r="G85" s="1"/>
      <c r="H85" s="1"/>
      <c r="I85" s="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7" t="s">
        <v>51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ht="12" customHeight="1" x14ac:dyDescent="0.25">
      <c r="A86" s="1"/>
      <c r="B86" s="1"/>
      <c r="C86" s="3"/>
      <c r="D86" s="1"/>
      <c r="E86" s="1"/>
      <c r="F86" s="1"/>
      <c r="G86" s="1"/>
      <c r="H86" s="1"/>
      <c r="I86" s="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7" t="s">
        <v>51</v>
      </c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ht="12" customHeight="1" x14ac:dyDescent="0.25">
      <c r="A87" s="1"/>
      <c r="B87" s="1"/>
      <c r="C87" s="3"/>
      <c r="D87" s="1"/>
      <c r="E87" s="1"/>
      <c r="F87" s="1"/>
      <c r="G87" s="1"/>
      <c r="H87" s="1"/>
      <c r="I87" s="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7" t="s">
        <v>51</v>
      </c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ht="12" customHeight="1" x14ac:dyDescent="0.25">
      <c r="A88" s="1"/>
      <c r="B88" s="1"/>
      <c r="C88" s="3"/>
      <c r="D88" s="1"/>
      <c r="E88" s="1"/>
      <c r="F88" s="1"/>
      <c r="G88" s="1"/>
      <c r="H88" s="1"/>
      <c r="I88" s="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7" t="s">
        <v>51</v>
      </c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ht="12" customHeight="1" x14ac:dyDescent="0.25">
      <c r="A89" s="1"/>
      <c r="B89" s="1"/>
      <c r="C89" s="3"/>
      <c r="D89" s="1"/>
      <c r="E89" s="1"/>
      <c r="F89" s="1"/>
      <c r="G89" s="1"/>
      <c r="H89" s="1"/>
      <c r="I89" s="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7" t="s">
        <v>51</v>
      </c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ht="12" customHeight="1" x14ac:dyDescent="0.25">
      <c r="A90" s="1"/>
      <c r="B90" s="1"/>
      <c r="C90" s="3"/>
      <c r="D90" s="1"/>
      <c r="E90" s="1"/>
      <c r="F90" s="1"/>
      <c r="G90" s="1"/>
      <c r="H90" s="1"/>
      <c r="I90" s="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7" t="s">
        <v>51</v>
      </c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ht="12" customHeight="1" x14ac:dyDescent="0.25">
      <c r="A91" s="1"/>
      <c r="B91" s="1"/>
      <c r="C91" s="3"/>
      <c r="D91" s="1"/>
      <c r="E91" s="1"/>
      <c r="F91" s="1"/>
      <c r="G91" s="1"/>
      <c r="H91" s="1"/>
      <c r="I91" s="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7" t="s">
        <v>51</v>
      </c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ht="12" customHeight="1" x14ac:dyDescent="0.25">
      <c r="A92" s="1"/>
      <c r="B92" s="1"/>
      <c r="C92" s="3"/>
      <c r="D92" s="1"/>
      <c r="E92" s="1"/>
      <c r="F92" s="1"/>
      <c r="G92" s="1"/>
      <c r="H92" s="1"/>
      <c r="I92" s="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7" t="s">
        <v>51</v>
      </c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ht="12" customHeight="1" x14ac:dyDescent="0.25">
      <c r="A93" s="1"/>
      <c r="B93" s="1"/>
      <c r="C93" s="3"/>
      <c r="D93" s="1"/>
      <c r="E93" s="1"/>
      <c r="F93" s="1"/>
      <c r="G93" s="1"/>
      <c r="H93" s="1"/>
      <c r="I93" s="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7" t="s">
        <v>51</v>
      </c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ht="12" customHeight="1" x14ac:dyDescent="0.25">
      <c r="A94" s="1"/>
      <c r="B94" s="1"/>
      <c r="C94" s="3"/>
      <c r="D94" s="1"/>
      <c r="E94" s="1"/>
      <c r="F94" s="1"/>
      <c r="G94" s="1"/>
      <c r="H94" s="1"/>
      <c r="I94" s="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7" t="s">
        <v>51</v>
      </c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ht="12" customHeight="1" x14ac:dyDescent="0.25">
      <c r="A95" s="1"/>
      <c r="B95" s="1"/>
      <c r="C95" s="3"/>
      <c r="D95" s="1"/>
      <c r="E95" s="1"/>
      <c r="F95" s="1"/>
      <c r="G95" s="1"/>
      <c r="H95" s="1"/>
      <c r="I95" s="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7" t="s">
        <v>51</v>
      </c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ht="12" customHeight="1" x14ac:dyDescent="0.25">
      <c r="A96" s="1"/>
      <c r="B96" s="1"/>
      <c r="C96" s="3"/>
      <c r="D96" s="1"/>
      <c r="E96" s="1"/>
      <c r="F96" s="1"/>
      <c r="G96" s="1"/>
      <c r="H96" s="1"/>
      <c r="I96" s="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7" t="s">
        <v>51</v>
      </c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ht="12" customHeight="1" x14ac:dyDescent="0.25">
      <c r="A97" s="1"/>
      <c r="B97" s="1"/>
      <c r="C97" s="3"/>
      <c r="D97" s="1"/>
      <c r="E97" s="1"/>
      <c r="F97" s="1"/>
      <c r="G97" s="1"/>
      <c r="H97" s="1"/>
      <c r="I97" s="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7" t="s">
        <v>51</v>
      </c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ht="12" customHeight="1" x14ac:dyDescent="0.25">
      <c r="A98" s="1"/>
      <c r="B98" s="1"/>
      <c r="C98" s="3"/>
      <c r="D98" s="1"/>
      <c r="E98" s="1"/>
      <c r="F98" s="1"/>
      <c r="G98" s="1"/>
      <c r="H98" s="1"/>
      <c r="I98" s="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7" t="s">
        <v>51</v>
      </c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ht="12" customHeight="1" x14ac:dyDescent="0.25">
      <c r="A99" s="1"/>
      <c r="B99" s="1"/>
      <c r="C99" s="3"/>
      <c r="D99" s="1"/>
      <c r="E99" s="1"/>
      <c r="F99" s="1"/>
      <c r="G99" s="1"/>
      <c r="H99" s="1"/>
      <c r="I99" s="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7" t="s">
        <v>51</v>
      </c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ht="12" customHeight="1" x14ac:dyDescent="0.25">
      <c r="A100" s="1"/>
      <c r="B100" s="1"/>
      <c r="C100" s="3"/>
      <c r="D100" s="1"/>
      <c r="E100" s="1"/>
      <c r="F100" s="1"/>
      <c r="G100" s="1"/>
      <c r="H100" s="1"/>
      <c r="I100" s="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7" t="s">
        <v>51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ht="12" customHeight="1" x14ac:dyDescent="0.25">
      <c r="A101" s="1"/>
      <c r="B101" s="1"/>
      <c r="C101" s="3"/>
      <c r="D101" s="1"/>
      <c r="E101" s="1"/>
      <c r="F101" s="1"/>
      <c r="G101" s="1"/>
      <c r="H101" s="1"/>
      <c r="I101" s="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7" t="s">
        <v>51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ht="12" customHeight="1" x14ac:dyDescent="0.25">
      <c r="A102" s="1"/>
      <c r="B102" s="1"/>
      <c r="C102" s="3"/>
      <c r="D102" s="1"/>
      <c r="E102" s="1"/>
      <c r="F102" s="1"/>
      <c r="G102" s="1"/>
      <c r="H102" s="1"/>
      <c r="I102" s="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7" t="s">
        <v>51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ht="12" customHeight="1" x14ac:dyDescent="0.25">
      <c r="A103" s="1"/>
      <c r="B103" s="1"/>
      <c r="C103" s="3"/>
      <c r="D103" s="1"/>
      <c r="E103" s="1"/>
      <c r="F103" s="1"/>
      <c r="G103" s="1"/>
      <c r="H103" s="1"/>
      <c r="I103" s="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7" t="s">
        <v>51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ht="12" customHeight="1" x14ac:dyDescent="0.25">
      <c r="A104" s="1"/>
      <c r="B104" s="1"/>
      <c r="C104" s="3"/>
      <c r="D104" s="1"/>
      <c r="E104" s="1"/>
      <c r="F104" s="1"/>
      <c r="G104" s="1"/>
      <c r="H104" s="1"/>
      <c r="I104" s="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7" t="s">
        <v>51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ht="12" customHeight="1" x14ac:dyDescent="0.25">
      <c r="A105" s="1"/>
      <c r="B105" s="1"/>
      <c r="C105" s="3"/>
      <c r="D105" s="1"/>
      <c r="E105" s="1"/>
      <c r="F105" s="1"/>
      <c r="G105" s="1"/>
      <c r="H105" s="1"/>
      <c r="I105" s="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7" t="s">
        <v>51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ht="12" customHeight="1" x14ac:dyDescent="0.25">
      <c r="A106" s="1"/>
      <c r="B106" s="1"/>
      <c r="C106" s="3"/>
      <c r="D106" s="1"/>
      <c r="E106" s="1"/>
      <c r="F106" s="1"/>
      <c r="G106" s="1"/>
      <c r="H106" s="1"/>
      <c r="I106" s="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7" t="s">
        <v>51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ht="12" customHeight="1" x14ac:dyDescent="0.25">
      <c r="A107" s="1"/>
      <c r="B107" s="1"/>
      <c r="C107" s="3"/>
      <c r="D107" s="1"/>
      <c r="E107" s="1"/>
      <c r="F107" s="1"/>
      <c r="G107" s="1"/>
      <c r="H107" s="1"/>
      <c r="I107" s="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7" t="s">
        <v>51</v>
      </c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ht="12" customHeight="1" x14ac:dyDescent="0.25">
      <c r="A108" s="1"/>
      <c r="B108" s="1"/>
      <c r="C108" s="3"/>
      <c r="D108" s="1"/>
      <c r="E108" s="1"/>
      <c r="F108" s="1"/>
      <c r="G108" s="1"/>
      <c r="H108" s="1"/>
      <c r="I108" s="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7" t="s">
        <v>51</v>
      </c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ht="12" customHeight="1" x14ac:dyDescent="0.25">
      <c r="A109" s="1"/>
      <c r="B109" s="1"/>
      <c r="C109" s="3"/>
      <c r="D109" s="1"/>
      <c r="E109" s="1"/>
      <c r="F109" s="1"/>
      <c r="G109" s="1"/>
      <c r="H109" s="1"/>
      <c r="I109" s="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7" t="s">
        <v>51</v>
      </c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ht="12" customHeight="1" x14ac:dyDescent="0.25">
      <c r="A110" s="1"/>
      <c r="B110" s="1"/>
      <c r="C110" s="3"/>
      <c r="D110" s="1"/>
      <c r="E110" s="1"/>
      <c r="F110" s="1"/>
      <c r="G110" s="1"/>
      <c r="H110" s="1"/>
      <c r="I110" s="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7" t="s">
        <v>51</v>
      </c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ht="12" customHeight="1" x14ac:dyDescent="0.25">
      <c r="A111" s="1"/>
      <c r="B111" s="1"/>
      <c r="C111" s="3"/>
      <c r="D111" s="1"/>
      <c r="E111" s="1"/>
      <c r="F111" s="1"/>
      <c r="G111" s="1"/>
      <c r="H111" s="1"/>
      <c r="I111" s="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7" t="s">
        <v>51</v>
      </c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ht="12" customHeight="1" x14ac:dyDescent="0.25">
      <c r="A112" s="1"/>
      <c r="B112" s="1"/>
      <c r="C112" s="3"/>
      <c r="D112" s="1"/>
      <c r="E112" s="1"/>
      <c r="F112" s="1"/>
      <c r="G112" s="1"/>
      <c r="H112" s="1"/>
      <c r="I112" s="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7" t="s">
        <v>51</v>
      </c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ht="12" customHeight="1" x14ac:dyDescent="0.25">
      <c r="A113" s="1"/>
      <c r="B113" s="1"/>
      <c r="C113" s="3"/>
      <c r="D113" s="1"/>
      <c r="E113" s="1"/>
      <c r="F113" s="1"/>
      <c r="G113" s="1"/>
      <c r="H113" s="1"/>
      <c r="I113" s="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7" t="s">
        <v>51</v>
      </c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ht="12" customHeight="1" x14ac:dyDescent="0.25">
      <c r="A114" s="1"/>
      <c r="B114" s="1"/>
      <c r="C114" s="3"/>
      <c r="D114" s="1"/>
      <c r="E114" s="1"/>
      <c r="F114" s="1"/>
      <c r="G114" s="1"/>
      <c r="H114" s="1"/>
      <c r="I114" s="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7" t="s">
        <v>51</v>
      </c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ht="12" customHeight="1" x14ac:dyDescent="0.25">
      <c r="A115" s="1"/>
      <c r="B115" s="1"/>
      <c r="C115" s="3"/>
      <c r="D115" s="1"/>
      <c r="E115" s="1"/>
      <c r="F115" s="1"/>
      <c r="G115" s="1"/>
      <c r="H115" s="1"/>
      <c r="I115" s="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7" t="s">
        <v>51</v>
      </c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ht="12" customHeight="1" x14ac:dyDescent="0.25">
      <c r="A116" s="1"/>
      <c r="B116" s="1"/>
      <c r="C116" s="3"/>
      <c r="D116" s="1"/>
      <c r="E116" s="1"/>
      <c r="F116" s="1"/>
      <c r="G116" s="1"/>
      <c r="H116" s="1"/>
      <c r="I116" s="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7" t="s">
        <v>51</v>
      </c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ht="12" customHeight="1" x14ac:dyDescent="0.25">
      <c r="A117" s="1"/>
      <c r="B117" s="1"/>
      <c r="C117" s="3"/>
      <c r="D117" s="1"/>
      <c r="E117" s="1"/>
      <c r="F117" s="1"/>
      <c r="G117" s="1"/>
      <c r="H117" s="1"/>
      <c r="I117" s="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7" t="s">
        <v>51</v>
      </c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ht="12" customHeight="1" x14ac:dyDescent="0.25">
      <c r="A118" s="1"/>
      <c r="B118" s="1"/>
      <c r="C118" s="3"/>
      <c r="D118" s="1"/>
      <c r="E118" s="1"/>
      <c r="F118" s="1"/>
      <c r="G118" s="1"/>
      <c r="H118" s="1"/>
      <c r="I118" s="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7" t="s">
        <v>51</v>
      </c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ht="12" customHeight="1" x14ac:dyDescent="0.25">
      <c r="A119" s="1"/>
      <c r="B119" s="1"/>
      <c r="C119" s="3"/>
      <c r="D119" s="1"/>
      <c r="E119" s="1"/>
      <c r="F119" s="1"/>
      <c r="G119" s="1"/>
      <c r="H119" s="1"/>
      <c r="I119" s="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7" t="s">
        <v>51</v>
      </c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ht="12" customHeight="1" x14ac:dyDescent="0.25">
      <c r="A120" s="1"/>
      <c r="B120" s="1"/>
      <c r="C120" s="3"/>
      <c r="D120" s="1"/>
      <c r="E120" s="1"/>
      <c r="F120" s="1"/>
      <c r="G120" s="1"/>
      <c r="H120" s="1"/>
      <c r="I120" s="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7" t="s">
        <v>51</v>
      </c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ht="12" customHeight="1" x14ac:dyDescent="0.25">
      <c r="A121" s="1"/>
      <c r="B121" s="1"/>
      <c r="C121" s="3"/>
      <c r="D121" s="1"/>
      <c r="E121" s="1"/>
      <c r="F121" s="1"/>
      <c r="G121" s="1"/>
      <c r="H121" s="1"/>
      <c r="I121" s="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7" t="s">
        <v>51</v>
      </c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ht="12" customHeight="1" x14ac:dyDescent="0.25">
      <c r="A122" s="1"/>
      <c r="B122" s="1"/>
      <c r="C122" s="3"/>
      <c r="D122" s="1"/>
      <c r="E122" s="1"/>
      <c r="F122" s="1"/>
      <c r="G122" s="1"/>
      <c r="H122" s="1"/>
      <c r="I122" s="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7" t="s">
        <v>51</v>
      </c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ht="12" customHeight="1" x14ac:dyDescent="0.25">
      <c r="A123" s="1"/>
      <c r="B123" s="1"/>
      <c r="C123" s="3"/>
      <c r="D123" s="1"/>
      <c r="E123" s="1"/>
      <c r="F123" s="1"/>
      <c r="G123" s="1"/>
      <c r="H123" s="1"/>
      <c r="I123" s="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7" t="s">
        <v>51</v>
      </c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ht="12" customHeight="1" x14ac:dyDescent="0.25">
      <c r="A124" s="1"/>
      <c r="B124" s="1"/>
      <c r="C124" s="3"/>
      <c r="D124" s="1"/>
      <c r="E124" s="1"/>
      <c r="F124" s="1"/>
      <c r="G124" s="1"/>
      <c r="H124" s="1"/>
      <c r="I124" s="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7" t="s">
        <v>51</v>
      </c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ht="12" customHeight="1" x14ac:dyDescent="0.25">
      <c r="A125" s="1"/>
      <c r="B125" s="1"/>
      <c r="C125" s="3"/>
      <c r="D125" s="1"/>
      <c r="E125" s="1"/>
      <c r="F125" s="1"/>
      <c r="G125" s="1"/>
      <c r="H125" s="1"/>
      <c r="I125" s="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7" t="s">
        <v>51</v>
      </c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ht="12" customHeight="1" x14ac:dyDescent="0.25">
      <c r="A126" s="1"/>
      <c r="B126" s="1"/>
      <c r="C126" s="3"/>
      <c r="D126" s="1"/>
      <c r="E126" s="1"/>
      <c r="F126" s="1"/>
      <c r="G126" s="1"/>
      <c r="H126" s="1"/>
      <c r="I126" s="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7" t="s">
        <v>51</v>
      </c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ht="12" customHeight="1" x14ac:dyDescent="0.25">
      <c r="A127" s="1"/>
      <c r="B127" s="1"/>
      <c r="C127" s="3"/>
      <c r="D127" s="1"/>
      <c r="E127" s="1"/>
      <c r="F127" s="1"/>
      <c r="G127" s="1"/>
      <c r="H127" s="1"/>
      <c r="I127" s="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7" t="s">
        <v>51</v>
      </c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ht="12" customHeight="1" x14ac:dyDescent="0.25">
      <c r="A128" s="1"/>
      <c r="B128" s="1"/>
      <c r="C128" s="3"/>
      <c r="D128" s="1"/>
      <c r="E128" s="1"/>
      <c r="F128" s="1"/>
      <c r="G128" s="1"/>
      <c r="H128" s="1"/>
      <c r="I128" s="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7" t="s">
        <v>51</v>
      </c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ht="12" customHeight="1" x14ac:dyDescent="0.25">
      <c r="A129" s="1"/>
      <c r="B129" s="1"/>
      <c r="C129" s="3"/>
      <c r="D129" s="1"/>
      <c r="E129" s="1"/>
      <c r="F129" s="1"/>
      <c r="G129" s="1"/>
      <c r="H129" s="1"/>
      <c r="I129" s="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7" t="s">
        <v>51</v>
      </c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ht="12" customHeight="1" x14ac:dyDescent="0.25">
      <c r="A130" s="1"/>
      <c r="B130" s="1"/>
      <c r="C130" s="3"/>
      <c r="D130" s="1"/>
      <c r="E130" s="1"/>
      <c r="F130" s="1"/>
      <c r="G130" s="1"/>
      <c r="H130" s="1"/>
      <c r="I130" s="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7" t="s">
        <v>51</v>
      </c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ht="12" customHeight="1" x14ac:dyDescent="0.25">
      <c r="A131" s="1"/>
      <c r="B131" s="1"/>
      <c r="C131" s="3"/>
      <c r="D131" s="1"/>
      <c r="E131" s="1"/>
      <c r="F131" s="1"/>
      <c r="G131" s="1"/>
      <c r="H131" s="1"/>
      <c r="I131" s="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7" t="s">
        <v>51</v>
      </c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ht="12" customHeight="1" x14ac:dyDescent="0.25">
      <c r="A132" s="1"/>
      <c r="B132" s="1"/>
      <c r="C132" s="3"/>
      <c r="D132" s="1"/>
      <c r="E132" s="1"/>
      <c r="F132" s="1"/>
      <c r="G132" s="1"/>
      <c r="H132" s="1"/>
      <c r="I132" s="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7" t="s">
        <v>51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ht="12" customHeight="1" x14ac:dyDescent="0.25">
      <c r="A133" s="1"/>
      <c r="B133" s="1"/>
      <c r="C133" s="3"/>
      <c r="D133" s="1"/>
      <c r="E133" s="1"/>
      <c r="F133" s="1"/>
      <c r="G133" s="1"/>
      <c r="H133" s="1"/>
      <c r="I133" s="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7" t="s">
        <v>51</v>
      </c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ht="12" customHeight="1" x14ac:dyDescent="0.25">
      <c r="A134" s="1"/>
      <c r="B134" s="1"/>
      <c r="C134" s="3"/>
      <c r="D134" s="1"/>
      <c r="E134" s="1"/>
      <c r="F134" s="1"/>
      <c r="G134" s="1"/>
      <c r="H134" s="1"/>
      <c r="I134" s="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ht="12" customHeight="1" x14ac:dyDescent="0.25">
      <c r="A135" s="1"/>
      <c r="B135" s="1"/>
      <c r="C135" s="3"/>
      <c r="D135" s="1"/>
      <c r="E135" s="1"/>
      <c r="F135" s="1"/>
      <c r="G135" s="1"/>
      <c r="H135" s="1"/>
      <c r="I135" s="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ht="12" customHeight="1" x14ac:dyDescent="0.25">
      <c r="A136" s="1"/>
      <c r="B136" s="1"/>
      <c r="C136" s="3"/>
      <c r="D136" s="1"/>
      <c r="E136" s="1"/>
      <c r="F136" s="1"/>
      <c r="G136" s="1"/>
      <c r="H136" s="1"/>
      <c r="I136" s="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ht="12" customHeight="1" x14ac:dyDescent="0.25">
      <c r="A137" s="1"/>
      <c r="B137" s="1"/>
      <c r="C137" s="3"/>
      <c r="D137" s="1"/>
      <c r="E137" s="1"/>
      <c r="F137" s="1"/>
      <c r="G137" s="1"/>
      <c r="H137" s="1"/>
      <c r="I137" s="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ht="12" customHeight="1" x14ac:dyDescent="0.25">
      <c r="A138" s="1"/>
      <c r="B138" s="1"/>
      <c r="C138" s="3"/>
      <c r="D138" s="1"/>
      <c r="E138" s="1"/>
      <c r="F138" s="1"/>
      <c r="G138" s="1"/>
      <c r="H138" s="1"/>
      <c r="I138" s="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ht="12" customHeight="1" x14ac:dyDescent="0.25">
      <c r="A139" s="1"/>
      <c r="B139" s="1"/>
      <c r="C139" s="3"/>
      <c r="D139" s="1"/>
      <c r="E139" s="1"/>
      <c r="F139" s="1"/>
      <c r="G139" s="1"/>
      <c r="H139" s="1"/>
      <c r="I139" s="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ht="12" customHeight="1" x14ac:dyDescent="0.25">
      <c r="A140" s="1"/>
      <c r="B140" s="1"/>
      <c r="C140" s="3"/>
      <c r="D140" s="1"/>
      <c r="E140" s="1"/>
      <c r="F140" s="1"/>
      <c r="G140" s="1"/>
      <c r="H140" s="1"/>
      <c r="I140" s="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ht="12" customHeight="1" x14ac:dyDescent="0.25">
      <c r="A141" s="1"/>
      <c r="B141" s="1"/>
      <c r="C141" s="3"/>
      <c r="D141" s="1"/>
      <c r="E141" s="1"/>
      <c r="F141" s="1"/>
      <c r="G141" s="1"/>
      <c r="H141" s="1"/>
      <c r="I141" s="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ht="12" customHeight="1" x14ac:dyDescent="0.25">
      <c r="A142" s="1"/>
      <c r="B142" s="1"/>
      <c r="C142" s="3"/>
      <c r="D142" s="1"/>
      <c r="E142" s="1"/>
      <c r="F142" s="1"/>
      <c r="G142" s="1"/>
      <c r="H142" s="1"/>
      <c r="I142" s="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ht="12" customHeight="1" x14ac:dyDescent="0.25">
      <c r="A143" s="1"/>
      <c r="B143" s="1"/>
      <c r="C143" s="3"/>
      <c r="D143" s="1"/>
      <c r="E143" s="1"/>
      <c r="F143" s="1"/>
      <c r="G143" s="1"/>
      <c r="H143" s="1"/>
      <c r="I143" s="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ht="12" customHeight="1" x14ac:dyDescent="0.25">
      <c r="A144" s="1"/>
      <c r="B144" s="1"/>
      <c r="C144" s="3"/>
      <c r="D144" s="1"/>
      <c r="E144" s="1"/>
      <c r="F144" s="1"/>
      <c r="G144" s="1"/>
      <c r="H144" s="1"/>
      <c r="I144" s="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ht="12" customHeight="1" x14ac:dyDescent="0.25">
      <c r="A145" s="1"/>
      <c r="B145" s="1"/>
      <c r="C145" s="3"/>
      <c r="D145" s="1"/>
      <c r="E145" s="1"/>
      <c r="F145" s="1"/>
      <c r="G145" s="1"/>
      <c r="H145" s="1"/>
      <c r="I145" s="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ht="12" customHeight="1" x14ac:dyDescent="0.25">
      <c r="A146" s="1"/>
      <c r="B146" s="1"/>
      <c r="C146" s="3"/>
      <c r="D146" s="1"/>
      <c r="E146" s="1"/>
      <c r="F146" s="1"/>
      <c r="G146" s="1"/>
      <c r="H146" s="1"/>
      <c r="I146" s="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ht="12" customHeight="1" x14ac:dyDescent="0.25">
      <c r="A147" s="1"/>
      <c r="B147" s="1"/>
      <c r="C147" s="3"/>
      <c r="D147" s="1"/>
      <c r="E147" s="1"/>
      <c r="F147" s="1"/>
      <c r="G147" s="1"/>
      <c r="H147" s="1"/>
      <c r="I147" s="6"/>
      <c r="J147" s="1"/>
      <c r="K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ht="12" customHeight="1" x14ac:dyDescent="0.25">
      <c r="A148" s="1"/>
      <c r="B148" s="1"/>
      <c r="C148" s="3"/>
      <c r="D148" s="1"/>
      <c r="E148" s="1"/>
      <c r="F148" s="1"/>
      <c r="G148" s="1"/>
      <c r="H148" s="1"/>
      <c r="I148" s="6"/>
      <c r="J148" s="1"/>
      <c r="K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ht="12" customHeight="1" x14ac:dyDescent="0.25">
      <c r="A149" s="1"/>
      <c r="B149" s="1"/>
      <c r="C149" s="3"/>
      <c r="D149" s="1"/>
      <c r="E149" s="1"/>
      <c r="F149" s="1"/>
      <c r="G149" s="1"/>
      <c r="H149" s="1"/>
      <c r="I149" s="6"/>
      <c r="J149" s="1"/>
      <c r="K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ht="12" customHeight="1" x14ac:dyDescent="0.25">
      <c r="A150" s="1"/>
      <c r="B150" s="1"/>
      <c r="C150" s="3"/>
      <c r="D150" s="1"/>
      <c r="E150" s="1"/>
      <c r="F150" s="1"/>
      <c r="G150" s="1"/>
      <c r="H150" s="1"/>
      <c r="I150" s="6"/>
      <c r="J150" s="1"/>
      <c r="K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ht="12" customHeight="1" x14ac:dyDescent="0.25">
      <c r="A151" s="1"/>
      <c r="B151" s="1"/>
      <c r="C151" s="3"/>
      <c r="D151" s="1"/>
      <c r="E151" s="1"/>
      <c r="F151" s="1"/>
      <c r="G151" s="1"/>
      <c r="H151" s="1"/>
      <c r="I151" s="6"/>
      <c r="J151" s="1"/>
      <c r="K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ht="12" customHeight="1" x14ac:dyDescent="0.25">
      <c r="A152" s="1"/>
      <c r="B152" s="1"/>
      <c r="C152" s="3"/>
      <c r="D152" s="1"/>
      <c r="E152" s="1"/>
      <c r="F152" s="1"/>
      <c r="G152" s="1"/>
      <c r="H152" s="1"/>
      <c r="I152" s="6"/>
      <c r="J152" s="1"/>
      <c r="K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ht="12" customHeight="1" x14ac:dyDescent="0.25">
      <c r="A153" s="1"/>
      <c r="B153" s="1"/>
      <c r="C153" s="3"/>
      <c r="D153" s="1"/>
      <c r="E153" s="1"/>
      <c r="F153" s="1"/>
      <c r="G153" s="1"/>
      <c r="H153" s="1"/>
      <c r="I153" s="6"/>
      <c r="J153" s="1"/>
      <c r="K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ht="12" customHeight="1" x14ac:dyDescent="0.25">
      <c r="A154" s="1"/>
      <c r="B154" s="1"/>
      <c r="C154" s="3"/>
      <c r="D154" s="1"/>
      <c r="E154" s="1"/>
      <c r="F154" s="1"/>
      <c r="G154" s="1"/>
      <c r="H154" s="1"/>
      <c r="I154" s="6"/>
      <c r="J154" s="1"/>
      <c r="K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ht="12" customHeight="1" x14ac:dyDescent="0.25">
      <c r="A155" s="1"/>
      <c r="B155" s="1"/>
      <c r="C155" s="3"/>
      <c r="D155" s="1"/>
      <c r="E155" s="1"/>
      <c r="F155" s="1"/>
      <c r="G155" s="1"/>
      <c r="H155" s="1"/>
      <c r="I155" s="6"/>
      <c r="J155" s="1"/>
      <c r="K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ht="12" customHeight="1" x14ac:dyDescent="0.25">
      <c r="A156" s="1"/>
      <c r="B156" s="1"/>
      <c r="C156" s="3"/>
      <c r="D156" s="1"/>
      <c r="E156" s="1"/>
      <c r="F156" s="1"/>
      <c r="G156" s="1"/>
      <c r="H156" s="1"/>
      <c r="I156" s="6"/>
      <c r="J156" s="1"/>
      <c r="K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ht="12" customHeight="1" x14ac:dyDescent="0.25">
      <c r="A157" s="1"/>
      <c r="B157" s="1"/>
      <c r="C157" s="3"/>
      <c r="D157" s="1"/>
      <c r="E157" s="1"/>
      <c r="F157" s="1"/>
      <c r="G157" s="1"/>
      <c r="H157" s="1"/>
      <c r="I157" s="6"/>
      <c r="J157" s="1"/>
      <c r="K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ht="12" customHeight="1" x14ac:dyDescent="0.25">
      <c r="A158" s="1"/>
      <c r="B158" s="1"/>
      <c r="C158" s="3"/>
      <c r="D158" s="1"/>
      <c r="E158" s="1"/>
      <c r="F158" s="1"/>
      <c r="G158" s="1"/>
      <c r="H158" s="1"/>
      <c r="I158" s="6"/>
      <c r="J158" s="1"/>
      <c r="K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ht="12" customHeight="1" x14ac:dyDescent="0.25">
      <c r="A159" s="1"/>
      <c r="B159" s="1"/>
      <c r="C159" s="3"/>
      <c r="D159" s="1"/>
      <c r="E159" s="1"/>
      <c r="F159" s="1"/>
      <c r="G159" s="1"/>
      <c r="H159" s="1"/>
      <c r="I159" s="6"/>
      <c r="J159" s="1"/>
      <c r="K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ht="12" customHeight="1" x14ac:dyDescent="0.25">
      <c r="A160" s="1"/>
      <c r="B160" s="1"/>
      <c r="C160" s="3"/>
      <c r="D160" s="1"/>
      <c r="E160" s="1"/>
      <c r="F160" s="1"/>
      <c r="G160" s="1"/>
      <c r="H160" s="1"/>
      <c r="I160" s="6"/>
      <c r="J160" s="1"/>
      <c r="K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ht="12" customHeight="1" x14ac:dyDescent="0.25">
      <c r="A161" s="1"/>
      <c r="B161" s="1"/>
      <c r="C161" s="3"/>
      <c r="D161" s="1"/>
      <c r="E161" s="1"/>
      <c r="F161" s="1"/>
      <c r="G161" s="1"/>
      <c r="H161" s="1"/>
      <c r="I161" s="6"/>
      <c r="J161" s="1"/>
      <c r="K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ht="12" customHeight="1" x14ac:dyDescent="0.25">
      <c r="A162" s="1"/>
      <c r="B162" s="1"/>
      <c r="C162" s="3"/>
      <c r="D162" s="1"/>
      <c r="E162" s="1"/>
      <c r="F162" s="1"/>
      <c r="G162" s="1"/>
      <c r="H162" s="1"/>
      <c r="I162" s="6"/>
      <c r="J162" s="1"/>
      <c r="K162" s="1"/>
      <c r="N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ht="12" customHeight="1" x14ac:dyDescent="0.25">
      <c r="A163" s="1"/>
      <c r="B163" s="1"/>
      <c r="C163" s="3"/>
      <c r="D163" s="1"/>
      <c r="E163" s="1"/>
      <c r="F163" s="1"/>
      <c r="K163" s="1"/>
      <c r="N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ht="12" customHeight="1" x14ac:dyDescent="0.25">
      <c r="F164" s="1"/>
      <c r="K164" s="1"/>
      <c r="N164" s="1"/>
    </row>
  </sheetData>
  <conditionalFormatting sqref="C5:C37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1:C5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5:L13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6:H3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1:AF133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4:O35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hyperlinks>
    <hyperlink ref="C4" r:id="rId1" xr:uid="{B0BAB151-584E-466F-9AB3-A48D313ECEC3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2015-06-05T18:17:20Z</dcterms:created>
  <dcterms:modified xsi:type="dcterms:W3CDTF">2025-11-05T10:11:46Z</dcterms:modified>
</cp:coreProperties>
</file>