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w10_______others\05_MF6_B\"/>
    </mc:Choice>
  </mc:AlternateContent>
  <xr:revisionPtr revIDLastSave="0" documentId="13_ncr:1_{812067D2-9021-41F3-B8BC-8B954C24CB77}" xr6:coauthVersionLast="47" xr6:coauthVersionMax="47" xr10:uidLastSave="{00000000-0000-0000-0000-000000000000}"/>
  <bookViews>
    <workbookView xWindow="-120" yWindow="-120" windowWidth="29040" windowHeight="16440" xr2:uid="{09F4490A-B852-4271-B96D-970B01CE539D}"/>
  </bookViews>
  <sheets>
    <sheet name="A" sheetId="3" r:id="rId1"/>
    <sheet name="____" sheetId="4" r:id="rId2"/>
    <sheet name="B" sheetId="1" r:id="rId3"/>
  </sheets>
  <externalReferences>
    <externalReference r:id="rId4"/>
    <externalReference r:id="rId5"/>
    <externalReference r:id="rId6"/>
  </externalReferences>
  <definedNames>
    <definedName name="a">#REF!</definedName>
    <definedName name="ai">#REF!</definedName>
    <definedName name="aq">#REF!</definedName>
    <definedName name="AV">#REF!</definedName>
    <definedName name="Coord">#REF!</definedName>
    <definedName name="CS">[1]IN!#REF!</definedName>
    <definedName name="CZ">[1]IN!#REF!</definedName>
    <definedName name="DG">[1]IN!#REF!</definedName>
    <definedName name="earlier">[1]IN!#REF!</definedName>
    <definedName name="EG">#REF!</definedName>
    <definedName name="EI">#REF!</definedName>
    <definedName name="HLinst">[2]B!$X$29</definedName>
    <definedName name="HP">[1]IN!#REF!</definedName>
    <definedName name="I">#REF!</definedName>
    <definedName name="JA">[1]IN!#REF!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[1]IN!#REF!</definedName>
    <definedName name="Total_Mass">[2]B!$R$21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[2]B!$O$13</definedName>
    <definedName name="Yo.2">[2]B!$O$14</definedName>
    <definedName name="yt">[1]IN!#REF!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6" i="3" l="1"/>
  <c r="AE35" i="3"/>
  <c r="AE34" i="3"/>
  <c r="AN34" i="3" s="1"/>
  <c r="AE33" i="3"/>
  <c r="AE32" i="3"/>
  <c r="AE31" i="3"/>
  <c r="AE30" i="3"/>
  <c r="AE29" i="3"/>
  <c r="AE28" i="3"/>
  <c r="AE27" i="3"/>
  <c r="AE26" i="3"/>
  <c r="AE25" i="3"/>
  <c r="AK25" i="3" s="1"/>
  <c r="AE24" i="3"/>
  <c r="AE23" i="3"/>
  <c r="AP23" i="3" s="1"/>
  <c r="AD23" i="3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I22" i="3"/>
  <c r="AE22" i="3"/>
  <c r="AT21" i="3"/>
  <c r="AT33" i="3" s="1"/>
  <c r="AS21" i="3"/>
  <c r="AR21" i="3"/>
  <c r="AR22" i="3" s="1"/>
  <c r="AQ21" i="3"/>
  <c r="AP21" i="3"/>
  <c r="AO21" i="3"/>
  <c r="AO22" i="3" s="1"/>
  <c r="AO5" i="3" s="1"/>
  <c r="AN21" i="3"/>
  <c r="AM21" i="3"/>
  <c r="AL21" i="3"/>
  <c r="AL22" i="3" s="1"/>
  <c r="AK21" i="3"/>
  <c r="AJ21" i="3"/>
  <c r="AJ22" i="3" s="1"/>
  <c r="AI21" i="3"/>
  <c r="AH21" i="3"/>
  <c r="AH33" i="3" s="1"/>
  <c r="AG21" i="3"/>
  <c r="AF21" i="3"/>
  <c r="AF22" i="3" s="1"/>
  <c r="M18" i="3"/>
  <c r="M17" i="3"/>
  <c r="M16" i="3"/>
  <c r="M15" i="3"/>
  <c r="M14" i="3"/>
  <c r="AB13" i="3"/>
  <c r="Z13" i="3"/>
  <c r="M13" i="3"/>
  <c r="AB12" i="3"/>
  <c r="Z12" i="3"/>
  <c r="U12" i="3"/>
  <c r="M12" i="3"/>
  <c r="AF11" i="3" a="1"/>
  <c r="AK11" i="3" s="1"/>
  <c r="AB11" i="3"/>
  <c r="Z11" i="3"/>
  <c r="U11" i="3"/>
  <c r="M11" i="3"/>
  <c r="AB10" i="3"/>
  <c r="Z10" i="3"/>
  <c r="U10" i="3"/>
  <c r="M10" i="3"/>
  <c r="Z9" i="3"/>
  <c r="Y9" i="3"/>
  <c r="Y10" i="3" s="1"/>
  <c r="Y11" i="3" s="1"/>
  <c r="Y12" i="3" s="1"/>
  <c r="Y13" i="3" s="1"/>
  <c r="U9" i="3"/>
  <c r="M9" i="3"/>
  <c r="AB8" i="3"/>
  <c r="U8" i="3"/>
  <c r="M8" i="3"/>
  <c r="AE7" i="3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X7" i="3"/>
  <c r="U7" i="3"/>
  <c r="M7" i="3"/>
  <c r="AE6" i="3"/>
  <c r="AB6" i="3"/>
  <c r="U6" i="3"/>
  <c r="M6" i="3"/>
  <c r="AB5" i="3"/>
  <c r="U5" i="3"/>
  <c r="M5" i="3"/>
  <c r="AG4" i="3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E4" i="3"/>
  <c r="U4" i="3"/>
  <c r="M4" i="3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S39" i="1"/>
  <c r="R39" i="1"/>
  <c r="Q39" i="1"/>
  <c r="S38" i="1"/>
  <c r="R38" i="1"/>
  <c r="Q38" i="1"/>
  <c r="S37" i="1"/>
  <c r="R37" i="1"/>
  <c r="Q37" i="1"/>
  <c r="S36" i="1"/>
  <c r="R36" i="1"/>
  <c r="Q36" i="1"/>
  <c r="S35" i="1"/>
  <c r="R35" i="1"/>
  <c r="Q35" i="1"/>
  <c r="S34" i="1"/>
  <c r="R34" i="1"/>
  <c r="Q34" i="1"/>
  <c r="S33" i="1"/>
  <c r="R33" i="1"/>
  <c r="Q33" i="1"/>
  <c r="S32" i="1"/>
  <c r="R32" i="1"/>
  <c r="Q32" i="1"/>
  <c r="S31" i="1"/>
  <c r="R31" i="1"/>
  <c r="Q31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Q25" i="1"/>
  <c r="R25" i="1"/>
  <c r="S25" i="1"/>
  <c r="Z22" i="1"/>
  <c r="Y22" i="1"/>
  <c r="Z21" i="1"/>
  <c r="Y21" i="1"/>
  <c r="Z20" i="1"/>
  <c r="Y20" i="1"/>
  <c r="Z19" i="1"/>
  <c r="Y19" i="1"/>
  <c r="Z18" i="1"/>
  <c r="Y18" i="1"/>
  <c r="Z17" i="1"/>
  <c r="Y17" i="1"/>
  <c r="Z16" i="1"/>
  <c r="Y16" i="1"/>
  <c r="Z15" i="1"/>
  <c r="Y15" i="1"/>
  <c r="Z14" i="1"/>
  <c r="Y14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AE9" i="1"/>
  <c r="AE10" i="1" s="1"/>
  <c r="AE11" i="1" s="1"/>
  <c r="AL11" i="1" a="1"/>
  <c r="AM11" i="1" s="1"/>
  <c r="AH8" i="1"/>
  <c r="AK4" i="1"/>
  <c r="AH13" i="1"/>
  <c r="AH12" i="1"/>
  <c r="AH11" i="1"/>
  <c r="AH10" i="1"/>
  <c r="AF13" i="1"/>
  <c r="AF12" i="1"/>
  <c r="AF11" i="1"/>
  <c r="AF10" i="1"/>
  <c r="AF9" i="1"/>
  <c r="AH6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4" i="1"/>
  <c r="AP6" i="3" l="1"/>
  <c r="AQ27" i="3"/>
  <c r="AJ5" i="3"/>
  <c r="AI5" i="3"/>
  <c r="AL5" i="3"/>
  <c r="AN35" i="3"/>
  <c r="AK8" i="3"/>
  <c r="AK34" i="3"/>
  <c r="AK17" i="3" s="1"/>
  <c r="AN26" i="3"/>
  <c r="AN9" i="3" s="1"/>
  <c r="AQ10" i="3"/>
  <c r="AT28" i="3"/>
  <c r="AT11" i="3" s="1"/>
  <c r="AN18" i="3"/>
  <c r="AK29" i="3"/>
  <c r="AK12" i="3" s="1"/>
  <c r="AL23" i="3"/>
  <c r="AL6" i="3" s="1"/>
  <c r="AN30" i="3"/>
  <c r="AN13" i="3" s="1"/>
  <c r="AG23" i="3"/>
  <c r="AG6" i="3" s="1"/>
  <c r="AQ31" i="3"/>
  <c r="AQ14" i="3" s="1"/>
  <c r="AJ23" i="3"/>
  <c r="AJ6" i="3" s="1"/>
  <c r="AT32" i="3"/>
  <c r="AT15" i="3" s="1"/>
  <c r="AF5" i="3"/>
  <c r="AR5" i="3"/>
  <c r="AM23" i="3"/>
  <c r="AM6" i="3" s="1"/>
  <c r="AK33" i="3"/>
  <c r="AK16" i="3" s="1"/>
  <c r="AN17" i="3"/>
  <c r="AH16" i="3"/>
  <c r="AT16" i="3"/>
  <c r="AS23" i="3"/>
  <c r="AS6" i="3" s="1"/>
  <c r="AQ35" i="3"/>
  <c r="AQ18" i="3" s="1"/>
  <c r="AQ22" i="3"/>
  <c r="AQ5" i="3" s="1"/>
  <c r="AT24" i="3"/>
  <c r="AT7" i="3" s="1"/>
  <c r="AT36" i="3"/>
  <c r="AT19" i="3" s="1"/>
  <c r="AL11" i="3"/>
  <c r="AG22" i="3"/>
  <c r="AG5" i="3" s="1"/>
  <c r="AS22" i="3"/>
  <c r="AS5" i="3" s="1"/>
  <c r="AN23" i="3"/>
  <c r="AN6" i="3" s="1"/>
  <c r="AI24" i="3"/>
  <c r="AI7" i="3" s="1"/>
  <c r="AL25" i="3"/>
  <c r="AL8" i="3" s="1"/>
  <c r="AO26" i="3"/>
  <c r="AO9" i="3" s="1"/>
  <c r="AF27" i="3"/>
  <c r="AF10" i="3" s="1"/>
  <c r="AR27" i="3"/>
  <c r="AR10" i="3" s="1"/>
  <c r="AI28" i="3"/>
  <c r="AL29" i="3"/>
  <c r="AL12" i="3" s="1"/>
  <c r="AO30" i="3"/>
  <c r="AO13" i="3" s="1"/>
  <c r="AF31" i="3"/>
  <c r="AF14" i="3" s="1"/>
  <c r="AR31" i="3"/>
  <c r="AR14" i="3" s="1"/>
  <c r="AI32" i="3"/>
  <c r="AI15" i="3" s="1"/>
  <c r="AL33" i="3"/>
  <c r="AL16" i="3" s="1"/>
  <c r="AO34" i="3"/>
  <c r="AO17" i="3" s="1"/>
  <c r="AF35" i="3"/>
  <c r="AF18" i="3" s="1"/>
  <c r="AR35" i="3"/>
  <c r="AR18" i="3" s="1"/>
  <c r="AI36" i="3"/>
  <c r="AI19" i="3" s="1"/>
  <c r="AM11" i="3"/>
  <c r="AH22" i="3"/>
  <c r="AH5" i="3" s="1"/>
  <c r="AT22" i="3"/>
  <c r="AT5" i="3" s="1"/>
  <c r="AO23" i="3"/>
  <c r="AO6" i="3" s="1"/>
  <c r="AJ24" i="3"/>
  <c r="AJ7" i="3" s="1"/>
  <c r="AM25" i="3"/>
  <c r="AM8" i="3" s="1"/>
  <c r="AP26" i="3"/>
  <c r="AP9" i="3" s="1"/>
  <c r="AG27" i="3"/>
  <c r="AG10" i="3" s="1"/>
  <c r="AS27" i="3"/>
  <c r="AS10" i="3" s="1"/>
  <c r="AJ28" i="3"/>
  <c r="AM29" i="3"/>
  <c r="AM12" i="3" s="1"/>
  <c r="AP30" i="3"/>
  <c r="AP13" i="3" s="1"/>
  <c r="AG31" i="3"/>
  <c r="AG14" i="3" s="1"/>
  <c r="AS31" i="3"/>
  <c r="AS14" i="3" s="1"/>
  <c r="AJ32" i="3"/>
  <c r="AJ15" i="3" s="1"/>
  <c r="AM33" i="3"/>
  <c r="AM16" i="3" s="1"/>
  <c r="AP34" i="3"/>
  <c r="AP17" i="3" s="1"/>
  <c r="AG35" i="3"/>
  <c r="AG18" i="3" s="1"/>
  <c r="AS35" i="3"/>
  <c r="AS18" i="3" s="1"/>
  <c r="AJ36" i="3"/>
  <c r="AJ19" i="3" s="1"/>
  <c r="AN11" i="3"/>
  <c r="AK24" i="3"/>
  <c r="AK7" i="3" s="1"/>
  <c r="AN25" i="3"/>
  <c r="AN8" i="3" s="1"/>
  <c r="AQ26" i="3"/>
  <c r="AQ9" i="3" s="1"/>
  <c r="AH27" i="3"/>
  <c r="AH10" i="3" s="1"/>
  <c r="AT27" i="3"/>
  <c r="AT10" i="3" s="1"/>
  <c r="AK28" i="3"/>
  <c r="AN29" i="3"/>
  <c r="AN12" i="3" s="1"/>
  <c r="AQ30" i="3"/>
  <c r="AQ13" i="3" s="1"/>
  <c r="AH31" i="3"/>
  <c r="AH14" i="3" s="1"/>
  <c r="AT31" i="3"/>
  <c r="AT14" i="3" s="1"/>
  <c r="AK32" i="3"/>
  <c r="AK15" i="3" s="1"/>
  <c r="AN33" i="3"/>
  <c r="AN16" i="3" s="1"/>
  <c r="AQ34" i="3"/>
  <c r="AQ17" i="3" s="1"/>
  <c r="AH35" i="3"/>
  <c r="AH18" i="3" s="1"/>
  <c r="AT35" i="3"/>
  <c r="AT18" i="3" s="1"/>
  <c r="AK36" i="3"/>
  <c r="AK19" i="3" s="1"/>
  <c r="AQ23" i="3"/>
  <c r="AQ6" i="3" s="1"/>
  <c r="AL24" i="3"/>
  <c r="AL7" i="3" s="1"/>
  <c r="AO25" i="3"/>
  <c r="AO8" i="3" s="1"/>
  <c r="AF26" i="3"/>
  <c r="AF9" i="3" s="1"/>
  <c r="AR26" i="3"/>
  <c r="AR9" i="3" s="1"/>
  <c r="AI27" i="3"/>
  <c r="AI10" i="3" s="1"/>
  <c r="AL28" i="3"/>
  <c r="AO29" i="3"/>
  <c r="AO12" i="3" s="1"/>
  <c r="AF30" i="3"/>
  <c r="AF13" i="3" s="1"/>
  <c r="AR30" i="3"/>
  <c r="AR13" i="3" s="1"/>
  <c r="AI31" i="3"/>
  <c r="AI14" i="3" s="1"/>
  <c r="AL32" i="3"/>
  <c r="AL15" i="3" s="1"/>
  <c r="AO33" i="3"/>
  <c r="AO16" i="3" s="1"/>
  <c r="AF34" i="3"/>
  <c r="AF17" i="3" s="1"/>
  <c r="AR34" i="3"/>
  <c r="AR17" i="3" s="1"/>
  <c r="AI35" i="3"/>
  <c r="AI18" i="3" s="1"/>
  <c r="AL36" i="3"/>
  <c r="AL19" i="3" s="1"/>
  <c r="AK22" i="3"/>
  <c r="AK5" i="3" s="1"/>
  <c r="AF23" i="3"/>
  <c r="AF6" i="3" s="1"/>
  <c r="AR23" i="3"/>
  <c r="AR6" i="3" s="1"/>
  <c r="AM24" i="3"/>
  <c r="AM7" i="3" s="1"/>
  <c r="AP25" i="3"/>
  <c r="AP8" i="3" s="1"/>
  <c r="AG26" i="3"/>
  <c r="AG9" i="3" s="1"/>
  <c r="AS26" i="3"/>
  <c r="AS9" i="3" s="1"/>
  <c r="AJ27" i="3"/>
  <c r="AJ10" i="3" s="1"/>
  <c r="AM28" i="3"/>
  <c r="AP29" i="3"/>
  <c r="AP12" i="3" s="1"/>
  <c r="AG30" i="3"/>
  <c r="AG13" i="3" s="1"/>
  <c r="AS30" i="3"/>
  <c r="AS13" i="3" s="1"/>
  <c r="AJ31" i="3"/>
  <c r="AJ14" i="3" s="1"/>
  <c r="AM32" i="3"/>
  <c r="AM15" i="3" s="1"/>
  <c r="AP33" i="3"/>
  <c r="AP16" i="3" s="1"/>
  <c r="AG34" i="3"/>
  <c r="AG17" i="3" s="1"/>
  <c r="AS34" i="3"/>
  <c r="AS17" i="3" s="1"/>
  <c r="AJ35" i="3"/>
  <c r="AJ18" i="3" s="1"/>
  <c r="AM36" i="3"/>
  <c r="AM19" i="3" s="1"/>
  <c r="AN24" i="3"/>
  <c r="AN7" i="3" s="1"/>
  <c r="AQ25" i="3"/>
  <c r="AQ8" i="3" s="1"/>
  <c r="AH26" i="3"/>
  <c r="AH9" i="3" s="1"/>
  <c r="AT26" i="3"/>
  <c r="AT9" i="3" s="1"/>
  <c r="AK27" i="3"/>
  <c r="AK10" i="3" s="1"/>
  <c r="AN28" i="3"/>
  <c r="AQ29" i="3"/>
  <c r="AQ12" i="3" s="1"/>
  <c r="AH30" i="3"/>
  <c r="AH13" i="3" s="1"/>
  <c r="AT30" i="3"/>
  <c r="AT13" i="3" s="1"/>
  <c r="AK31" i="3"/>
  <c r="AK14" i="3" s="1"/>
  <c r="AN32" i="3"/>
  <c r="AN15" i="3" s="1"/>
  <c r="AQ33" i="3"/>
  <c r="AQ16" i="3" s="1"/>
  <c r="AH34" i="3"/>
  <c r="AH17" i="3" s="1"/>
  <c r="AT34" i="3"/>
  <c r="AT17" i="3" s="1"/>
  <c r="AK35" i="3"/>
  <c r="AK18" i="3" s="1"/>
  <c r="AN36" i="3"/>
  <c r="AN19" i="3" s="1"/>
  <c r="AF11" i="3"/>
  <c r="AM22" i="3"/>
  <c r="AM5" i="3" s="1"/>
  <c r="AH23" i="3"/>
  <c r="AH6" i="3" s="1"/>
  <c r="AT23" i="3"/>
  <c r="AT6" i="3" s="1"/>
  <c r="AO24" i="3"/>
  <c r="AO7" i="3" s="1"/>
  <c r="AF25" i="3"/>
  <c r="AF8" i="3" s="1"/>
  <c r="AR25" i="3"/>
  <c r="AR8" i="3" s="1"/>
  <c r="AI26" i="3"/>
  <c r="AI9" i="3" s="1"/>
  <c r="AL27" i="3"/>
  <c r="AL10" i="3" s="1"/>
  <c r="AO28" i="3"/>
  <c r="AO11" i="3" s="1"/>
  <c r="AF29" i="3"/>
  <c r="AF12" i="3" s="1"/>
  <c r="AR29" i="3"/>
  <c r="AR12" i="3" s="1"/>
  <c r="AI30" i="3"/>
  <c r="AI13" i="3" s="1"/>
  <c r="AL31" i="3"/>
  <c r="AL14" i="3" s="1"/>
  <c r="AO32" i="3"/>
  <c r="AO15" i="3" s="1"/>
  <c r="AF33" i="3"/>
  <c r="AF16" i="3" s="1"/>
  <c r="AR33" i="3"/>
  <c r="AR16" i="3" s="1"/>
  <c r="AI34" i="3"/>
  <c r="AI17" i="3" s="1"/>
  <c r="AL35" i="3"/>
  <c r="AL18" i="3" s="1"/>
  <c r="AO36" i="3"/>
  <c r="AO19" i="3" s="1"/>
  <c r="AG11" i="3"/>
  <c r="AN22" i="3"/>
  <c r="AN5" i="3" s="1"/>
  <c r="AI23" i="3"/>
  <c r="AI6" i="3" s="1"/>
  <c r="AP24" i="3"/>
  <c r="AP7" i="3" s="1"/>
  <c r="AG25" i="3"/>
  <c r="AG8" i="3" s="1"/>
  <c r="AS25" i="3"/>
  <c r="AS8" i="3" s="1"/>
  <c r="AJ26" i="3"/>
  <c r="AJ9" i="3" s="1"/>
  <c r="AM27" i="3"/>
  <c r="AM10" i="3" s="1"/>
  <c r="AP28" i="3"/>
  <c r="AP11" i="3" s="1"/>
  <c r="AG29" i="3"/>
  <c r="AG12" i="3" s="1"/>
  <c r="AS29" i="3"/>
  <c r="AS12" i="3" s="1"/>
  <c r="AJ30" i="3"/>
  <c r="AJ13" i="3" s="1"/>
  <c r="AM31" i="3"/>
  <c r="AM14" i="3" s="1"/>
  <c r="AP32" i="3"/>
  <c r="AP15" i="3" s="1"/>
  <c r="AG33" i="3"/>
  <c r="AG16" i="3" s="1"/>
  <c r="AS33" i="3"/>
  <c r="AS16" i="3" s="1"/>
  <c r="AJ34" i="3"/>
  <c r="AJ17" i="3" s="1"/>
  <c r="AM35" i="3"/>
  <c r="AM18" i="3" s="1"/>
  <c r="AP36" i="3"/>
  <c r="AP19" i="3" s="1"/>
  <c r="AH11" i="3"/>
  <c r="AQ24" i="3"/>
  <c r="AQ7" i="3" s="1"/>
  <c r="AH25" i="3"/>
  <c r="AH8" i="3" s="1"/>
  <c r="AT25" i="3"/>
  <c r="AT8" i="3" s="1"/>
  <c r="AK26" i="3"/>
  <c r="AK9" i="3" s="1"/>
  <c r="AN27" i="3"/>
  <c r="AN10" i="3" s="1"/>
  <c r="AQ28" i="3"/>
  <c r="AQ11" i="3" s="1"/>
  <c r="AH29" i="3"/>
  <c r="AH12" i="3" s="1"/>
  <c r="AT29" i="3"/>
  <c r="AT12" i="3" s="1"/>
  <c r="AK30" i="3"/>
  <c r="AK13" i="3" s="1"/>
  <c r="AN31" i="3"/>
  <c r="AN14" i="3" s="1"/>
  <c r="AQ32" i="3"/>
  <c r="AQ15" i="3" s="1"/>
  <c r="AQ36" i="3"/>
  <c r="AQ19" i="3" s="1"/>
  <c r="AI11" i="3"/>
  <c r="AP22" i="3"/>
  <c r="AP5" i="3" s="1"/>
  <c r="AK23" i="3"/>
  <c r="AK6" i="3" s="1"/>
  <c r="AF24" i="3"/>
  <c r="AF7" i="3" s="1"/>
  <c r="AR24" i="3"/>
  <c r="AR7" i="3" s="1"/>
  <c r="AI25" i="3"/>
  <c r="AI8" i="3" s="1"/>
  <c r="AL26" i="3"/>
  <c r="AL9" i="3" s="1"/>
  <c r="AO27" i="3"/>
  <c r="AO10" i="3" s="1"/>
  <c r="AF28" i="3"/>
  <c r="AR28" i="3"/>
  <c r="AR11" i="3" s="1"/>
  <c r="AI29" i="3"/>
  <c r="AI12" i="3" s="1"/>
  <c r="AL30" i="3"/>
  <c r="AL13" i="3" s="1"/>
  <c r="AO31" i="3"/>
  <c r="AO14" i="3" s="1"/>
  <c r="AF32" i="3"/>
  <c r="AF15" i="3" s="1"/>
  <c r="AR32" i="3"/>
  <c r="AR15" i="3" s="1"/>
  <c r="AI33" i="3"/>
  <c r="AI16" i="3" s="1"/>
  <c r="AL34" i="3"/>
  <c r="AL17" i="3" s="1"/>
  <c r="AO35" i="3"/>
  <c r="AO18" i="3" s="1"/>
  <c r="AF36" i="3"/>
  <c r="AF19" i="3" s="1"/>
  <c r="AR36" i="3"/>
  <c r="AR19" i="3" s="1"/>
  <c r="AJ11" i="3"/>
  <c r="AG24" i="3"/>
  <c r="AG7" i="3" s="1"/>
  <c r="AS24" i="3"/>
  <c r="AS7" i="3" s="1"/>
  <c r="AJ25" i="3"/>
  <c r="AJ8" i="3" s="1"/>
  <c r="AM26" i="3"/>
  <c r="AM9" i="3" s="1"/>
  <c r="AP27" i="3"/>
  <c r="AP10" i="3" s="1"/>
  <c r="AG28" i="3"/>
  <c r="AS28" i="3"/>
  <c r="AS11" i="3" s="1"/>
  <c r="AJ29" i="3"/>
  <c r="AJ12" i="3" s="1"/>
  <c r="AM30" i="3"/>
  <c r="AM13" i="3" s="1"/>
  <c r="AP31" i="3"/>
  <c r="AP14" i="3" s="1"/>
  <c r="AG32" i="3"/>
  <c r="AG15" i="3" s="1"/>
  <c r="AS32" i="3"/>
  <c r="AS15" i="3" s="1"/>
  <c r="AJ33" i="3"/>
  <c r="AJ16" i="3" s="1"/>
  <c r="AM34" i="3"/>
  <c r="AM17" i="3" s="1"/>
  <c r="AP35" i="3"/>
  <c r="AP18" i="3" s="1"/>
  <c r="AG36" i="3"/>
  <c r="AG19" i="3" s="1"/>
  <c r="AS36" i="3"/>
  <c r="AS19" i="3" s="1"/>
  <c r="AH24" i="3"/>
  <c r="AH7" i="3" s="1"/>
  <c r="AH28" i="3"/>
  <c r="AH32" i="3"/>
  <c r="AH15" i="3" s="1"/>
  <c r="AH36" i="3"/>
  <c r="AH19" i="3" s="1"/>
  <c r="AT11" i="1"/>
  <c r="AS11" i="1"/>
  <c r="AR11" i="1"/>
  <c r="AQ11" i="1"/>
  <c r="AP11" i="1"/>
  <c r="AO11" i="1"/>
  <c r="AL11" i="1"/>
  <c r="AN11" i="1"/>
  <c r="AE12" i="1" l="1"/>
  <c r="AE13" i="1" s="1"/>
  <c r="AH5" i="1"/>
  <c r="AJ23" i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K24" i="1"/>
  <c r="AK25" i="1"/>
  <c r="AW25" i="1" s="1"/>
  <c r="AK26" i="1"/>
  <c r="AK27" i="1"/>
  <c r="AK28" i="1"/>
  <c r="AK29" i="1"/>
  <c r="AK30" i="1"/>
  <c r="AK31" i="1"/>
  <c r="AK32" i="1"/>
  <c r="AK33" i="1"/>
  <c r="AK34" i="1"/>
  <c r="AK35" i="1"/>
  <c r="AK36" i="1"/>
  <c r="AR36" i="1" s="1"/>
  <c r="AO21" i="1"/>
  <c r="AP21" i="1"/>
  <c r="AQ21" i="1"/>
  <c r="AR21" i="1"/>
  <c r="AS21" i="1"/>
  <c r="AT21" i="1"/>
  <c r="AT30" i="1" s="1"/>
  <c r="AU21" i="1"/>
  <c r="AU27" i="1" s="1"/>
  <c r="AV21" i="1"/>
  <c r="AW21" i="1"/>
  <c r="AX21" i="1"/>
  <c r="AY21" i="1"/>
  <c r="AZ21" i="1"/>
  <c r="AK23" i="1"/>
  <c r="AS23" i="1" s="1"/>
  <c r="AK22" i="1"/>
  <c r="AN21" i="1"/>
  <c r="AM21" i="1"/>
  <c r="AL21" i="1"/>
  <c r="AA5" i="1"/>
  <c r="AA6" i="1"/>
  <c r="AA7" i="1"/>
  <c r="AA8" i="1"/>
  <c r="AA9" i="1"/>
  <c r="AA10" i="1"/>
  <c r="AA11" i="1"/>
  <c r="AA12" i="1"/>
  <c r="AA4" i="1"/>
  <c r="AS6" i="1" l="1"/>
  <c r="AW8" i="1"/>
  <c r="AR19" i="1"/>
  <c r="AU10" i="1"/>
  <c r="AT13" i="1"/>
  <c r="AZ28" i="1"/>
  <c r="AZ11" i="1" s="1"/>
  <c r="AZ22" i="1"/>
  <c r="AZ5" i="1" s="1"/>
  <c r="AS26" i="1"/>
  <c r="AS9" i="1" s="1"/>
  <c r="AT29" i="1"/>
  <c r="AT12" i="1" s="1"/>
  <c r="AT27" i="1"/>
  <c r="AT10" i="1" s="1"/>
  <c r="AP30" i="1"/>
  <c r="AP13" i="1" s="1"/>
  <c r="AR24" i="1"/>
  <c r="AR7" i="1" s="1"/>
  <c r="AR27" i="1"/>
  <c r="AR10" i="1" s="1"/>
  <c r="AW27" i="1"/>
  <c r="AW10" i="1" s="1"/>
  <c r="AV29" i="1"/>
  <c r="AV12" i="1" s="1"/>
  <c r="AN31" i="1"/>
  <c r="AN14" i="1" s="1"/>
  <c r="AR30" i="1"/>
  <c r="AR13" i="1" s="1"/>
  <c r="AY26" i="1"/>
  <c r="AY9" i="1" s="1"/>
  <c r="AT35" i="1"/>
  <c r="AT18" i="1" s="1"/>
  <c r="AN22" i="1"/>
  <c r="AN5" i="1" s="1"/>
  <c r="AP26" i="1"/>
  <c r="AP9" i="1" s="1"/>
  <c r="AQ30" i="1"/>
  <c r="AQ13" i="1" s="1"/>
  <c r="AX25" i="1"/>
  <c r="AX8" i="1" s="1"/>
  <c r="AX34" i="1"/>
  <c r="AX17" i="1" s="1"/>
  <c r="AO22" i="1"/>
  <c r="AO5" i="1" s="1"/>
  <c r="AT26" i="1"/>
  <c r="AT9" i="1" s="1"/>
  <c r="AP33" i="1"/>
  <c r="AP16" i="1" s="1"/>
  <c r="AP22" i="1"/>
  <c r="AP5" i="1" s="1"/>
  <c r="AL25" i="1"/>
  <c r="AL8" i="1" s="1"/>
  <c r="AV26" i="1"/>
  <c r="AV9" i="1" s="1"/>
  <c r="AV23" i="1"/>
  <c r="AV6" i="1" s="1"/>
  <c r="AT32" i="1"/>
  <c r="AT15" i="1" s="1"/>
  <c r="AQ22" i="1"/>
  <c r="AQ5" i="1" s="1"/>
  <c r="AN25" i="1"/>
  <c r="AN8" i="1" s="1"/>
  <c r="AX31" i="1"/>
  <c r="AX14" i="1" s="1"/>
  <c r="AT22" i="1"/>
  <c r="AT5" i="1" s="1"/>
  <c r="AO25" i="1"/>
  <c r="AO8" i="1" s="1"/>
  <c r="AP27" i="1"/>
  <c r="AP10" i="1" s="1"/>
  <c r="AZ31" i="1"/>
  <c r="AZ14" i="1" s="1"/>
  <c r="AP23" i="1"/>
  <c r="AP6" i="1" s="1"/>
  <c r="AP25" i="1"/>
  <c r="AP8" i="1" s="1"/>
  <c r="AQ27" i="1"/>
  <c r="AQ10" i="1" s="1"/>
  <c r="AV32" i="1"/>
  <c r="AV15" i="1" s="1"/>
  <c r="AT23" i="1"/>
  <c r="AT6" i="1" s="1"/>
  <c r="AM26" i="1"/>
  <c r="AM9" i="1" s="1"/>
  <c r="AS25" i="1"/>
  <c r="AS8" i="1" s="1"/>
  <c r="AQ25" i="1"/>
  <c r="AQ8" i="1" s="1"/>
  <c r="AR33" i="1"/>
  <c r="AR16" i="1" s="1"/>
  <c r="AL26" i="1"/>
  <c r="AL9" i="1" s="1"/>
  <c r="AP36" i="1"/>
  <c r="AP19" i="1" s="1"/>
  <c r="AO26" i="1"/>
  <c r="AO9" i="1" s="1"/>
  <c r="AX28" i="1"/>
  <c r="AX11" i="1" s="1"/>
  <c r="AL23" i="1"/>
  <c r="AL6" i="1" s="1"/>
  <c r="AT25" i="1"/>
  <c r="AT8" i="1" s="1"/>
  <c r="AZ34" i="1"/>
  <c r="AZ17" i="1" s="1"/>
  <c r="AP24" i="1"/>
  <c r="AP7" i="1" s="1"/>
  <c r="AW22" i="1"/>
  <c r="AW5" i="1" s="1"/>
  <c r="AO23" i="1"/>
  <c r="AO6" i="1" s="1"/>
  <c r="AZ25" i="1"/>
  <c r="AZ8" i="1" s="1"/>
  <c r="AN28" i="1"/>
  <c r="AV35" i="1"/>
  <c r="AV18" i="1" s="1"/>
  <c r="AM22" i="1"/>
  <c r="AM5" i="1" s="1"/>
  <c r="AY22" i="1"/>
  <c r="AY5" i="1" s="1"/>
  <c r="AU23" i="1"/>
  <c r="AU6" i="1" s="1"/>
  <c r="AQ24" i="1"/>
  <c r="AQ7" i="1" s="1"/>
  <c r="AM25" i="1"/>
  <c r="AM8" i="1" s="1"/>
  <c r="AY25" i="1"/>
  <c r="AY8" i="1" s="1"/>
  <c r="AU26" i="1"/>
  <c r="AU9" i="1" s="1"/>
  <c r="AM28" i="1"/>
  <c r="AY28" i="1"/>
  <c r="AY11" i="1" s="1"/>
  <c r="AU29" i="1"/>
  <c r="AU12" i="1" s="1"/>
  <c r="AM31" i="1"/>
  <c r="AM14" i="1" s="1"/>
  <c r="AY31" i="1"/>
  <c r="AY14" i="1" s="1"/>
  <c r="AU32" i="1"/>
  <c r="AU15" i="1" s="1"/>
  <c r="AQ33" i="1"/>
  <c r="AQ16" i="1" s="1"/>
  <c r="AM34" i="1"/>
  <c r="AM17" i="1" s="1"/>
  <c r="AY34" i="1"/>
  <c r="AY17" i="1" s="1"/>
  <c r="AU35" i="1"/>
  <c r="AU18" i="1" s="1"/>
  <c r="AQ36" i="1"/>
  <c r="AQ19" i="1" s="1"/>
  <c r="AN34" i="1"/>
  <c r="AN17" i="1" s="1"/>
  <c r="AW23" i="1"/>
  <c r="AW6" i="1" s="1"/>
  <c r="AS24" i="1"/>
  <c r="AS7" i="1" s="1"/>
  <c r="AW26" i="1"/>
  <c r="AW9" i="1" s="1"/>
  <c r="AS27" i="1"/>
  <c r="AS10" i="1" s="1"/>
  <c r="AO28" i="1"/>
  <c r="AW29" i="1"/>
  <c r="AW12" i="1" s="1"/>
  <c r="AS30" i="1"/>
  <c r="AS13" i="1" s="1"/>
  <c r="AO31" i="1"/>
  <c r="AO14" i="1" s="1"/>
  <c r="AW32" i="1"/>
  <c r="AW15" i="1" s="1"/>
  <c r="AS33" i="1"/>
  <c r="AS16" i="1" s="1"/>
  <c r="AO34" i="1"/>
  <c r="AO17" i="1" s="1"/>
  <c r="AW35" i="1"/>
  <c r="AW18" i="1" s="1"/>
  <c r="AS36" i="1"/>
  <c r="AS19" i="1" s="1"/>
  <c r="AX23" i="1"/>
  <c r="AX6" i="1" s="1"/>
  <c r="AT24" i="1"/>
  <c r="AT7" i="1" s="1"/>
  <c r="AX26" i="1"/>
  <c r="AX9" i="1" s="1"/>
  <c r="AP28" i="1"/>
  <c r="AL29" i="1"/>
  <c r="AL12" i="1" s="1"/>
  <c r="AX29" i="1"/>
  <c r="AX12" i="1" s="1"/>
  <c r="AP31" i="1"/>
  <c r="AP14" i="1" s="1"/>
  <c r="AL32" i="1"/>
  <c r="AL15" i="1" s="1"/>
  <c r="AX32" i="1"/>
  <c r="AX15" i="1" s="1"/>
  <c r="AT33" i="1"/>
  <c r="AT16" i="1" s="1"/>
  <c r="AP34" i="1"/>
  <c r="AP17" i="1" s="1"/>
  <c r="AL35" i="1"/>
  <c r="AL18" i="1" s="1"/>
  <c r="AX35" i="1"/>
  <c r="AX18" i="1" s="1"/>
  <c r="AT36" i="1"/>
  <c r="AT19" i="1" s="1"/>
  <c r="AM23" i="1"/>
  <c r="AM6" i="1" s="1"/>
  <c r="AY23" i="1"/>
  <c r="AY6" i="1" s="1"/>
  <c r="AU24" i="1"/>
  <c r="AU7" i="1" s="1"/>
  <c r="AQ28" i="1"/>
  <c r="AM29" i="1"/>
  <c r="AM12" i="1" s="1"/>
  <c r="AY29" i="1"/>
  <c r="AY12" i="1" s="1"/>
  <c r="AU30" i="1"/>
  <c r="AU13" i="1" s="1"/>
  <c r="AQ31" i="1"/>
  <c r="AQ14" i="1" s="1"/>
  <c r="AM32" i="1"/>
  <c r="AM15" i="1" s="1"/>
  <c r="AY32" i="1"/>
  <c r="AY15" i="1" s="1"/>
  <c r="AU33" i="1"/>
  <c r="AU16" i="1" s="1"/>
  <c r="AQ34" i="1"/>
  <c r="AQ17" i="1" s="1"/>
  <c r="AM35" i="1"/>
  <c r="AM18" i="1" s="1"/>
  <c r="AY35" i="1"/>
  <c r="AY18" i="1" s="1"/>
  <c r="AU36" i="1"/>
  <c r="AU19" i="1" s="1"/>
  <c r="AR22" i="1"/>
  <c r="AR5" i="1" s="1"/>
  <c r="AN23" i="1"/>
  <c r="AN6" i="1" s="1"/>
  <c r="AZ23" i="1"/>
  <c r="AZ6" i="1" s="1"/>
  <c r="AV24" i="1"/>
  <c r="AV7" i="1" s="1"/>
  <c r="AR25" i="1"/>
  <c r="AR8" i="1" s="1"/>
  <c r="AN26" i="1"/>
  <c r="AN9" i="1" s="1"/>
  <c r="AZ26" i="1"/>
  <c r="AZ9" i="1" s="1"/>
  <c r="AV27" i="1"/>
  <c r="AV10" i="1" s="1"/>
  <c r="AR28" i="1"/>
  <c r="AN29" i="1"/>
  <c r="AN12" i="1" s="1"/>
  <c r="AZ29" i="1"/>
  <c r="AZ12" i="1" s="1"/>
  <c r="AV30" i="1"/>
  <c r="AV13" i="1" s="1"/>
  <c r="AR31" i="1"/>
  <c r="AR14" i="1" s="1"/>
  <c r="AN32" i="1"/>
  <c r="AN15" i="1" s="1"/>
  <c r="AZ32" i="1"/>
  <c r="AZ15" i="1" s="1"/>
  <c r="AV33" i="1"/>
  <c r="AV16" i="1" s="1"/>
  <c r="AR34" i="1"/>
  <c r="AR17" i="1" s="1"/>
  <c r="AN35" i="1"/>
  <c r="AN18" i="1" s="1"/>
  <c r="AZ35" i="1"/>
  <c r="AZ18" i="1" s="1"/>
  <c r="AV36" i="1"/>
  <c r="AV19" i="1" s="1"/>
  <c r="AS22" i="1"/>
  <c r="AS5" i="1" s="1"/>
  <c r="AW24" i="1"/>
  <c r="AW7" i="1" s="1"/>
  <c r="AS28" i="1"/>
  <c r="AO29" i="1"/>
  <c r="AO12" i="1" s="1"/>
  <c r="AW30" i="1"/>
  <c r="AW13" i="1" s="1"/>
  <c r="AS31" i="1"/>
  <c r="AS14" i="1" s="1"/>
  <c r="AO32" i="1"/>
  <c r="AO15" i="1" s="1"/>
  <c r="AW33" i="1"/>
  <c r="AW16" i="1" s="1"/>
  <c r="AS34" i="1"/>
  <c r="AS17" i="1" s="1"/>
  <c r="AO35" i="1"/>
  <c r="AO18" i="1" s="1"/>
  <c r="AW36" i="1"/>
  <c r="AW19" i="1" s="1"/>
  <c r="AL24" i="1"/>
  <c r="AL7" i="1" s="1"/>
  <c r="AX24" i="1"/>
  <c r="AX7" i="1" s="1"/>
  <c r="AL27" i="1"/>
  <c r="AL10" i="1" s="1"/>
  <c r="AX27" i="1"/>
  <c r="AX10" i="1" s="1"/>
  <c r="AT28" i="1"/>
  <c r="AP29" i="1"/>
  <c r="AP12" i="1" s="1"/>
  <c r="AL30" i="1"/>
  <c r="AL13" i="1" s="1"/>
  <c r="AX30" i="1"/>
  <c r="AX13" i="1" s="1"/>
  <c r="AT31" i="1"/>
  <c r="AT14" i="1" s="1"/>
  <c r="AP32" i="1"/>
  <c r="AP15" i="1" s="1"/>
  <c r="AL33" i="1"/>
  <c r="AL16" i="1" s="1"/>
  <c r="AX33" i="1"/>
  <c r="AX16" i="1" s="1"/>
  <c r="AT34" i="1"/>
  <c r="AT17" i="1" s="1"/>
  <c r="AP35" i="1"/>
  <c r="AP18" i="1" s="1"/>
  <c r="AL36" i="1"/>
  <c r="AL19" i="1" s="1"/>
  <c r="AX36" i="1"/>
  <c r="AX19" i="1" s="1"/>
  <c r="AU22" i="1"/>
  <c r="AU5" i="1" s="1"/>
  <c r="AQ23" i="1"/>
  <c r="AQ6" i="1" s="1"/>
  <c r="AM24" i="1"/>
  <c r="AM7" i="1" s="1"/>
  <c r="AY24" i="1"/>
  <c r="AY7" i="1" s="1"/>
  <c r="AU25" i="1"/>
  <c r="AU8" i="1" s="1"/>
  <c r="AQ26" i="1"/>
  <c r="AQ9" i="1" s="1"/>
  <c r="AM27" i="1"/>
  <c r="AM10" i="1" s="1"/>
  <c r="AY27" i="1"/>
  <c r="AY10" i="1" s="1"/>
  <c r="AU28" i="1"/>
  <c r="AU11" i="1" s="1"/>
  <c r="AQ29" i="1"/>
  <c r="AQ12" i="1" s="1"/>
  <c r="AM30" i="1"/>
  <c r="AM13" i="1" s="1"/>
  <c r="AY30" i="1"/>
  <c r="AY13" i="1" s="1"/>
  <c r="AU31" i="1"/>
  <c r="AU14" i="1" s="1"/>
  <c r="AQ32" i="1"/>
  <c r="AQ15" i="1" s="1"/>
  <c r="AM33" i="1"/>
  <c r="AM16" i="1" s="1"/>
  <c r="AY33" i="1"/>
  <c r="AY16" i="1" s="1"/>
  <c r="AU34" i="1"/>
  <c r="AU17" i="1" s="1"/>
  <c r="AQ35" i="1"/>
  <c r="AQ18" i="1" s="1"/>
  <c r="AM36" i="1"/>
  <c r="AM19" i="1" s="1"/>
  <c r="AY36" i="1"/>
  <c r="AY19" i="1" s="1"/>
  <c r="AV22" i="1"/>
  <c r="AV5" i="1" s="1"/>
  <c r="AR23" i="1"/>
  <c r="AR6" i="1" s="1"/>
  <c r="AN24" i="1"/>
  <c r="AN7" i="1" s="1"/>
  <c r="AZ24" i="1"/>
  <c r="AZ7" i="1" s="1"/>
  <c r="AV25" i="1"/>
  <c r="AV8" i="1" s="1"/>
  <c r="AR26" i="1"/>
  <c r="AR9" i="1" s="1"/>
  <c r="AN27" i="1"/>
  <c r="AN10" i="1" s="1"/>
  <c r="AZ27" i="1"/>
  <c r="AZ10" i="1" s="1"/>
  <c r="AV28" i="1"/>
  <c r="AV11" i="1" s="1"/>
  <c r="AR29" i="1"/>
  <c r="AR12" i="1" s="1"/>
  <c r="AN30" i="1"/>
  <c r="AN13" i="1" s="1"/>
  <c r="AZ30" i="1"/>
  <c r="AZ13" i="1" s="1"/>
  <c r="AV31" i="1"/>
  <c r="AV14" i="1" s="1"/>
  <c r="AR32" i="1"/>
  <c r="AR15" i="1" s="1"/>
  <c r="AN33" i="1"/>
  <c r="AN16" i="1" s="1"/>
  <c r="AZ33" i="1"/>
  <c r="AZ16" i="1" s="1"/>
  <c r="AV34" i="1"/>
  <c r="AV17" i="1" s="1"/>
  <c r="AR35" i="1"/>
  <c r="AR18" i="1" s="1"/>
  <c r="AN36" i="1"/>
  <c r="AN19" i="1" s="1"/>
  <c r="AZ36" i="1"/>
  <c r="AZ19" i="1" s="1"/>
  <c r="AO24" i="1"/>
  <c r="AO7" i="1" s="1"/>
  <c r="AO27" i="1"/>
  <c r="AO10" i="1" s="1"/>
  <c r="AW28" i="1"/>
  <c r="AW11" i="1" s="1"/>
  <c r="AS29" i="1"/>
  <c r="AS12" i="1" s="1"/>
  <c r="AO30" i="1"/>
  <c r="AO13" i="1" s="1"/>
  <c r="AW31" i="1"/>
  <c r="AW14" i="1" s="1"/>
  <c r="AS32" i="1"/>
  <c r="AS15" i="1" s="1"/>
  <c r="AO33" i="1"/>
  <c r="AO16" i="1" s="1"/>
  <c r="AW34" i="1"/>
  <c r="AW17" i="1" s="1"/>
  <c r="AS35" i="1"/>
  <c r="AS18" i="1" s="1"/>
  <c r="AO36" i="1"/>
  <c r="AO19" i="1" s="1"/>
  <c r="AX22" i="1"/>
  <c r="AX5" i="1" s="1"/>
  <c r="AL28" i="1"/>
  <c r="AL31" i="1"/>
  <c r="AL14" i="1" s="1"/>
  <c r="AL34" i="1"/>
  <c r="AL17" i="1" s="1"/>
  <c r="AL22" i="1"/>
  <c r="AL5" i="1" s="1"/>
  <c r="AK6" i="1" l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M4" i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AD7" i="1"/>
</calcChain>
</file>

<file path=xl/sharedStrings.xml><?xml version="1.0" encoding="utf-8"?>
<sst xmlns="http://schemas.openxmlformats.org/spreadsheetml/2006/main" count="77" uniqueCount="30">
  <si>
    <t>b</t>
  </si>
  <si>
    <t>a</t>
  </si>
  <si>
    <t>nper</t>
  </si>
  <si>
    <t>nlay</t>
  </si>
  <si>
    <t>ncol</t>
  </si>
  <si>
    <t>nrow</t>
  </si>
  <si>
    <t>delr</t>
  </si>
  <si>
    <t>delc</t>
  </si>
  <si>
    <t>top</t>
  </si>
  <si>
    <t>botm_str =</t>
  </si>
  <si>
    <t xml:space="preserve"> "-150.0, -200.0, -300.0, -350.0, -450.0"</t>
  </si>
  <si>
    <t>-</t>
  </si>
  <si>
    <t>Wells</t>
  </si>
  <si>
    <t>x</t>
  </si>
  <si>
    <t>chd_spd</t>
  </si>
  <si>
    <t>chd_spd0</t>
  </si>
  <si>
    <t>t</t>
  </si>
  <si>
    <t>z</t>
  </si>
  <si>
    <t>y</t>
  </si>
  <si>
    <t>CHD</t>
  </si>
  <si>
    <t>(x,y, Z)</t>
  </si>
  <si>
    <t>Drains</t>
  </si>
  <si>
    <t>Layers ( Z )</t>
  </si>
  <si>
    <t>Q</t>
  </si>
  <si>
    <t>i</t>
  </si>
  <si>
    <t>j</t>
  </si>
  <si>
    <t>q</t>
  </si>
  <si>
    <t>t?</t>
  </si>
  <si>
    <t>conf.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</si>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</sst>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1" fontId="0" fillId="4" borderId="0" xfId="0" applyNumberFormat="1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114300</xdr:colOff>
      <xdr:row>14</xdr:row>
      <xdr:rowOff>38100</xdr:rowOff>
    </xdr:from>
    <xdr:to>
      <xdr:col>27</xdr:col>
      <xdr:colOff>733425</xdr:colOff>
      <xdr:row>32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7D1D34-50C6-2AAD-4EF0-CF09C92FBB85}"/>
            </a:ext>
          </a:extLst>
        </xdr:cNvPr>
        <xdr:cNvSpPr txBox="1"/>
      </xdr:nvSpPr>
      <xdr:spPr>
        <a:xfrm>
          <a:off x="6153150" y="2695575"/>
          <a:ext cx="3371850" cy="3533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# File generated by Flopy </a:t>
          </a:r>
        </a:p>
        <a:p>
          <a:r>
            <a:rPr lang="en-US" sz="1200"/>
            <a:t>BEGIN options</a:t>
          </a:r>
        </a:p>
        <a:p>
          <a:r>
            <a:rPr lang="en-US" sz="1200"/>
            <a:t>END options</a:t>
          </a:r>
        </a:p>
        <a:p>
          <a:r>
            <a:rPr lang="en-US" sz="1200"/>
            <a:t>BEGIN dimensions</a:t>
          </a:r>
        </a:p>
        <a:p>
          <a:r>
            <a:rPr lang="en-US" sz="1200"/>
            <a:t>  MAXBOUND  9</a:t>
          </a:r>
        </a:p>
        <a:p>
          <a:r>
            <a:rPr lang="en-US" sz="1200"/>
            <a:t>END dimensions</a:t>
          </a:r>
        </a:p>
        <a:p>
          <a:r>
            <a:rPr lang="en-US" sz="1200"/>
            <a:t>BEGIN period  1</a:t>
          </a:r>
        </a:p>
        <a:p>
          <a:r>
            <a:rPr lang="en-US" sz="1200"/>
            <a:t>  1 8 2 0.00000000E+00 1.00000000E+00</a:t>
          </a:r>
        </a:p>
        <a:p>
          <a:r>
            <a:rPr lang="en-US" sz="1200"/>
            <a:t>  1 8 3 0.00000000E+00 1.00000000E+00</a:t>
          </a:r>
        </a:p>
        <a:p>
          <a:r>
            <a:rPr lang="en-US" sz="1200"/>
            <a:t>  1 8 4 1.00000000E+01 1.00000000E+00</a:t>
          </a:r>
        </a:p>
        <a:p>
          <a:r>
            <a:rPr lang="en-US" sz="1200"/>
            <a:t>  1 8 5 2.00000000E+01 1.00000000E+00</a:t>
          </a:r>
        </a:p>
        <a:p>
          <a:r>
            <a:rPr lang="en-US" sz="1200"/>
            <a:t>  1 8 6 3.00000000E+01 1.00000000E+00</a:t>
          </a:r>
        </a:p>
        <a:p>
          <a:r>
            <a:rPr lang="en-US" sz="1200"/>
            <a:t>  1 8 7 5.00000000E+01 1.00000000E+00</a:t>
          </a:r>
        </a:p>
        <a:p>
          <a:r>
            <a:rPr lang="en-US" sz="1200"/>
            <a:t>  1 8 8 7.00000000E+01 1.00000000E+00</a:t>
          </a:r>
        </a:p>
        <a:p>
          <a:r>
            <a:rPr lang="en-US" sz="1200"/>
            <a:t>  1 8 9 9.00000000E+01 1.00000000E+00</a:t>
          </a:r>
        </a:p>
        <a:p>
          <a:r>
            <a:rPr lang="en-US" sz="1200"/>
            <a:t>  1 8 10 1.00000000E+02 1.00000000E+00</a:t>
          </a:r>
        </a:p>
        <a:p>
          <a:r>
            <a:rPr lang="en-US" sz="1200"/>
            <a:t>END period  1</a:t>
          </a:r>
        </a:p>
        <a:p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76200</xdr:colOff>
      <xdr:row>30</xdr:row>
      <xdr:rowOff>171449</xdr:rowOff>
    </xdr:from>
    <xdr:to>
      <xdr:col>32</xdr:col>
      <xdr:colOff>990600</xdr:colOff>
      <xdr:row>40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0429E-BB6B-B59C-61CA-A77603B08B41}"/>
            </a:ext>
          </a:extLst>
        </xdr:cNvPr>
        <xdr:cNvSpPr txBox="1"/>
      </xdr:nvSpPr>
      <xdr:spPr>
        <a:xfrm>
          <a:off x="5657850" y="5876924"/>
          <a:ext cx="4448175" cy="1924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wel_spd =        </a:t>
          </a:r>
          <a:r>
            <a:rPr lang="en-US" sz="1800" b="1">
              <a:solidFill>
                <a:srgbClr val="00B050"/>
              </a:solidFill>
            </a:rPr>
            <a:t> {0:   </a:t>
          </a:r>
          <a:r>
            <a:rPr lang="en-US" sz="1800"/>
            <a:t>[[ </a:t>
          </a:r>
          <a:r>
            <a:rPr lang="en-US" sz="1800" b="1">
              <a:solidFill>
                <a:srgbClr val="0000FF"/>
              </a:solidFill>
            </a:rPr>
            <a:t>4</a:t>
          </a:r>
          <a:r>
            <a:rPr lang="en-US" sz="1800"/>
            <a:t>     </a:t>
          </a:r>
          <a:r>
            <a:rPr lang="en-US" sz="1800" b="1">
              <a:solidFill>
                <a:srgbClr val="FF0000"/>
              </a:solidFill>
            </a:rPr>
            <a:t> ,4      ,10 </a:t>
          </a:r>
          <a:r>
            <a:rPr lang="en-US" sz="1800"/>
            <a:t>  </a:t>
          </a:r>
          <a:r>
            <a:rPr lang="en-US" sz="1800" b="1">
              <a:solidFill>
                <a:srgbClr val="0000FF"/>
              </a:solidFill>
            </a:rPr>
            <a:t>,-5</a:t>
          </a:r>
          <a:r>
            <a:rPr lang="en-US" sz="1800"/>
            <a:t> ]</a:t>
          </a:r>
        </a:p>
        <a:p>
          <a:r>
            <a:rPr lang="en-US" sz="1800"/>
            <a:t>layer_map =    </a:t>
          </a:r>
          <a:r>
            <a:rPr lang="en-US" sz="1800" b="1"/>
            <a:t> </a:t>
          </a:r>
          <a:r>
            <a:rPr lang="en-US" sz="1800" b="1">
              <a:solidFill>
                <a:srgbClr val="00B050"/>
              </a:solidFill>
            </a:rPr>
            <a:t>{0:       </a:t>
          </a:r>
          <a:r>
            <a:rPr lang="en-US" sz="1800"/>
            <a:t>0   </a:t>
          </a:r>
          <a:r>
            <a:rPr lang="en-US" sz="1800" b="1">
              <a:solidFill>
                <a:srgbClr val="FF0000"/>
              </a:solidFill>
            </a:rPr>
            <a:t>,2 : 1  ,4: 2        </a:t>
          </a:r>
          <a:r>
            <a:rPr lang="en-US" sz="1800"/>
            <a:t>}</a:t>
          </a:r>
        </a:p>
        <a:p>
          <a:r>
            <a:rPr lang="en-US" sz="1800"/>
            <a:t>kk = layer_map[k]</a:t>
          </a:r>
        </a:p>
        <a:p>
          <a:r>
            <a:rPr lang="en-US" sz="1800" b="1">
              <a:solidFill>
                <a:srgbClr val="00B050"/>
              </a:solidFill>
            </a:rPr>
            <a:t>wel_spd0.</a:t>
          </a:r>
          <a:r>
            <a:rPr lang="en-US" sz="1800"/>
            <a:t>append(  [ </a:t>
          </a:r>
          <a:r>
            <a:rPr lang="en-US" sz="1800" b="1">
              <a:solidFill>
                <a:srgbClr val="0000FF"/>
              </a:solidFill>
            </a:rPr>
            <a:t>kk</a:t>
          </a:r>
          <a:r>
            <a:rPr lang="en-US" sz="1800">
              <a:solidFill>
                <a:srgbClr val="0000FF"/>
              </a:solidFill>
            </a:rPr>
            <a:t> </a:t>
          </a:r>
          <a:r>
            <a:rPr lang="en-US" sz="1800"/>
            <a:t> </a:t>
          </a:r>
          <a:r>
            <a:rPr lang="en-US" sz="1800" b="1">
              <a:solidFill>
                <a:srgbClr val="FF0000"/>
              </a:solidFill>
            </a:rPr>
            <a:t>, i        ,j        </a:t>
          </a:r>
          <a:r>
            <a:rPr lang="en-US" sz="1800" b="1">
              <a:solidFill>
                <a:srgbClr val="0000FF"/>
              </a:solidFill>
            </a:rPr>
            <a:t>, q</a:t>
          </a:r>
          <a:r>
            <a:rPr lang="en-US" sz="1800"/>
            <a:t>] )</a:t>
          </a:r>
        </a:p>
        <a:p>
          <a:endParaRPr lang="en-US" sz="1800"/>
        </a:p>
        <a:p>
          <a:r>
            <a:rPr lang="en-US" sz="1800"/>
            <a:t>wel_spd0 =       </a:t>
          </a:r>
          <a:r>
            <a:rPr lang="en-US" sz="1800" b="1">
              <a:solidFill>
                <a:srgbClr val="00B050"/>
              </a:solidFill>
            </a:rPr>
            <a:t>{0:      wel_spd0}   </a:t>
          </a:r>
          <a:r>
            <a:rPr lang="en-US" sz="1800" b="1">
              <a:solidFill>
                <a:sysClr val="windowText" lastClr="000000"/>
              </a:solidFill>
            </a:rPr>
            <a:t>MF5</a:t>
          </a:r>
          <a:endParaRPr lang="LID4096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123825</xdr:colOff>
      <xdr:row>25</xdr:row>
      <xdr:rowOff>47625</xdr:rowOff>
    </xdr:from>
    <xdr:to>
      <xdr:col>51</xdr:col>
      <xdr:colOff>200026</xdr:colOff>
      <xdr:row>44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7CBCF22-7462-E30F-611F-791552011D90}"/>
            </a:ext>
          </a:extLst>
        </xdr:cNvPr>
        <xdr:cNvGrpSpPr/>
      </xdr:nvGrpSpPr>
      <xdr:grpSpPr>
        <a:xfrm>
          <a:off x="10248900" y="4800600"/>
          <a:ext cx="5943601" cy="3705225"/>
          <a:chOff x="3533775" y="4619625"/>
          <a:chExt cx="5943601" cy="2324101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060D722-F5B0-4C9B-ACD9-FEF39C4422DB}"/>
              </a:ext>
            </a:extLst>
          </xdr:cNvPr>
          <xdr:cNvSpPr txBox="1"/>
        </xdr:nvSpPr>
        <xdr:spPr>
          <a:xfrm>
            <a:off x="3533775" y="4619625"/>
            <a:ext cx="2790825" cy="2324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/>
              <a:t># File generated by Flopy </a:t>
            </a:r>
          </a:p>
          <a:p>
            <a:r>
              <a:rPr lang="en-US" sz="1200"/>
              <a:t>BEGIN options</a:t>
            </a:r>
          </a:p>
          <a:p>
            <a:r>
              <a:rPr lang="en-US" sz="1200"/>
              <a:t>END options</a:t>
            </a:r>
          </a:p>
          <a:p>
            <a:r>
              <a:rPr lang="en-US" sz="1200"/>
              <a:t>BEGIN dimensions</a:t>
            </a:r>
          </a:p>
          <a:p>
            <a:r>
              <a:rPr lang="en-US" sz="1200"/>
              <a:t>  MAXBOUND  9</a:t>
            </a:r>
          </a:p>
          <a:p>
            <a:r>
              <a:rPr lang="en-US" sz="1200"/>
              <a:t>END dimensions</a:t>
            </a:r>
          </a:p>
          <a:p>
            <a:r>
              <a:rPr lang="en-US" sz="1200"/>
              <a:t>BEGIN period  1</a:t>
            </a:r>
          </a:p>
          <a:p>
            <a:r>
              <a:rPr lang="en-US" sz="1200"/>
              <a:t>  1 8 2 0.00000000E+00 1.00000000E+00</a:t>
            </a:r>
          </a:p>
          <a:p>
            <a:r>
              <a:rPr lang="en-US" sz="1200"/>
              <a:t>  1 8 3 0.00000000E+00 1.00000000E+00</a:t>
            </a:r>
          </a:p>
          <a:p>
            <a:r>
              <a:rPr lang="en-US" sz="1200"/>
              <a:t>  1 8 4 1.00000000E+01 1.00000000E+00</a:t>
            </a:r>
          </a:p>
          <a:p>
            <a:r>
              <a:rPr lang="en-US" sz="1200"/>
              <a:t>  1 8 5 2.00000000E+01 1.00000000E+00</a:t>
            </a:r>
          </a:p>
          <a:p>
            <a:r>
              <a:rPr lang="en-US" sz="1200"/>
              <a:t>  1 8 6 3.00000000E+01 1.00000000E+00</a:t>
            </a:r>
          </a:p>
          <a:p>
            <a:r>
              <a:rPr lang="en-US" sz="1200"/>
              <a:t>  1 8 7 5.00000000E+01 1.00000000E+00</a:t>
            </a:r>
          </a:p>
          <a:p>
            <a:r>
              <a:rPr lang="en-US" sz="1200"/>
              <a:t>  1 8 8 7.00000000E+01 1.00000000E+00</a:t>
            </a:r>
          </a:p>
          <a:p>
            <a:r>
              <a:rPr lang="en-US" sz="1200"/>
              <a:t>  1 8 9 9.00000000E+01 1.00000000E+00</a:t>
            </a:r>
          </a:p>
          <a:p>
            <a:r>
              <a:rPr lang="en-US" sz="1200"/>
              <a:t>  1 8 10 1.00000000E+02 1.00000000E+00</a:t>
            </a:r>
          </a:p>
          <a:p>
            <a:r>
              <a:rPr lang="en-US" sz="1200"/>
              <a:t>END period  1</a:t>
            </a:r>
          </a:p>
          <a:p>
            <a:endParaRPr lang="en-US" sz="12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93F3CF6-19C0-4749-9626-98599BFFBCC8}"/>
              </a:ext>
            </a:extLst>
          </xdr:cNvPr>
          <xdr:cNvSpPr txBox="1"/>
        </xdr:nvSpPr>
        <xdr:spPr>
          <a:xfrm>
            <a:off x="6315076" y="4619625"/>
            <a:ext cx="3162300" cy="2324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200" b="1">
                <a:solidFill>
                  <a:srgbClr val="FF0000"/>
                </a:solidFill>
              </a:rPr>
              <a:t># DRN </a:t>
            </a:r>
            <a:r>
              <a:rPr lang="en-US" sz="1200"/>
              <a:t>package for MODFLOW-2005 by Flopy </a:t>
            </a:r>
          </a:p>
          <a:p>
            <a:r>
              <a:rPr lang="en-US" sz="1200"/>
              <a:t>         9      1001</a:t>
            </a:r>
          </a:p>
          <a:p>
            <a:r>
              <a:rPr lang="en-US" sz="1200"/>
              <a:t>         9         0 # stress period 1</a:t>
            </a:r>
          </a:p>
          <a:p>
            <a:r>
              <a:rPr lang="en-US" sz="1200"/>
              <a:t>         1         8         2             0.0             1.0</a:t>
            </a:r>
          </a:p>
          <a:p>
            <a:r>
              <a:rPr lang="en-US" sz="1200"/>
              <a:t>         1         8         3             0.0             1.0</a:t>
            </a:r>
          </a:p>
          <a:p>
            <a:r>
              <a:rPr lang="en-US" sz="1200"/>
              <a:t>         1         8         4            10.0             1.0</a:t>
            </a:r>
          </a:p>
          <a:p>
            <a:r>
              <a:rPr lang="en-US" sz="1200"/>
              <a:t>         1         8         5            20.0             1.0</a:t>
            </a:r>
          </a:p>
          <a:p>
            <a:r>
              <a:rPr lang="en-US" sz="1200"/>
              <a:t>         1         8         6            30.0             1.0</a:t>
            </a:r>
          </a:p>
          <a:p>
            <a:r>
              <a:rPr lang="en-US" sz="1200"/>
              <a:t>         1         8         7            50.0             1.0</a:t>
            </a:r>
          </a:p>
          <a:p>
            <a:r>
              <a:rPr lang="en-US" sz="1200"/>
              <a:t>         1         8         8            70.0             1.0</a:t>
            </a:r>
          </a:p>
          <a:p>
            <a:r>
              <a:rPr lang="en-US" sz="1200"/>
              <a:t>         1         8         9            90.0             1.0</a:t>
            </a:r>
          </a:p>
          <a:p>
            <a:r>
              <a:rPr lang="en-US" sz="1200"/>
              <a:t>         1         8        10           100.0             1.0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0_BETAMI\01_GMDSI________as_far_as_I_know\01_Tutorials______AGAIN___\part2_01_pstfromSETUP______new_start_____ok\0_01_Flopy_Structure_Freyberg_of_03.xlsx" TargetMode="External"/><Relationship Id="rId1" Type="http://schemas.openxmlformats.org/officeDocument/2006/relationships/externalLinkPath" Target="/15_REPOS/00_BETAMI/01_GMDSI________as_far_as_I_know/01_Tutorials______AGAIN___/part2_01_pstfromSETUP______new_start_____ok/0_01_Flopy_Structure_Freyberg_of_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87">
          <cell r="BZ87">
            <v>472809.51</v>
          </cell>
        </row>
      </sheetData>
      <sheetData sheetId="52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0_Frey"/>
      <sheetName val="01_Frey"/>
      <sheetName val="... pst_4"/>
    </sheetNames>
    <sheetDataSet>
      <sheetData sheetId="0" refreshError="1"/>
      <sheetData sheetId="1">
        <row r="3">
          <cell r="B3">
            <v>625</v>
          </cell>
          <cell r="C3">
            <v>9375</v>
          </cell>
        </row>
        <row r="4">
          <cell r="B4">
            <v>1875</v>
          </cell>
          <cell r="C4">
            <v>9375</v>
          </cell>
        </row>
        <row r="5">
          <cell r="B5">
            <v>3125</v>
          </cell>
          <cell r="C5">
            <v>9375</v>
          </cell>
        </row>
        <row r="6">
          <cell r="B6">
            <v>4375</v>
          </cell>
          <cell r="C6">
            <v>9375</v>
          </cell>
        </row>
        <row r="7">
          <cell r="B7">
            <v>625</v>
          </cell>
          <cell r="C7">
            <v>8125</v>
          </cell>
        </row>
        <row r="8">
          <cell r="B8">
            <v>1875</v>
          </cell>
          <cell r="C8">
            <v>8125</v>
          </cell>
        </row>
        <row r="9">
          <cell r="B9">
            <v>3125</v>
          </cell>
          <cell r="C9">
            <v>8125</v>
          </cell>
        </row>
        <row r="10">
          <cell r="B10">
            <v>4375</v>
          </cell>
          <cell r="C10">
            <v>8125</v>
          </cell>
        </row>
        <row r="11">
          <cell r="B11">
            <v>625</v>
          </cell>
          <cell r="C11">
            <v>6875</v>
          </cell>
        </row>
        <row r="12">
          <cell r="B12">
            <v>3125</v>
          </cell>
          <cell r="C12">
            <v>6875</v>
          </cell>
        </row>
        <row r="13">
          <cell r="B13">
            <v>4375</v>
          </cell>
          <cell r="C13">
            <v>6875</v>
          </cell>
        </row>
        <row r="14">
          <cell r="B14">
            <v>625</v>
          </cell>
          <cell r="C14">
            <v>5625</v>
          </cell>
        </row>
        <row r="15">
          <cell r="B15">
            <v>3125</v>
          </cell>
          <cell r="C15">
            <v>5625</v>
          </cell>
        </row>
        <row r="16">
          <cell r="B16">
            <v>4375</v>
          </cell>
          <cell r="C16">
            <v>5625</v>
          </cell>
        </row>
        <row r="17">
          <cell r="B17">
            <v>625</v>
          </cell>
          <cell r="C17">
            <v>4375</v>
          </cell>
        </row>
        <row r="18">
          <cell r="B18">
            <v>1875</v>
          </cell>
          <cell r="C18">
            <v>4375</v>
          </cell>
        </row>
        <row r="19">
          <cell r="B19">
            <v>3125</v>
          </cell>
          <cell r="C19">
            <v>4375</v>
          </cell>
        </row>
        <row r="20">
          <cell r="B20">
            <v>4375</v>
          </cell>
          <cell r="C20">
            <v>4375</v>
          </cell>
        </row>
        <row r="21">
          <cell r="B21">
            <v>625</v>
          </cell>
          <cell r="C21">
            <v>3125</v>
          </cell>
        </row>
        <row r="22">
          <cell r="B22">
            <v>1875</v>
          </cell>
          <cell r="C22">
            <v>3125</v>
          </cell>
        </row>
        <row r="23">
          <cell r="B23">
            <v>3125</v>
          </cell>
          <cell r="C23">
            <v>3125</v>
          </cell>
        </row>
        <row r="24">
          <cell r="B24">
            <v>4375</v>
          </cell>
          <cell r="C24">
            <v>3125</v>
          </cell>
        </row>
        <row r="25">
          <cell r="B25">
            <v>625</v>
          </cell>
          <cell r="C25">
            <v>1875</v>
          </cell>
        </row>
        <row r="26">
          <cell r="B26">
            <v>1875</v>
          </cell>
          <cell r="C26">
            <v>1875</v>
          </cell>
        </row>
        <row r="27">
          <cell r="B27">
            <v>3125</v>
          </cell>
          <cell r="C27">
            <v>1875</v>
          </cell>
        </row>
        <row r="28">
          <cell r="B28">
            <v>4375</v>
          </cell>
          <cell r="C28">
            <v>1875</v>
          </cell>
        </row>
        <row r="29">
          <cell r="B29">
            <v>1875</v>
          </cell>
          <cell r="C29">
            <v>625</v>
          </cell>
        </row>
        <row r="30">
          <cell r="B30">
            <v>3125</v>
          </cell>
          <cell r="C30">
            <v>625</v>
          </cell>
        </row>
        <row r="31">
          <cell r="B31">
            <v>4375</v>
          </cell>
          <cell r="C31">
            <v>625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AU53"/>
  <sheetViews>
    <sheetView tabSelected="1" workbookViewId="0">
      <selection activeCell="S17" sqref="S17"/>
    </sheetView>
  </sheetViews>
  <sheetFormatPr defaultRowHeight="15" x14ac:dyDescent="0.25"/>
  <cols>
    <col min="1" max="1" width="4.5703125" style="3" customWidth="1"/>
    <col min="2" max="2" width="3" style="3" bestFit="1" customWidth="1"/>
    <col min="3" max="3" width="5.5703125" style="3" customWidth="1"/>
    <col min="4" max="4" width="5" style="3" customWidth="1"/>
    <col min="5" max="6" width="2" style="3" bestFit="1" customWidth="1"/>
    <col min="7" max="7" width="6.28515625" style="3" customWidth="1"/>
    <col min="8" max="8" width="3" style="3" bestFit="1" customWidth="1"/>
    <col min="9" max="9" width="3.85546875" style="3" customWidth="1"/>
    <col min="10" max="11" width="3" style="3" bestFit="1" customWidth="1"/>
    <col min="12" max="12" width="2.7109375" style="3" bestFit="1" customWidth="1"/>
    <col min="13" max="13" width="3.5703125" style="3" customWidth="1"/>
    <col min="14" max="14" width="6.28515625" style="3" customWidth="1"/>
    <col min="15" max="15" width="3" style="3" bestFit="1" customWidth="1"/>
    <col min="16" max="16" width="3.85546875" style="3" customWidth="1"/>
    <col min="17" max="18" width="3" style="3" bestFit="1" customWidth="1"/>
    <col min="19" max="19" width="5.42578125" style="3" customWidth="1"/>
    <col min="20" max="20" width="2.7109375" style="3" customWidth="1"/>
    <col min="21" max="21" width="3.5703125" style="4" customWidth="1"/>
    <col min="22" max="22" width="4" style="4" customWidth="1"/>
    <col min="23" max="23" width="8.140625" style="4" customWidth="1"/>
    <col min="24" max="24" width="11.140625" style="3" customWidth="1"/>
    <col min="25" max="25" width="4.140625" style="4" customWidth="1"/>
    <col min="26" max="26" width="10.85546875" style="4" customWidth="1"/>
    <col min="27" max="27" width="15.140625" style="4" customWidth="1"/>
    <col min="28" max="28" width="13.42578125" style="4" customWidth="1"/>
    <col min="29" max="30" width="4.42578125" style="4" customWidth="1"/>
    <col min="31" max="31" width="3.7109375" style="4" customWidth="1"/>
    <col min="32" max="46" width="4.42578125" style="3" customWidth="1"/>
    <col min="47" max="16384" width="9.140625" style="3"/>
  </cols>
  <sheetData>
    <row r="1" spans="1:47" ht="15.75" customHeight="1" x14ac:dyDescent="0.25">
      <c r="C1" s="19" t="s">
        <v>19</v>
      </c>
      <c r="H1" s="1" t="s">
        <v>12</v>
      </c>
      <c r="I1" s="7"/>
      <c r="J1" s="25" t="s">
        <v>18</v>
      </c>
      <c r="K1" s="25" t="s">
        <v>13</v>
      </c>
      <c r="L1" s="7"/>
      <c r="M1" s="7"/>
      <c r="O1" s="1" t="s">
        <v>21</v>
      </c>
      <c r="P1" s="1"/>
      <c r="Q1" s="1"/>
      <c r="R1" s="1"/>
      <c r="S1" s="1"/>
      <c r="T1" s="1"/>
      <c r="AF1" s="19" t="s">
        <v>19</v>
      </c>
    </row>
    <row r="2" spans="1:47" x14ac:dyDescent="0.25">
      <c r="B2" s="7" t="s">
        <v>1</v>
      </c>
      <c r="C2" s="19"/>
      <c r="D2" s="7"/>
      <c r="E2" s="7"/>
      <c r="F2" s="13" t="s">
        <v>14</v>
      </c>
      <c r="G2" s="7"/>
      <c r="H2" s="7"/>
      <c r="I2" s="1" t="s">
        <v>22</v>
      </c>
      <c r="J2" s="7"/>
      <c r="K2" s="7"/>
      <c r="L2" s="7"/>
      <c r="M2" s="3" t="s">
        <v>23</v>
      </c>
      <c r="N2" s="7"/>
      <c r="O2" s="7"/>
      <c r="P2" s="7" t="s">
        <v>29</v>
      </c>
      <c r="Q2" s="7" t="s">
        <v>18</v>
      </c>
      <c r="R2" s="7" t="s">
        <v>13</v>
      </c>
      <c r="S2" s="20" t="s">
        <v>17</v>
      </c>
      <c r="T2" s="20"/>
      <c r="AF2" s="19">
        <v>1</v>
      </c>
    </row>
    <row r="3" spans="1:47" x14ac:dyDescent="0.25">
      <c r="A3" s="5"/>
      <c r="B3" s="7"/>
      <c r="C3" s="19">
        <v>0</v>
      </c>
      <c r="D3" s="7">
        <v>1</v>
      </c>
      <c r="E3" s="7">
        <v>2</v>
      </c>
      <c r="F3" s="7">
        <v>3</v>
      </c>
      <c r="G3" s="7"/>
      <c r="H3" s="7"/>
      <c r="I3" s="7">
        <v>0</v>
      </c>
      <c r="J3" s="25">
        <v>1</v>
      </c>
      <c r="K3" s="25">
        <v>2</v>
      </c>
      <c r="L3" s="7">
        <v>3</v>
      </c>
      <c r="M3" s="7"/>
      <c r="N3" s="7"/>
      <c r="O3" s="7"/>
      <c r="P3" s="7">
        <v>0</v>
      </c>
      <c r="Q3" s="7">
        <v>1</v>
      </c>
      <c r="R3" s="7">
        <v>2</v>
      </c>
      <c r="S3" s="7">
        <v>3</v>
      </c>
      <c r="T3" s="7">
        <v>4</v>
      </c>
      <c r="W3" s="4" t="s">
        <v>2</v>
      </c>
      <c r="X3" s="3">
        <v>1</v>
      </c>
      <c r="AF3" s="19">
        <v>2</v>
      </c>
    </row>
    <row r="4" spans="1:47" x14ac:dyDescent="0.25">
      <c r="A4" s="5"/>
      <c r="B4" s="7">
        <v>0</v>
      </c>
      <c r="C4" s="3">
        <v>0</v>
      </c>
      <c r="D4" s="3">
        <v>0</v>
      </c>
      <c r="E4" s="3">
        <v>0</v>
      </c>
      <c r="F4" s="3">
        <v>0</v>
      </c>
      <c r="H4" s="7">
        <v>0</v>
      </c>
      <c r="I4" s="17">
        <v>2</v>
      </c>
      <c r="J4" s="11">
        <v>4</v>
      </c>
      <c r="K4" s="11">
        <v>10</v>
      </c>
      <c r="L4" s="3">
        <v>-5</v>
      </c>
      <c r="M4" s="12" t="str">
        <f>_xlfn.CONCAT(K4,",",J4)</f>
        <v>10,4</v>
      </c>
      <c r="O4" s="7">
        <v>0</v>
      </c>
      <c r="P4" s="17">
        <v>0</v>
      </c>
      <c r="Q4" s="11">
        <v>7</v>
      </c>
      <c r="R4" s="11">
        <v>1</v>
      </c>
      <c r="S4" s="23">
        <v>0</v>
      </c>
      <c r="T4" s="26">
        <v>1</v>
      </c>
      <c r="U4" s="12" t="str">
        <f>_xlfn.CONCAT(R4,",",Q4)</f>
        <v>1,7</v>
      </c>
      <c r="W4" s="6" t="s">
        <v>3</v>
      </c>
      <c r="X4" s="7">
        <v>5</v>
      </c>
      <c r="Z4" s="7"/>
      <c r="AA4" s="7"/>
      <c r="AB4" s="7"/>
      <c r="AD4" s="7"/>
      <c r="AE4" s="6">
        <f>AA7</f>
        <v>200</v>
      </c>
      <c r="AF4" s="7">
        <v>1</v>
      </c>
      <c r="AG4" s="7">
        <f>AF4+1</f>
        <v>2</v>
      </c>
      <c r="AH4" s="7">
        <f t="shared" ref="AH4:AT4" si="0">AG4+1</f>
        <v>3</v>
      </c>
      <c r="AI4" s="7">
        <f t="shared" si="0"/>
        <v>4</v>
      </c>
      <c r="AJ4" s="7">
        <f t="shared" si="0"/>
        <v>5</v>
      </c>
      <c r="AK4" s="7">
        <f t="shared" si="0"/>
        <v>6</v>
      </c>
      <c r="AL4" s="7">
        <f t="shared" si="0"/>
        <v>7</v>
      </c>
      <c r="AM4" s="7">
        <f t="shared" si="0"/>
        <v>8</v>
      </c>
      <c r="AN4" s="7">
        <f t="shared" si="0"/>
        <v>9</v>
      </c>
      <c r="AO4" s="7">
        <f t="shared" si="0"/>
        <v>10</v>
      </c>
      <c r="AP4" s="7">
        <f t="shared" si="0"/>
        <v>11</v>
      </c>
      <c r="AQ4" s="7">
        <f t="shared" si="0"/>
        <v>12</v>
      </c>
      <c r="AR4" s="7">
        <f t="shared" si="0"/>
        <v>13</v>
      </c>
      <c r="AS4" s="7">
        <f t="shared" si="0"/>
        <v>14</v>
      </c>
      <c r="AT4" s="7">
        <f t="shared" si="0"/>
        <v>15</v>
      </c>
      <c r="AU4" s="4"/>
    </row>
    <row r="5" spans="1:47" x14ac:dyDescent="0.25">
      <c r="A5" s="5"/>
      <c r="B5" s="7">
        <v>1</v>
      </c>
      <c r="C5" s="3">
        <v>0</v>
      </c>
      <c r="D5" s="3">
        <v>1</v>
      </c>
      <c r="E5" s="3">
        <v>0</v>
      </c>
      <c r="F5" s="3">
        <v>0</v>
      </c>
      <c r="H5" s="7">
        <v>1</v>
      </c>
      <c r="I5" s="17">
        <v>1</v>
      </c>
      <c r="J5" s="11">
        <v>3</v>
      </c>
      <c r="K5" s="11">
        <v>5</v>
      </c>
      <c r="L5" s="3">
        <v>-5</v>
      </c>
      <c r="M5" s="12" t="str">
        <f t="shared" ref="M5:M18" si="1">_xlfn.CONCAT(K5,",",J5)</f>
        <v>5,3</v>
      </c>
      <c r="O5" s="7">
        <v>1</v>
      </c>
      <c r="P5" s="17">
        <v>0</v>
      </c>
      <c r="Q5" s="11">
        <v>7</v>
      </c>
      <c r="R5" s="11">
        <v>2</v>
      </c>
      <c r="S5" s="23">
        <v>0</v>
      </c>
      <c r="T5" s="26">
        <v>1</v>
      </c>
      <c r="U5" s="12" t="str">
        <f t="shared" ref="U5:U12" si="2">_xlfn.CONCAT(R5,",",Q5)</f>
        <v>2,7</v>
      </c>
      <c r="W5" s="6" t="s">
        <v>4</v>
      </c>
      <c r="X5" s="7">
        <v>15</v>
      </c>
      <c r="Z5" s="6" t="s">
        <v>6</v>
      </c>
      <c r="AA5" s="7">
        <v>5000</v>
      </c>
      <c r="AB5" s="9" t="str">
        <f>_xlfn.CONCAT(AA5*0.3048/1000, "  km !")</f>
        <v>1.524  km !</v>
      </c>
      <c r="AD5" s="7"/>
      <c r="AE5" s="7">
        <v>1</v>
      </c>
      <c r="AF5" s="21">
        <f>IF(ISNUMBER(MATCH(A!AF22,$U$4:$U$12,0)),"d",IF(ISNUMBER(MATCH(A!AF22,$M$4,0)),$AA$13,IF(ISNUMBER(MATCH(A!AF22,$M$5,0)),$AA$11,IF(ISNUMBER(MATCH(A!AF22,$M$6,0)),$AA$11,IF(ISNUMBER(MATCH(A!AF22,$M$4:$M$18,0)),$AA$9,$AA$13)))))</f>
        <v>-450</v>
      </c>
      <c r="AG5" s="21">
        <f>IF(ISNUMBER(MATCH(A!AG22,$U$4:$U$12,0)),"d",IF(ISNUMBER(MATCH(A!AG22,$M$4,0)),$AA$13,IF(ISNUMBER(MATCH(A!AG22,$M$5,0)),$AA$11,IF(ISNUMBER(MATCH(A!AG22,$M$6,0)),$AA$11,IF(ISNUMBER(MATCH(A!AG22,$M$4:$M$18,0)),$AA$9,$AA$13)))))</f>
        <v>-450</v>
      </c>
      <c r="AH5" s="21">
        <f>IF(ISNUMBER(MATCH(A!AH22,$U$4:$U$12,0)),"d",IF(ISNUMBER(MATCH(A!AH22,$M$4,0)),$AA$13,IF(ISNUMBER(MATCH(A!AH22,$M$5,0)),$AA$11,IF(ISNUMBER(MATCH(A!AH22,$M$6,0)),$AA$11,IF(ISNUMBER(MATCH(A!AH22,$M$4:$M$18,0)),$AA$9,$AA$13)))))</f>
        <v>-450</v>
      </c>
      <c r="AI5" s="21">
        <f>IF(ISNUMBER(MATCH(A!AI22,$U$4:$U$12,0)),"d",IF(ISNUMBER(MATCH(A!AI22,$M$4,0)),$AA$13,IF(ISNUMBER(MATCH(A!AI22,$M$5,0)),$AA$11,IF(ISNUMBER(MATCH(A!AI22,$M$6,0)),$AA$11,IF(ISNUMBER(MATCH(A!AI22,$M$4:$M$18,0)),$AA$9,$AA$13)))))</f>
        <v>-450</v>
      </c>
      <c r="AJ5" s="21">
        <f>IF(ISNUMBER(MATCH(A!AJ22,$U$4:$U$12,0)),"d",IF(ISNUMBER(MATCH(A!AJ22,$M$4,0)),$AA$13,IF(ISNUMBER(MATCH(A!AJ22,$M$5,0)),$AA$11,IF(ISNUMBER(MATCH(A!AJ22,$M$6,0)),$AA$11,IF(ISNUMBER(MATCH(A!AJ22,$M$4:$M$18,0)),$AA$9,$AA$13)))))</f>
        <v>-450</v>
      </c>
      <c r="AK5" s="21">
        <f>IF(ISNUMBER(MATCH(A!AK22,$U$4:$U$12,0)),"d",IF(ISNUMBER(MATCH(A!AK22,$M$4,0)),$AA$13,IF(ISNUMBER(MATCH(A!AK22,$M$5,0)),$AA$11,IF(ISNUMBER(MATCH(A!AK22,$M$6,0)),$AA$11,IF(ISNUMBER(MATCH(A!AK22,$M$4:$M$18,0)),$AA$9,$AA$13)))))</f>
        <v>-450</v>
      </c>
      <c r="AL5" s="21">
        <f>IF(ISNUMBER(MATCH(A!AL22,$U$4:$U$12,0)),"d",IF(ISNUMBER(MATCH(A!AL22,$M$4,0)),$AA$13,IF(ISNUMBER(MATCH(A!AL22,$M$5,0)),$AA$11,IF(ISNUMBER(MATCH(A!AL22,$M$6,0)),$AA$11,IF(ISNUMBER(MATCH(A!AL22,$M$4:$M$18,0)),$AA$9,$AA$13)))))</f>
        <v>-450</v>
      </c>
      <c r="AM5" s="21">
        <f>IF(ISNUMBER(MATCH(A!AM22,$U$4:$U$12,0)),"d",IF(ISNUMBER(MATCH(A!AM22,$M$4,0)),$AA$13,IF(ISNUMBER(MATCH(A!AM22,$M$5,0)),$AA$11,IF(ISNUMBER(MATCH(A!AM22,$M$6,0)),$AA$11,IF(ISNUMBER(MATCH(A!AM22,$M$4:$M$18,0)),$AA$9,$AA$13)))))</f>
        <v>-450</v>
      </c>
      <c r="AN5" s="21">
        <f>IF(ISNUMBER(MATCH(A!AN22,$U$4:$U$12,0)),"d",IF(ISNUMBER(MATCH(A!AN22,$M$4,0)),$AA$13,IF(ISNUMBER(MATCH(A!AN22,$M$5,0)),$AA$11,IF(ISNUMBER(MATCH(A!AN22,$M$6,0)),$AA$11,IF(ISNUMBER(MATCH(A!AN22,$M$4:$M$18,0)),$AA$9,$AA$13)))))</f>
        <v>-450</v>
      </c>
      <c r="AO5" s="21">
        <f>IF(ISNUMBER(MATCH(A!AO22,$U$4:$U$12,0)),"d",IF(ISNUMBER(MATCH(A!AO22,$M$4,0)),$AA$13,IF(ISNUMBER(MATCH(A!AO22,$M$5,0)),$AA$11,IF(ISNUMBER(MATCH(A!AO22,$M$6,0)),$AA$11,IF(ISNUMBER(MATCH(A!AO22,$M$4:$M$18,0)),$AA$9,$AA$13)))))</f>
        <v>-450</v>
      </c>
      <c r="AP5" s="21">
        <f>IF(ISNUMBER(MATCH(A!AP22,$U$4:$U$12,0)),"d",IF(ISNUMBER(MATCH(A!AP22,$M$4,0)),$AA$13,IF(ISNUMBER(MATCH(A!AP22,$M$5,0)),$AA$11,IF(ISNUMBER(MATCH(A!AP22,$M$6,0)),$AA$11,IF(ISNUMBER(MATCH(A!AP22,$M$4:$M$18,0)),$AA$9,$AA$13)))))</f>
        <v>-450</v>
      </c>
      <c r="AQ5" s="21">
        <f>IF(ISNUMBER(MATCH(A!AQ22,$U$4:$U$12,0)),"d",IF(ISNUMBER(MATCH(A!AQ22,$M$4,0)),$AA$13,IF(ISNUMBER(MATCH(A!AQ22,$M$5,0)),$AA$11,IF(ISNUMBER(MATCH(A!AQ22,$M$6,0)),$AA$11,IF(ISNUMBER(MATCH(A!AQ22,$M$4:$M$18,0)),$AA$9,$AA$13)))))</f>
        <v>-450</v>
      </c>
      <c r="AR5" s="21">
        <f>IF(ISNUMBER(MATCH(A!AR22,$U$4:$U$12,0)),"d",IF(ISNUMBER(MATCH(A!AR22,$M$4,0)),$AA$13,IF(ISNUMBER(MATCH(A!AR22,$M$5,0)),$AA$11,IF(ISNUMBER(MATCH(A!AR22,$M$6,0)),$AA$11,IF(ISNUMBER(MATCH(A!AR22,$M$4:$M$18,0)),$AA$9,$AA$13)))))</f>
        <v>-450</v>
      </c>
      <c r="AS5" s="21">
        <f>IF(ISNUMBER(MATCH(A!AS22,$U$4:$U$12,0)),"d",IF(ISNUMBER(MATCH(A!AS22,$M$4,0)),$AA$13,IF(ISNUMBER(MATCH(A!AS22,$M$5,0)),$AA$11,IF(ISNUMBER(MATCH(A!AS22,$M$6,0)),$AA$11,IF(ISNUMBER(MATCH(A!AS22,$M$4:$M$18,0)),$AA$9,$AA$13)))))</f>
        <v>-450</v>
      </c>
      <c r="AT5" s="21">
        <f>IF(ISNUMBER(MATCH(A!AT22,$U$4:$U$12,0)),"d",IF(ISNUMBER(MATCH(A!AT22,$M$4,0)),$AA$13,IF(ISNUMBER(MATCH(A!AT22,$M$5,0)),$AA$11,IF(ISNUMBER(MATCH(A!AT22,$M$6,0)),$AA$11,IF(ISNUMBER(MATCH(A!AT22,$M$4:$M$18,0)),$AA$9,$AA$13)))))</f>
        <v>-450</v>
      </c>
    </row>
    <row r="6" spans="1:47" x14ac:dyDescent="0.25">
      <c r="A6" s="5"/>
      <c r="B6" s="7">
        <v>2</v>
      </c>
      <c r="C6" s="3">
        <v>0</v>
      </c>
      <c r="D6" s="3">
        <v>2</v>
      </c>
      <c r="E6" s="3">
        <v>0</v>
      </c>
      <c r="F6" s="3">
        <v>0</v>
      </c>
      <c r="H6" s="7">
        <v>2</v>
      </c>
      <c r="I6" s="17">
        <v>1</v>
      </c>
      <c r="J6" s="11">
        <v>5</v>
      </c>
      <c r="K6" s="11">
        <v>11</v>
      </c>
      <c r="L6" s="3">
        <v>-5</v>
      </c>
      <c r="M6" s="12" t="str">
        <f t="shared" si="1"/>
        <v>11,5</v>
      </c>
      <c r="O6" s="7">
        <v>2</v>
      </c>
      <c r="P6" s="17">
        <v>0</v>
      </c>
      <c r="Q6" s="11">
        <v>7</v>
      </c>
      <c r="R6" s="11">
        <v>3</v>
      </c>
      <c r="S6" s="23">
        <v>10</v>
      </c>
      <c r="T6" s="26">
        <v>1</v>
      </c>
      <c r="U6" s="12" t="str">
        <f t="shared" si="2"/>
        <v>3,7</v>
      </c>
      <c r="W6" s="6" t="s">
        <v>5</v>
      </c>
      <c r="X6" s="7">
        <v>15</v>
      </c>
      <c r="Z6" s="6" t="s">
        <v>7</v>
      </c>
      <c r="AA6" s="7">
        <v>5000</v>
      </c>
      <c r="AB6" s="22" t="str">
        <f>_xlfn.CONCAT(ROUND(Z9*0.3048/1000,0), "  km !")</f>
        <v>23  km !</v>
      </c>
      <c r="AD6" s="7"/>
      <c r="AE6" s="7">
        <f>AE5+1</f>
        <v>2</v>
      </c>
      <c r="AF6" s="21">
        <f>IF(ISNUMBER(MATCH(A!AF23,$U$4:$U$12,0)),"d",IF(ISNUMBER(MATCH(A!AF23,$M$4,0)),$AA$13,IF(ISNUMBER(MATCH(A!AF23,$M$5,0)),$AA$11,IF(ISNUMBER(MATCH(A!AF23,$M$6,0)),$AA$11,IF(ISNUMBER(MATCH(A!AF23,$M$4:$M$18,0)),$AA$9,$AA$13)))))</f>
        <v>-450</v>
      </c>
      <c r="AG6" s="21">
        <f>IF(ISNUMBER(MATCH(A!AG23,$U$4:$U$12,0)),"d",IF(ISNUMBER(MATCH(A!AG23,$M$4,0)),$AA$13,IF(ISNUMBER(MATCH(A!AG23,$M$5,0)),$AA$11,IF(ISNUMBER(MATCH(A!AG23,$M$6,0)),$AA$11,IF(ISNUMBER(MATCH(A!AG23,$M$4:$M$18,0)),$AA$9,$AA$13)))))</f>
        <v>-450</v>
      </c>
      <c r="AH6" s="21">
        <f>IF(ISNUMBER(MATCH(A!AH23,$U$4:$U$12,0)),"d",IF(ISNUMBER(MATCH(A!AH23,$M$4,0)),$AA$13,IF(ISNUMBER(MATCH(A!AH23,$M$5,0)),$AA$11,IF(ISNUMBER(MATCH(A!AH23,$M$6,0)),$AA$11,IF(ISNUMBER(MATCH(A!AH23,$M$4:$M$18,0)),$AA$9,$AA$13)))))</f>
        <v>-450</v>
      </c>
      <c r="AI6" s="21">
        <f>IF(ISNUMBER(MATCH(A!AI23,$U$4:$U$12,0)),"d",IF(ISNUMBER(MATCH(A!AI23,$M$4,0)),$AA$13,IF(ISNUMBER(MATCH(A!AI23,$M$5,0)),$AA$11,IF(ISNUMBER(MATCH(A!AI23,$M$6,0)),$AA$11,IF(ISNUMBER(MATCH(A!AI23,$M$4:$M$18,0)),$AA$9,$AA$13)))))</f>
        <v>-450</v>
      </c>
      <c r="AJ6" s="21">
        <f>IF(ISNUMBER(MATCH(A!AJ23,$U$4:$U$12,0)),"d",IF(ISNUMBER(MATCH(A!AJ23,$M$4,0)),$AA$13,IF(ISNUMBER(MATCH(A!AJ23,$M$5,0)),$AA$11,IF(ISNUMBER(MATCH(A!AJ23,$M$6,0)),$AA$11,IF(ISNUMBER(MATCH(A!AJ23,$M$4:$M$18,0)),$AA$9,$AA$13)))))</f>
        <v>-450</v>
      </c>
      <c r="AK6" s="21">
        <f>IF(ISNUMBER(MATCH(A!AK23,$U$4:$U$12,0)),"d",IF(ISNUMBER(MATCH(A!AK23,$M$4,0)),$AA$13,IF(ISNUMBER(MATCH(A!AK23,$M$5,0)),$AA$11,IF(ISNUMBER(MATCH(A!AK23,$M$6,0)),$AA$11,IF(ISNUMBER(MATCH(A!AK23,$M$4:$M$18,0)),$AA$9,$AA$13)))))</f>
        <v>-450</v>
      </c>
      <c r="AL6" s="21">
        <f>IF(ISNUMBER(MATCH(A!AL23,$U$4:$U$12,0)),"d",IF(ISNUMBER(MATCH(A!AL23,$M$4,0)),$AA$13,IF(ISNUMBER(MATCH(A!AL23,$M$5,0)),$AA$11,IF(ISNUMBER(MATCH(A!AL23,$M$6,0)),$AA$11,IF(ISNUMBER(MATCH(A!AL23,$M$4:$M$18,0)),$AA$9,$AA$13)))))</f>
        <v>-450</v>
      </c>
      <c r="AM6" s="21">
        <f>IF(ISNUMBER(MATCH(A!AM23,$U$4:$U$12,0)),"d",IF(ISNUMBER(MATCH(A!AM23,$M$4,0)),$AA$13,IF(ISNUMBER(MATCH(A!AM23,$M$5,0)),$AA$11,IF(ISNUMBER(MATCH(A!AM23,$M$6,0)),$AA$11,IF(ISNUMBER(MATCH(A!AM23,$M$4:$M$18,0)),$AA$9,$AA$13)))))</f>
        <v>-450</v>
      </c>
      <c r="AN6" s="21">
        <f>IF(ISNUMBER(MATCH(A!AN23,$U$4:$U$12,0)),"d",IF(ISNUMBER(MATCH(A!AN23,$M$4,0)),$AA$13,IF(ISNUMBER(MATCH(A!AN23,$M$5,0)),$AA$11,IF(ISNUMBER(MATCH(A!AN23,$M$6,0)),$AA$11,IF(ISNUMBER(MATCH(A!AN23,$M$4:$M$18,0)),$AA$9,$AA$13)))))</f>
        <v>-450</v>
      </c>
      <c r="AO6" s="21">
        <f>IF(ISNUMBER(MATCH(A!AO23,$U$4:$U$12,0)),"d",IF(ISNUMBER(MATCH(A!AO23,$M$4,0)),$AA$13,IF(ISNUMBER(MATCH(A!AO23,$M$5,0)),$AA$11,IF(ISNUMBER(MATCH(A!AO23,$M$6,0)),$AA$11,IF(ISNUMBER(MATCH(A!AO23,$M$4:$M$18,0)),$AA$9,$AA$13)))))</f>
        <v>-450</v>
      </c>
      <c r="AP6" s="21">
        <f>IF(ISNUMBER(MATCH(A!AP23,$U$4:$U$12,0)),"d",IF(ISNUMBER(MATCH(A!AP23,$M$4,0)),$AA$13,IF(ISNUMBER(MATCH(A!AP23,$M$5,0)),$AA$11,IF(ISNUMBER(MATCH(A!AP23,$M$6,0)),$AA$11,IF(ISNUMBER(MATCH(A!AP23,$M$4:$M$18,0)),$AA$9,$AA$13)))))</f>
        <v>-450</v>
      </c>
      <c r="AQ6" s="21">
        <f>IF(ISNUMBER(MATCH(A!AQ23,$U$4:$U$12,0)),"d",IF(ISNUMBER(MATCH(A!AQ23,$M$4,0)),$AA$13,IF(ISNUMBER(MATCH(A!AQ23,$M$5,0)),$AA$11,IF(ISNUMBER(MATCH(A!AQ23,$M$6,0)),$AA$11,IF(ISNUMBER(MATCH(A!AQ23,$M$4:$M$18,0)),$AA$9,$AA$13)))))</f>
        <v>-450</v>
      </c>
      <c r="AR6" s="21">
        <f>IF(ISNUMBER(MATCH(A!AR23,$U$4:$U$12,0)),"d",IF(ISNUMBER(MATCH(A!AR23,$M$4,0)),$AA$13,IF(ISNUMBER(MATCH(A!AR23,$M$5,0)),$AA$11,IF(ISNUMBER(MATCH(A!AR23,$M$6,0)),$AA$11,IF(ISNUMBER(MATCH(A!AR23,$M$4:$M$18,0)),$AA$9,$AA$13)))))</f>
        <v>-450</v>
      </c>
      <c r="AS6" s="21">
        <f>IF(ISNUMBER(MATCH(A!AS23,$U$4:$U$12,0)),"d",IF(ISNUMBER(MATCH(A!AS23,$M$4,0)),$AA$13,IF(ISNUMBER(MATCH(A!AS23,$M$5,0)),$AA$11,IF(ISNUMBER(MATCH(A!AS23,$M$6,0)),$AA$11,IF(ISNUMBER(MATCH(A!AS23,$M$4:$M$18,0)),$AA$9,$AA$13)))))</f>
        <v>-450</v>
      </c>
      <c r="AT6" s="21">
        <f>IF(ISNUMBER(MATCH(A!AT23,$U$4:$U$12,0)),"d",IF(ISNUMBER(MATCH(A!AT23,$M$4,0)),$AA$13,IF(ISNUMBER(MATCH(A!AT23,$M$5,0)),$AA$11,IF(ISNUMBER(MATCH(A!AT23,$M$6,0)),$AA$11,IF(ISNUMBER(MATCH(A!AT23,$M$4:$M$18,0)),$AA$9,$AA$13)))))</f>
        <v>-450</v>
      </c>
    </row>
    <row r="7" spans="1:47" x14ac:dyDescent="0.25">
      <c r="A7" s="5"/>
      <c r="B7" s="7">
        <v>3</v>
      </c>
      <c r="C7" s="3">
        <v>0</v>
      </c>
      <c r="D7" s="3">
        <v>3</v>
      </c>
      <c r="E7" s="3">
        <v>0</v>
      </c>
      <c r="F7" s="3">
        <v>0</v>
      </c>
      <c r="H7" s="7">
        <v>3</v>
      </c>
      <c r="I7" s="17">
        <v>0</v>
      </c>
      <c r="J7" s="11">
        <v>8</v>
      </c>
      <c r="K7" s="11">
        <v>7</v>
      </c>
      <c r="L7" s="3">
        <v>-5</v>
      </c>
      <c r="M7" s="12" t="str">
        <f t="shared" si="1"/>
        <v>7,8</v>
      </c>
      <c r="O7" s="7">
        <v>3</v>
      </c>
      <c r="P7" s="17">
        <v>0</v>
      </c>
      <c r="Q7" s="11">
        <v>7</v>
      </c>
      <c r="R7" s="11">
        <v>4</v>
      </c>
      <c r="S7" s="23">
        <v>20</v>
      </c>
      <c r="T7" s="26">
        <v>1</v>
      </c>
      <c r="U7" s="12" t="str">
        <f t="shared" si="2"/>
        <v>4,7</v>
      </c>
      <c r="W7" s="10"/>
      <c r="X7" s="8">
        <f>X6*X5</f>
        <v>225</v>
      </c>
      <c r="Z7" s="6" t="s">
        <v>8</v>
      </c>
      <c r="AA7" s="17">
        <v>200</v>
      </c>
      <c r="AB7" s="9" t="s">
        <v>20</v>
      </c>
      <c r="AD7" s="7"/>
      <c r="AE7" s="7">
        <f t="shared" ref="AE7:AE19" si="3">AE6+1</f>
        <v>3</v>
      </c>
      <c r="AF7" s="21">
        <f>IF(ISNUMBER(MATCH(A!AF24,$U$4:$U$12,0)),"d",IF(ISNUMBER(MATCH(A!AF24,$M$4,0)),$AA$13,IF(ISNUMBER(MATCH(A!AF24,$M$5,0)),$AA$11,IF(ISNUMBER(MATCH(A!AF24,$M$6,0)),$AA$11,IF(ISNUMBER(MATCH(A!AF24,$M$4:$M$18,0)),$AA$9,$AA$13)))))</f>
        <v>-450</v>
      </c>
      <c r="AG7" s="21">
        <f>IF(ISNUMBER(MATCH(A!AG24,$U$4:$U$12,0)),"d",IF(ISNUMBER(MATCH(A!AG24,$M$4,0)),$AA$13,IF(ISNUMBER(MATCH(A!AG24,$M$5,0)),$AA$11,IF(ISNUMBER(MATCH(A!AG24,$M$6,0)),$AA$11,IF(ISNUMBER(MATCH(A!AG24,$M$4:$M$18,0)),$AA$9,$AA$13)))))</f>
        <v>-450</v>
      </c>
      <c r="AH7" s="21">
        <f>IF(ISNUMBER(MATCH(A!AH24,$U$4:$U$12,0)),"d",IF(ISNUMBER(MATCH(A!AH24,$M$4,0)),$AA$13,IF(ISNUMBER(MATCH(A!AH24,$M$5,0)),$AA$11,IF(ISNUMBER(MATCH(A!AH24,$M$6,0)),$AA$11,IF(ISNUMBER(MATCH(A!AH24,$M$4:$M$18,0)),$AA$9,$AA$13)))))</f>
        <v>-450</v>
      </c>
      <c r="AI7" s="21">
        <f>IF(ISNUMBER(MATCH(A!AI24,$U$4:$U$12,0)),"d",IF(ISNUMBER(MATCH(A!AI24,$M$4,0)),$AA$13,IF(ISNUMBER(MATCH(A!AI24,$M$5,0)),$AA$11,IF(ISNUMBER(MATCH(A!AI24,$M$6,0)),$AA$11,IF(ISNUMBER(MATCH(A!AI24,$M$4:$M$18,0)),$AA$9,$AA$13)))))</f>
        <v>-450</v>
      </c>
      <c r="AJ7" s="21">
        <f>IF(ISNUMBER(MATCH(A!AJ24,$U$4:$U$12,0)),"d",IF(ISNUMBER(MATCH(A!AJ24,$M$4,0)),$AA$13,IF(ISNUMBER(MATCH(A!AJ24,$M$5,0)),$AA$11,IF(ISNUMBER(MATCH(A!AJ24,$M$6,0)),$AA$11,IF(ISNUMBER(MATCH(A!AJ24,$M$4:$M$18,0)),$AA$9,$AA$13)))))</f>
        <v>-300</v>
      </c>
      <c r="AK7" s="21">
        <f>IF(ISNUMBER(MATCH(A!AK24,$U$4:$U$12,0)),"d",IF(ISNUMBER(MATCH(A!AK24,$M$4,0)),$AA$13,IF(ISNUMBER(MATCH(A!AK24,$M$5,0)),$AA$11,IF(ISNUMBER(MATCH(A!AK24,$M$6,0)),$AA$11,IF(ISNUMBER(MATCH(A!AK24,$M$4:$M$18,0)),$AA$9,$AA$13)))))</f>
        <v>-450</v>
      </c>
      <c r="AL7" s="21">
        <f>IF(ISNUMBER(MATCH(A!AL24,$U$4:$U$12,0)),"d",IF(ISNUMBER(MATCH(A!AL24,$M$4,0)),$AA$13,IF(ISNUMBER(MATCH(A!AL24,$M$5,0)),$AA$11,IF(ISNUMBER(MATCH(A!AL24,$M$6,0)),$AA$11,IF(ISNUMBER(MATCH(A!AL24,$M$4:$M$18,0)),$AA$9,$AA$13)))))</f>
        <v>-450</v>
      </c>
      <c r="AM7" s="21">
        <f>IF(ISNUMBER(MATCH(A!AM24,$U$4:$U$12,0)),"d",IF(ISNUMBER(MATCH(A!AM24,$M$4,0)),$AA$13,IF(ISNUMBER(MATCH(A!AM24,$M$5,0)),$AA$11,IF(ISNUMBER(MATCH(A!AM24,$M$6,0)),$AA$11,IF(ISNUMBER(MATCH(A!AM24,$M$4:$M$18,0)),$AA$9,$AA$13)))))</f>
        <v>-450</v>
      </c>
      <c r="AN7" s="21">
        <f>IF(ISNUMBER(MATCH(A!AN24,$U$4:$U$12,0)),"d",IF(ISNUMBER(MATCH(A!AN24,$M$4,0)),$AA$13,IF(ISNUMBER(MATCH(A!AN24,$M$5,0)),$AA$11,IF(ISNUMBER(MATCH(A!AN24,$M$6,0)),$AA$11,IF(ISNUMBER(MATCH(A!AN24,$M$4:$M$18,0)),$AA$9,$AA$13)))))</f>
        <v>-450</v>
      </c>
      <c r="AO7" s="21">
        <f>IF(ISNUMBER(MATCH(A!AO24,$U$4:$U$12,0)),"d",IF(ISNUMBER(MATCH(A!AO24,$M$4,0)),$AA$13,IF(ISNUMBER(MATCH(A!AO24,$M$5,0)),$AA$11,IF(ISNUMBER(MATCH(A!AO24,$M$6,0)),$AA$11,IF(ISNUMBER(MATCH(A!AO24,$M$4:$M$18,0)),$AA$9,$AA$13)))))</f>
        <v>-450</v>
      </c>
      <c r="AP7" s="21">
        <f>IF(ISNUMBER(MATCH(A!AP24,$U$4:$U$12,0)),"d",IF(ISNUMBER(MATCH(A!AP24,$M$4,0)),$AA$13,IF(ISNUMBER(MATCH(A!AP24,$M$5,0)),$AA$11,IF(ISNUMBER(MATCH(A!AP24,$M$6,0)),$AA$11,IF(ISNUMBER(MATCH(A!AP24,$M$4:$M$18,0)),$AA$9,$AA$13)))))</f>
        <v>-450</v>
      </c>
      <c r="AQ7" s="21">
        <f>IF(ISNUMBER(MATCH(A!AQ24,$U$4:$U$12,0)),"d",IF(ISNUMBER(MATCH(A!AQ24,$M$4,0)),$AA$13,IF(ISNUMBER(MATCH(A!AQ24,$M$5,0)),$AA$11,IF(ISNUMBER(MATCH(A!AQ24,$M$6,0)),$AA$11,IF(ISNUMBER(MATCH(A!AQ24,$M$4:$M$18,0)),$AA$9,$AA$13)))))</f>
        <v>-450</v>
      </c>
      <c r="AR7" s="21">
        <f>IF(ISNUMBER(MATCH(A!AR24,$U$4:$U$12,0)),"d",IF(ISNUMBER(MATCH(A!AR24,$M$4,0)),$AA$13,IF(ISNUMBER(MATCH(A!AR24,$M$5,0)),$AA$11,IF(ISNUMBER(MATCH(A!AR24,$M$6,0)),$AA$11,IF(ISNUMBER(MATCH(A!AR24,$M$4:$M$18,0)),$AA$9,$AA$13)))))</f>
        <v>-450</v>
      </c>
      <c r="AS7" s="21">
        <f>IF(ISNUMBER(MATCH(A!AS24,$U$4:$U$12,0)),"d",IF(ISNUMBER(MATCH(A!AS24,$M$4,0)),$AA$13,IF(ISNUMBER(MATCH(A!AS24,$M$5,0)),$AA$11,IF(ISNUMBER(MATCH(A!AS24,$M$6,0)),$AA$11,IF(ISNUMBER(MATCH(A!AS24,$M$4:$M$18,0)),$AA$9,$AA$13)))))</f>
        <v>-450</v>
      </c>
      <c r="AT7" s="21">
        <f>IF(ISNUMBER(MATCH(A!AT24,$U$4:$U$12,0)),"d",IF(ISNUMBER(MATCH(A!AT24,$M$4,0)),$AA$13,IF(ISNUMBER(MATCH(A!AT24,$M$5,0)),$AA$11,IF(ISNUMBER(MATCH(A!AT24,$M$6,0)),$AA$11,IF(ISNUMBER(MATCH(A!AT24,$M$4:$M$18,0)),$AA$9,$AA$13)))))</f>
        <v>-450</v>
      </c>
    </row>
    <row r="8" spans="1:47" ht="13.5" customHeight="1" x14ac:dyDescent="0.25">
      <c r="A8" s="5"/>
      <c r="B8" s="7">
        <v>4</v>
      </c>
      <c r="C8" s="3">
        <v>0</v>
      </c>
      <c r="D8" s="3">
        <v>4</v>
      </c>
      <c r="E8" s="3">
        <v>0</v>
      </c>
      <c r="F8" s="3">
        <v>0</v>
      </c>
      <c r="H8" s="7">
        <v>4</v>
      </c>
      <c r="I8" s="17">
        <v>0</v>
      </c>
      <c r="J8" s="11">
        <v>8</v>
      </c>
      <c r="K8" s="11">
        <v>9</v>
      </c>
      <c r="L8" s="3">
        <v>-5</v>
      </c>
      <c r="M8" s="12" t="str">
        <f t="shared" si="1"/>
        <v>9,8</v>
      </c>
      <c r="O8" s="7">
        <v>4</v>
      </c>
      <c r="P8" s="17">
        <v>0</v>
      </c>
      <c r="Q8" s="11">
        <v>7</v>
      </c>
      <c r="R8" s="11">
        <v>5</v>
      </c>
      <c r="S8" s="23">
        <v>30</v>
      </c>
      <c r="T8" s="26">
        <v>1</v>
      </c>
      <c r="U8" s="12" t="str">
        <f t="shared" si="2"/>
        <v>5,7</v>
      </c>
      <c r="W8" s="10"/>
      <c r="X8" s="9"/>
      <c r="Y8" s="4">
        <v>0</v>
      </c>
      <c r="Z8" s="7" t="s">
        <v>9</v>
      </c>
      <c r="AA8" s="17" t="s">
        <v>10</v>
      </c>
      <c r="AB8" s="9">
        <f>AA7-AA13</f>
        <v>650</v>
      </c>
      <c r="AD8" s="7"/>
      <c r="AE8" s="7">
        <f t="shared" si="3"/>
        <v>4</v>
      </c>
      <c r="AF8" s="21">
        <f>IF(ISNUMBER(MATCH(A!AF25,$U$4:$U$12,0)),"d",IF(ISNUMBER(MATCH(A!AF25,$M$4,0)),$AA$13,IF(ISNUMBER(MATCH(A!AF25,$M$5,0)),$AA$11,IF(ISNUMBER(MATCH(A!AF25,$M$6,0)),$AA$11,IF(ISNUMBER(MATCH(A!AF25,$M$4:$M$18,0)),$AA$9,$AA$13)))))</f>
        <v>-450</v>
      </c>
      <c r="AG8" s="21">
        <f>IF(ISNUMBER(MATCH(A!AG25,$U$4:$U$12,0)),"d",IF(ISNUMBER(MATCH(A!AG25,$M$4,0)),$AA$13,IF(ISNUMBER(MATCH(A!AG25,$M$5,0)),$AA$11,IF(ISNUMBER(MATCH(A!AG25,$M$6,0)),$AA$11,IF(ISNUMBER(MATCH(A!AG25,$M$4:$M$18,0)),$AA$9,$AA$13)))))</f>
        <v>-450</v>
      </c>
      <c r="AH8" s="21">
        <f>IF(ISNUMBER(MATCH(A!AH25,$U$4:$U$12,0)),"d",IF(ISNUMBER(MATCH(A!AH25,$M$4,0)),$AA$13,IF(ISNUMBER(MATCH(A!AH25,$M$5,0)),$AA$11,IF(ISNUMBER(MATCH(A!AH25,$M$6,0)),$AA$11,IF(ISNUMBER(MATCH(A!AH25,$M$4:$M$18,0)),$AA$9,$AA$13)))))</f>
        <v>-450</v>
      </c>
      <c r="AI8" s="21">
        <f>IF(ISNUMBER(MATCH(A!AI25,$U$4:$U$12,0)),"d",IF(ISNUMBER(MATCH(A!AI25,$M$4,0)),$AA$13,IF(ISNUMBER(MATCH(A!AI25,$M$5,0)),$AA$11,IF(ISNUMBER(MATCH(A!AI25,$M$6,0)),$AA$11,IF(ISNUMBER(MATCH(A!AI25,$M$4:$M$18,0)),$AA$9,$AA$13)))))</f>
        <v>-450</v>
      </c>
      <c r="AJ8" s="21">
        <f>IF(ISNUMBER(MATCH(A!AJ25,$U$4:$U$12,0)),"d",IF(ISNUMBER(MATCH(A!AJ25,$M$4,0)),$AA$13,IF(ISNUMBER(MATCH(A!AJ25,$M$5,0)),$AA$11,IF(ISNUMBER(MATCH(A!AJ25,$M$6,0)),$AA$11,IF(ISNUMBER(MATCH(A!AJ25,$M$4:$M$18,0)),$AA$9,$AA$13)))))</f>
        <v>-450</v>
      </c>
      <c r="AK8" s="21">
        <f>IF(ISNUMBER(MATCH(A!AK25,$U$4:$U$12,0)),"d",IF(ISNUMBER(MATCH(A!AK25,$M$4,0)),$AA$13,IF(ISNUMBER(MATCH(A!AK25,$M$5,0)),$AA$11,IF(ISNUMBER(MATCH(A!AK25,$M$6,0)),$AA$11,IF(ISNUMBER(MATCH(A!AK25,$M$4:$M$18,0)),$AA$9,$AA$13)))))</f>
        <v>-450</v>
      </c>
      <c r="AL8" s="21">
        <f>IF(ISNUMBER(MATCH(A!AL25,$U$4:$U$12,0)),"d",IF(ISNUMBER(MATCH(A!AL25,$M$4,0)),$AA$13,IF(ISNUMBER(MATCH(A!AL25,$M$5,0)),$AA$11,IF(ISNUMBER(MATCH(A!AL25,$M$6,0)),$AA$11,IF(ISNUMBER(MATCH(A!AL25,$M$4:$M$18,0)),$AA$9,$AA$13)))))</f>
        <v>-450</v>
      </c>
      <c r="AM8" s="21">
        <f>IF(ISNUMBER(MATCH(A!AM25,$U$4:$U$12,0)),"d",IF(ISNUMBER(MATCH(A!AM25,$M$4,0)),$AA$13,IF(ISNUMBER(MATCH(A!AM25,$M$5,0)),$AA$11,IF(ISNUMBER(MATCH(A!AM25,$M$6,0)),$AA$11,IF(ISNUMBER(MATCH(A!AM25,$M$4:$M$18,0)),$AA$9,$AA$13)))))</f>
        <v>-450</v>
      </c>
      <c r="AN8" s="21">
        <f>IF(ISNUMBER(MATCH(A!AN25,$U$4:$U$12,0)),"d",IF(ISNUMBER(MATCH(A!AN25,$M$4,0)),$AA$13,IF(ISNUMBER(MATCH(A!AN25,$M$5,0)),$AA$11,IF(ISNUMBER(MATCH(A!AN25,$M$6,0)),$AA$11,IF(ISNUMBER(MATCH(A!AN25,$M$4:$M$18,0)),$AA$9,$AA$13)))))</f>
        <v>-450</v>
      </c>
      <c r="AO8" s="21">
        <f>IF(ISNUMBER(MATCH(A!AO25,$U$4:$U$12,0)),"d",IF(ISNUMBER(MATCH(A!AO25,$M$4,0)),$AA$13,IF(ISNUMBER(MATCH(A!AO25,$M$5,0)),$AA$11,IF(ISNUMBER(MATCH(A!AO25,$M$6,0)),$AA$11,IF(ISNUMBER(MATCH(A!AO25,$M$4:$M$18,0)),$AA$9,$AA$13)))))</f>
        <v>-450</v>
      </c>
      <c r="AP8" s="21">
        <f>IF(ISNUMBER(MATCH(A!AP25,$U$4:$U$12,0)),"d",IF(ISNUMBER(MATCH(A!AP25,$M$4,0)),$AA$13,IF(ISNUMBER(MATCH(A!AP25,$M$5,0)),$AA$11,IF(ISNUMBER(MATCH(A!AP25,$M$6,0)),$AA$11,IF(ISNUMBER(MATCH(A!AP25,$M$4:$M$18,0)),$AA$9,$AA$13)))))</f>
        <v>-450</v>
      </c>
      <c r="AQ8" s="21">
        <f>IF(ISNUMBER(MATCH(A!AQ25,$U$4:$U$12,0)),"d",IF(ISNUMBER(MATCH(A!AQ25,$M$4,0)),$AA$13,IF(ISNUMBER(MATCH(A!AQ25,$M$5,0)),$AA$11,IF(ISNUMBER(MATCH(A!AQ25,$M$6,0)),$AA$11,IF(ISNUMBER(MATCH(A!AQ25,$M$4:$M$18,0)),$AA$9,$AA$13)))))</f>
        <v>-450</v>
      </c>
      <c r="AR8" s="21">
        <f>IF(ISNUMBER(MATCH(A!AR25,$U$4:$U$12,0)),"d",IF(ISNUMBER(MATCH(A!AR25,$M$4,0)),$AA$13,IF(ISNUMBER(MATCH(A!AR25,$M$5,0)),$AA$11,IF(ISNUMBER(MATCH(A!AR25,$M$6,0)),$AA$11,IF(ISNUMBER(MATCH(A!AR25,$M$4:$M$18,0)),$AA$9,$AA$13)))))</f>
        <v>-450</v>
      </c>
      <c r="AS8" s="21">
        <f>IF(ISNUMBER(MATCH(A!AS25,$U$4:$U$12,0)),"d",IF(ISNUMBER(MATCH(A!AS25,$M$4,0)),$AA$13,IF(ISNUMBER(MATCH(A!AS25,$M$5,0)),$AA$11,IF(ISNUMBER(MATCH(A!AS25,$M$6,0)),$AA$11,IF(ISNUMBER(MATCH(A!AS25,$M$4:$M$18,0)),$AA$9,$AA$13)))))</f>
        <v>-450</v>
      </c>
      <c r="AT8" s="21">
        <f>IF(ISNUMBER(MATCH(A!AT25,$U$4:$U$12,0)),"d",IF(ISNUMBER(MATCH(A!AT25,$M$4,0)),$AA$13,IF(ISNUMBER(MATCH(A!AT25,$M$5,0)),$AA$11,IF(ISNUMBER(MATCH(A!AT25,$M$6,0)),$AA$11,IF(ISNUMBER(MATCH(A!AT25,$M$4:$M$18,0)),$AA$9,$AA$13)))))</f>
        <v>-450</v>
      </c>
    </row>
    <row r="9" spans="1:47" x14ac:dyDescent="0.25">
      <c r="A9" s="5"/>
      <c r="B9" s="7">
        <v>5</v>
      </c>
      <c r="C9" s="3">
        <v>0</v>
      </c>
      <c r="D9" s="3">
        <v>5</v>
      </c>
      <c r="E9" s="3">
        <v>0</v>
      </c>
      <c r="F9" s="3">
        <v>0</v>
      </c>
      <c r="H9" s="7">
        <v>5</v>
      </c>
      <c r="I9" s="17">
        <v>0</v>
      </c>
      <c r="J9" s="11">
        <v>8</v>
      </c>
      <c r="K9" s="11">
        <v>11</v>
      </c>
      <c r="L9" s="3">
        <v>-5</v>
      </c>
      <c r="M9" s="12" t="str">
        <f t="shared" si="1"/>
        <v>11,8</v>
      </c>
      <c r="O9" s="7">
        <v>5</v>
      </c>
      <c r="P9" s="17">
        <v>0</v>
      </c>
      <c r="Q9" s="11">
        <v>7</v>
      </c>
      <c r="R9" s="11">
        <v>6</v>
      </c>
      <c r="S9" s="23">
        <v>50</v>
      </c>
      <c r="T9" s="26">
        <v>1</v>
      </c>
      <c r="U9" s="12" t="str">
        <f t="shared" si="2"/>
        <v>6,7</v>
      </c>
      <c r="W9" s="10"/>
      <c r="X9" s="19">
        <v>1</v>
      </c>
      <c r="Y9" s="17">
        <f t="shared" ref="Y9:Y13" si="4">Y8+1</f>
        <v>1</v>
      </c>
      <c r="Z9" s="16">
        <f>$AA$5*$X$5</f>
        <v>75000</v>
      </c>
      <c r="AA9" s="17">
        <v>150</v>
      </c>
      <c r="AB9" s="17" t="s">
        <v>11</v>
      </c>
      <c r="AD9" s="7"/>
      <c r="AE9" s="7">
        <f t="shared" si="3"/>
        <v>5</v>
      </c>
      <c r="AF9" s="21">
        <f>IF(ISNUMBER(MATCH(A!AF26,$U$4:$U$12,0)),"d",IF(ISNUMBER(MATCH(A!AF26,$M$4,0)),$AA$13,IF(ISNUMBER(MATCH(A!AF26,$M$5,0)),$AA$11,IF(ISNUMBER(MATCH(A!AF26,$M$6,0)),$AA$11,IF(ISNUMBER(MATCH(A!AF26,$M$4:$M$18,0)),$AA$9,$AA$13)))))</f>
        <v>-450</v>
      </c>
      <c r="AG9" s="21">
        <f>IF(ISNUMBER(MATCH(A!AG26,$U$4:$U$12,0)),"d",IF(ISNUMBER(MATCH(A!AG26,$M$4,0)),$AA$13,IF(ISNUMBER(MATCH(A!AG26,$M$5,0)),$AA$11,IF(ISNUMBER(MATCH(A!AG26,$M$6,0)),$AA$11,IF(ISNUMBER(MATCH(A!AG26,$M$4:$M$18,0)),$AA$9,$AA$13)))))</f>
        <v>-450</v>
      </c>
      <c r="AH9" s="21">
        <f>IF(ISNUMBER(MATCH(A!AH26,$U$4:$U$12,0)),"d",IF(ISNUMBER(MATCH(A!AH26,$M$4,0)),$AA$13,IF(ISNUMBER(MATCH(A!AH26,$M$5,0)),$AA$11,IF(ISNUMBER(MATCH(A!AH26,$M$6,0)),$AA$11,IF(ISNUMBER(MATCH(A!AH26,$M$4:$M$18,0)),$AA$9,$AA$13)))))</f>
        <v>-450</v>
      </c>
      <c r="AI9" s="21">
        <f>IF(ISNUMBER(MATCH(A!AI26,$U$4:$U$12,0)),"d",IF(ISNUMBER(MATCH(A!AI26,$M$4,0)),$AA$13,IF(ISNUMBER(MATCH(A!AI26,$M$5,0)),$AA$11,IF(ISNUMBER(MATCH(A!AI26,$M$6,0)),$AA$11,IF(ISNUMBER(MATCH(A!AI26,$M$4:$M$18,0)),$AA$9,$AA$13)))))</f>
        <v>-450</v>
      </c>
      <c r="AJ9" s="21">
        <f>IF(ISNUMBER(MATCH(A!AJ26,$U$4:$U$12,0)),"d",IF(ISNUMBER(MATCH(A!AJ26,$M$4,0)),$AA$13,IF(ISNUMBER(MATCH(A!AJ26,$M$5,0)),$AA$11,IF(ISNUMBER(MATCH(A!AJ26,$M$6,0)),$AA$11,IF(ISNUMBER(MATCH(A!AJ26,$M$4:$M$18,0)),$AA$9,$AA$13)))))</f>
        <v>-450</v>
      </c>
      <c r="AK9" s="21">
        <f>IF(ISNUMBER(MATCH(A!AK26,$U$4:$U$12,0)),"d",IF(ISNUMBER(MATCH(A!AK26,$M$4,0)),$AA$13,IF(ISNUMBER(MATCH(A!AK26,$M$5,0)),$AA$11,IF(ISNUMBER(MATCH(A!AK26,$M$6,0)),$AA$11,IF(ISNUMBER(MATCH(A!AK26,$M$4:$M$18,0)),$AA$9,$AA$13)))))</f>
        <v>-450</v>
      </c>
      <c r="AL9" s="21">
        <f>IF(ISNUMBER(MATCH(A!AL26,$U$4:$U$12,0)),"d",IF(ISNUMBER(MATCH(A!AL26,$M$4,0)),$AA$13,IF(ISNUMBER(MATCH(A!AL26,$M$5,0)),$AA$11,IF(ISNUMBER(MATCH(A!AL26,$M$6,0)),$AA$11,IF(ISNUMBER(MATCH(A!AL26,$M$4:$M$18,0)),$AA$9,$AA$13)))))</f>
        <v>-450</v>
      </c>
      <c r="AM9" s="21">
        <f>IF(ISNUMBER(MATCH(A!AM26,$U$4:$U$12,0)),"d",IF(ISNUMBER(MATCH(A!AM26,$M$4,0)),$AA$13,IF(ISNUMBER(MATCH(A!AM26,$M$5,0)),$AA$11,IF(ISNUMBER(MATCH(A!AM26,$M$6,0)),$AA$11,IF(ISNUMBER(MATCH(A!AM26,$M$4:$M$18,0)),$AA$9,$AA$13)))))</f>
        <v>-450</v>
      </c>
      <c r="AN9" s="21">
        <f>IF(ISNUMBER(MATCH(A!AN26,$U$4:$U$12,0)),"d",IF(ISNUMBER(MATCH(A!AN26,$M$4,0)),$AA$13,IF(ISNUMBER(MATCH(A!AN26,$M$5,0)),$AA$11,IF(ISNUMBER(MATCH(A!AN26,$M$6,0)),$AA$11,IF(ISNUMBER(MATCH(A!AN26,$M$4:$M$18,0)),$AA$9,$AA$13)))))</f>
        <v>-450</v>
      </c>
      <c r="AO9" s="21">
        <f>IF(ISNUMBER(MATCH(A!AO26,$U$4:$U$12,0)),"d",IF(ISNUMBER(MATCH(A!AO26,$M$4,0)),$AA$13,IF(ISNUMBER(MATCH(A!AO26,$M$5,0)),$AA$11,IF(ISNUMBER(MATCH(A!AO26,$M$6,0)),$AA$11,IF(ISNUMBER(MATCH(A!AO26,$M$4:$M$18,0)),$AA$9,$AA$13)))))</f>
        <v>-450</v>
      </c>
      <c r="AP9" s="21">
        <f>IF(ISNUMBER(MATCH(A!AP26,$U$4:$U$12,0)),"d",IF(ISNUMBER(MATCH(A!AP26,$M$4,0)),$AA$13,IF(ISNUMBER(MATCH(A!AP26,$M$5,0)),$AA$11,IF(ISNUMBER(MATCH(A!AP26,$M$6,0)),$AA$11,IF(ISNUMBER(MATCH(A!AP26,$M$4:$M$18,0)),$AA$9,$AA$13)))))</f>
        <v>-300</v>
      </c>
      <c r="AQ9" s="21">
        <f>IF(ISNUMBER(MATCH(A!AQ26,$U$4:$U$12,0)),"d",IF(ISNUMBER(MATCH(A!AQ26,$M$4,0)),$AA$13,IF(ISNUMBER(MATCH(A!AQ26,$M$5,0)),$AA$11,IF(ISNUMBER(MATCH(A!AQ26,$M$6,0)),$AA$11,IF(ISNUMBER(MATCH(A!AQ26,$M$4:$M$18,0)),$AA$9,$AA$13)))))</f>
        <v>-450</v>
      </c>
      <c r="AR9" s="21">
        <f>IF(ISNUMBER(MATCH(A!AR26,$U$4:$U$12,0)),"d",IF(ISNUMBER(MATCH(A!AR26,$M$4,0)),$AA$13,IF(ISNUMBER(MATCH(A!AR26,$M$5,0)),$AA$11,IF(ISNUMBER(MATCH(A!AR26,$M$6,0)),$AA$11,IF(ISNUMBER(MATCH(A!AR26,$M$4:$M$18,0)),$AA$9,$AA$13)))))</f>
        <v>-450</v>
      </c>
      <c r="AS9" s="21">
        <f>IF(ISNUMBER(MATCH(A!AS26,$U$4:$U$12,0)),"d",IF(ISNUMBER(MATCH(A!AS26,$M$4,0)),$AA$13,IF(ISNUMBER(MATCH(A!AS26,$M$5,0)),$AA$11,IF(ISNUMBER(MATCH(A!AS26,$M$6,0)),$AA$11,IF(ISNUMBER(MATCH(A!AS26,$M$4:$M$18,0)),$AA$9,$AA$13)))))</f>
        <v>-450</v>
      </c>
      <c r="AT9" s="21">
        <f>IF(ISNUMBER(MATCH(A!AT26,$U$4:$U$12,0)),"d",IF(ISNUMBER(MATCH(A!AT26,$M$4,0)),$AA$13,IF(ISNUMBER(MATCH(A!AT26,$M$5,0)),$AA$11,IF(ISNUMBER(MATCH(A!AT26,$M$6,0)),$AA$11,IF(ISNUMBER(MATCH(A!AT26,$M$4:$M$18,0)),$AA$9,$AA$13)))))</f>
        <v>-450</v>
      </c>
    </row>
    <row r="10" spans="1:47" x14ac:dyDescent="0.25">
      <c r="A10" s="5"/>
      <c r="B10" s="7">
        <v>6</v>
      </c>
      <c r="C10" s="3">
        <v>0</v>
      </c>
      <c r="D10" s="3">
        <v>6</v>
      </c>
      <c r="E10" s="3">
        <v>0</v>
      </c>
      <c r="F10" s="3">
        <v>0</v>
      </c>
      <c r="H10" s="7">
        <v>6</v>
      </c>
      <c r="I10" s="17">
        <v>0</v>
      </c>
      <c r="J10" s="11">
        <v>8</v>
      </c>
      <c r="K10" s="11">
        <v>13</v>
      </c>
      <c r="L10" s="3">
        <v>-5</v>
      </c>
      <c r="M10" s="12" t="str">
        <f t="shared" si="1"/>
        <v>13,8</v>
      </c>
      <c r="O10" s="7">
        <v>6</v>
      </c>
      <c r="P10" s="17">
        <v>0</v>
      </c>
      <c r="Q10" s="11">
        <v>7</v>
      </c>
      <c r="R10" s="11">
        <v>7</v>
      </c>
      <c r="S10" s="23">
        <v>70</v>
      </c>
      <c r="T10" s="26">
        <v>1</v>
      </c>
      <c r="U10" s="12" t="str">
        <f t="shared" si="2"/>
        <v>7,7</v>
      </c>
      <c r="W10" s="10"/>
      <c r="X10" s="3" t="s">
        <v>28</v>
      </c>
      <c r="Y10" s="17">
        <f t="shared" si="4"/>
        <v>2</v>
      </c>
      <c r="Z10" s="16">
        <f t="shared" ref="Z10:Z13" si="5">$AA$5*$X$5</f>
        <v>75000</v>
      </c>
      <c r="AA10" s="17">
        <v>-200</v>
      </c>
      <c r="AB10" s="17">
        <f>AA9-AA10</f>
        <v>350</v>
      </c>
      <c r="AD10" s="7"/>
      <c r="AE10" s="7">
        <f t="shared" si="3"/>
        <v>6</v>
      </c>
      <c r="AF10" s="21">
        <f>IF(ISNUMBER(MATCH(A!AF27,$U$4:$U$12,0)),"d",IF(ISNUMBER(MATCH(A!AF27,$M$4,0)),$AA$13,IF(ISNUMBER(MATCH(A!AF27,$M$5,0)),$AA$11,IF(ISNUMBER(MATCH(A!AF27,$M$6,0)),$AA$11,IF(ISNUMBER(MATCH(A!AF27,$M$4:$M$18,0)),$AA$9,$AA$13)))))</f>
        <v>-450</v>
      </c>
      <c r="AG10" s="21">
        <f>IF(ISNUMBER(MATCH(A!AG27,$U$4:$U$12,0)),"d",IF(ISNUMBER(MATCH(A!AG27,$M$4,0)),$AA$13,IF(ISNUMBER(MATCH(A!AG27,$M$5,0)),$AA$11,IF(ISNUMBER(MATCH(A!AG27,$M$6,0)),$AA$11,IF(ISNUMBER(MATCH(A!AG27,$M$4:$M$18,0)),$AA$9,$AA$13)))))</f>
        <v>-450</v>
      </c>
      <c r="AH10" s="21">
        <f>IF(ISNUMBER(MATCH(A!AH27,$U$4:$U$12,0)),"d",IF(ISNUMBER(MATCH(A!AH27,$M$4,0)),$AA$13,IF(ISNUMBER(MATCH(A!AH27,$M$5,0)),$AA$11,IF(ISNUMBER(MATCH(A!AH27,$M$6,0)),$AA$11,IF(ISNUMBER(MATCH(A!AH27,$M$4:$M$18,0)),$AA$9,$AA$13)))))</f>
        <v>-450</v>
      </c>
      <c r="AI10" s="21">
        <f>IF(ISNUMBER(MATCH(A!AI27,$U$4:$U$12,0)),"d",IF(ISNUMBER(MATCH(A!AI27,$M$4,0)),$AA$13,IF(ISNUMBER(MATCH(A!AI27,$M$5,0)),$AA$11,IF(ISNUMBER(MATCH(A!AI27,$M$6,0)),$AA$11,IF(ISNUMBER(MATCH(A!AI27,$M$4:$M$18,0)),$AA$9,$AA$13)))))</f>
        <v>-450</v>
      </c>
      <c r="AJ10" s="21">
        <f>IF(ISNUMBER(MATCH(A!AJ27,$U$4:$U$12,0)),"d",IF(ISNUMBER(MATCH(A!AJ27,$M$4,0)),$AA$13,IF(ISNUMBER(MATCH(A!AJ27,$M$5,0)),$AA$11,IF(ISNUMBER(MATCH(A!AJ27,$M$6,0)),$AA$11,IF(ISNUMBER(MATCH(A!AJ27,$M$4:$M$18,0)),$AA$9,$AA$13)))))</f>
        <v>-450</v>
      </c>
      <c r="AK10" s="21">
        <f>IF(ISNUMBER(MATCH(A!AK27,$U$4:$U$12,0)),"d",IF(ISNUMBER(MATCH(A!AK27,$M$4,0)),$AA$13,IF(ISNUMBER(MATCH(A!AK27,$M$5,0)),$AA$11,IF(ISNUMBER(MATCH(A!AK27,$M$6,0)),$AA$11,IF(ISNUMBER(MATCH(A!AK27,$M$4:$M$18,0)),$AA$9,$AA$13)))))</f>
        <v>-450</v>
      </c>
      <c r="AL10" s="21">
        <f>IF(ISNUMBER(MATCH(A!AL27,$U$4:$U$12,0)),"d",IF(ISNUMBER(MATCH(A!AL27,$M$4,0)),$AA$13,IF(ISNUMBER(MATCH(A!AL27,$M$5,0)),$AA$11,IF(ISNUMBER(MATCH(A!AL27,$M$6,0)),$AA$11,IF(ISNUMBER(MATCH(A!AL27,$M$4:$M$18,0)),$AA$9,$AA$13)))))</f>
        <v>-450</v>
      </c>
      <c r="AM10" s="21">
        <f>IF(ISNUMBER(MATCH(A!AM27,$U$4:$U$12,0)),"d",IF(ISNUMBER(MATCH(A!AM27,$M$4,0)),$AA$13,IF(ISNUMBER(MATCH(A!AM27,$M$5,0)),$AA$11,IF(ISNUMBER(MATCH(A!AM27,$M$6,0)),$AA$11,IF(ISNUMBER(MATCH(A!AM27,$M$4:$M$18,0)),$AA$9,$AA$13)))))</f>
        <v>-450</v>
      </c>
      <c r="AN10" s="21">
        <f>IF(ISNUMBER(MATCH(A!AN27,$U$4:$U$12,0)),"d",IF(ISNUMBER(MATCH(A!AN27,$M$4,0)),$AA$13,IF(ISNUMBER(MATCH(A!AN27,$M$5,0)),$AA$11,IF(ISNUMBER(MATCH(A!AN27,$M$6,0)),$AA$11,IF(ISNUMBER(MATCH(A!AN27,$M$4:$M$18,0)),$AA$9,$AA$13)))))</f>
        <v>-450</v>
      </c>
      <c r="AO10" s="21">
        <f>IF(ISNUMBER(MATCH(A!AO27,$U$4:$U$12,0)),"d",IF(ISNUMBER(MATCH(A!AO27,$M$4,0)),$AA$13,IF(ISNUMBER(MATCH(A!AO27,$M$5,0)),$AA$11,IF(ISNUMBER(MATCH(A!AO27,$M$6,0)),$AA$11,IF(ISNUMBER(MATCH(A!AO27,$M$4:$M$18,0)),$AA$9,$AA$13)))))</f>
        <v>-450</v>
      </c>
      <c r="AP10" s="21">
        <f>IF(ISNUMBER(MATCH(A!AP27,$U$4:$U$12,0)),"d",IF(ISNUMBER(MATCH(A!AP27,$M$4,0)),$AA$13,IF(ISNUMBER(MATCH(A!AP27,$M$5,0)),$AA$11,IF(ISNUMBER(MATCH(A!AP27,$M$6,0)),$AA$11,IF(ISNUMBER(MATCH(A!AP27,$M$4:$M$18,0)),$AA$9,$AA$13)))))</f>
        <v>-450</v>
      </c>
      <c r="AQ10" s="21">
        <f>IF(ISNUMBER(MATCH(A!AQ27,$U$4:$U$12,0)),"d",IF(ISNUMBER(MATCH(A!AQ27,$M$4,0)),$AA$13,IF(ISNUMBER(MATCH(A!AQ27,$M$5,0)),$AA$11,IF(ISNUMBER(MATCH(A!AQ27,$M$6,0)),$AA$11,IF(ISNUMBER(MATCH(A!AQ27,$M$4:$M$18,0)),$AA$9,$AA$13)))))</f>
        <v>-450</v>
      </c>
      <c r="AR10" s="21">
        <f>IF(ISNUMBER(MATCH(A!AR27,$U$4:$U$12,0)),"d",IF(ISNUMBER(MATCH(A!AR27,$M$4,0)),$AA$13,IF(ISNUMBER(MATCH(A!AR27,$M$5,0)),$AA$11,IF(ISNUMBER(MATCH(A!AR27,$M$6,0)),$AA$11,IF(ISNUMBER(MATCH(A!AR27,$M$4:$M$18,0)),$AA$9,$AA$13)))))</f>
        <v>-450</v>
      </c>
      <c r="AS10" s="21">
        <f>IF(ISNUMBER(MATCH(A!AS27,$U$4:$U$12,0)),"d",IF(ISNUMBER(MATCH(A!AS27,$M$4,0)),$AA$13,IF(ISNUMBER(MATCH(A!AS27,$M$5,0)),$AA$11,IF(ISNUMBER(MATCH(A!AS27,$M$6,0)),$AA$11,IF(ISNUMBER(MATCH(A!AS27,$M$4:$M$18,0)),$AA$9,$AA$13)))))</f>
        <v>-450</v>
      </c>
      <c r="AT10" s="21">
        <f>IF(ISNUMBER(MATCH(A!AT27,$U$4:$U$12,0)),"d",IF(ISNUMBER(MATCH(A!AT27,$M$4,0)),$AA$13,IF(ISNUMBER(MATCH(A!AT27,$M$5,0)),$AA$11,IF(ISNUMBER(MATCH(A!AT27,$M$6,0)),$AA$11,IF(ISNUMBER(MATCH(A!AT27,$M$4:$M$18,0)),$AA$9,$AA$13)))))</f>
        <v>-450</v>
      </c>
    </row>
    <row r="11" spans="1:47" x14ac:dyDescent="0.25">
      <c r="A11" s="5"/>
      <c r="B11" s="7">
        <v>7</v>
      </c>
      <c r="C11" s="3">
        <v>0</v>
      </c>
      <c r="D11" s="3">
        <v>7</v>
      </c>
      <c r="E11" s="3">
        <v>0</v>
      </c>
      <c r="F11" s="3">
        <v>0</v>
      </c>
      <c r="H11" s="7">
        <v>7</v>
      </c>
      <c r="I11" s="17">
        <v>0</v>
      </c>
      <c r="J11" s="11">
        <v>10</v>
      </c>
      <c r="K11" s="11">
        <v>7</v>
      </c>
      <c r="L11" s="3">
        <v>-5</v>
      </c>
      <c r="M11" s="12" t="str">
        <f t="shared" si="1"/>
        <v>7,10</v>
      </c>
      <c r="O11" s="7">
        <v>7</v>
      </c>
      <c r="P11" s="17">
        <v>0</v>
      </c>
      <c r="Q11" s="11">
        <v>7</v>
      </c>
      <c r="R11" s="11">
        <v>8</v>
      </c>
      <c r="S11" s="23">
        <v>90</v>
      </c>
      <c r="T11" s="26">
        <v>1</v>
      </c>
      <c r="U11" s="12" t="str">
        <f t="shared" si="2"/>
        <v>8,7</v>
      </c>
      <c r="W11" s="10"/>
      <c r="X11" s="19">
        <v>2</v>
      </c>
      <c r="Y11" s="17">
        <f t="shared" si="4"/>
        <v>3</v>
      </c>
      <c r="Z11" s="16">
        <f t="shared" si="5"/>
        <v>75000</v>
      </c>
      <c r="AA11" s="17">
        <v>-300</v>
      </c>
      <c r="AB11" s="17">
        <f t="shared" ref="AB11:AB13" si="6">AA10-AA11</f>
        <v>100</v>
      </c>
      <c r="AD11" s="7"/>
      <c r="AE11" s="7">
        <f t="shared" si="3"/>
        <v>7</v>
      </c>
      <c r="AF11" s="23">
        <f t="array" ref="AF11:AN11">TRANSPOSE(S4:S12)</f>
        <v>0</v>
      </c>
      <c r="AG11" s="23">
        <v>0</v>
      </c>
      <c r="AH11" s="23">
        <v>10</v>
      </c>
      <c r="AI11" s="23">
        <v>20</v>
      </c>
      <c r="AJ11" s="23">
        <v>30</v>
      </c>
      <c r="AK11" s="23">
        <v>50</v>
      </c>
      <c r="AL11" s="23">
        <v>70</v>
      </c>
      <c r="AM11" s="23">
        <v>90</v>
      </c>
      <c r="AN11" s="23">
        <v>100</v>
      </c>
      <c r="AO11" s="21">
        <f>IF(ISNUMBER(MATCH(A!AO28,$U$4:$U$12,0)),"d",IF(ISNUMBER(MATCH(A!AO28,$M$4,0)),$AA$13,IF(ISNUMBER(MATCH(A!AO28,$M$5,0)),$AA$11,IF(ISNUMBER(MATCH(A!AO28,$M$6,0)),$AA$11,IF(ISNUMBER(MATCH(A!AO28,$M$4:$M$18,0)),$AA$9,$AA$13)))))</f>
        <v>-450</v>
      </c>
      <c r="AP11" s="21">
        <f>IF(ISNUMBER(MATCH(A!AP28,$U$4:$U$12,0)),"d",IF(ISNUMBER(MATCH(A!AP28,$M$4,0)),$AA$13,IF(ISNUMBER(MATCH(A!AP28,$M$5,0)),$AA$11,IF(ISNUMBER(MATCH(A!AP28,$M$6,0)),$AA$11,IF(ISNUMBER(MATCH(A!AP28,$M$4:$M$18,0)),$AA$9,$AA$13)))))</f>
        <v>-450</v>
      </c>
      <c r="AQ11" s="21">
        <f>IF(ISNUMBER(MATCH(A!AQ28,$U$4:$U$12,0)),"d",IF(ISNUMBER(MATCH(A!AQ28,$M$4,0)),$AA$13,IF(ISNUMBER(MATCH(A!AQ28,$M$5,0)),$AA$11,IF(ISNUMBER(MATCH(A!AQ28,$M$6,0)),$AA$11,IF(ISNUMBER(MATCH(A!AQ28,$M$4:$M$18,0)),$AA$9,$AA$13)))))</f>
        <v>-450</v>
      </c>
      <c r="AR11" s="21">
        <f>IF(ISNUMBER(MATCH(A!AR28,$U$4:$U$12,0)),"d",IF(ISNUMBER(MATCH(A!AR28,$M$4,0)),$AA$13,IF(ISNUMBER(MATCH(A!AR28,$M$5,0)),$AA$11,IF(ISNUMBER(MATCH(A!AR28,$M$6,0)),$AA$11,IF(ISNUMBER(MATCH(A!AR28,$M$4:$M$18,0)),$AA$9,$AA$13)))))</f>
        <v>-450</v>
      </c>
      <c r="AS11" s="21">
        <f>IF(ISNUMBER(MATCH(A!AS28,$U$4:$U$12,0)),"d",IF(ISNUMBER(MATCH(A!AS28,$M$4,0)),$AA$13,IF(ISNUMBER(MATCH(A!AS28,$M$5,0)),$AA$11,IF(ISNUMBER(MATCH(A!AS28,$M$6,0)),$AA$11,IF(ISNUMBER(MATCH(A!AS28,$M$4:$M$18,0)),$AA$9,$AA$13)))))</f>
        <v>-450</v>
      </c>
      <c r="AT11" s="21">
        <f>IF(ISNUMBER(MATCH(A!AT28,$U$4:$U$12,0)),"d",IF(ISNUMBER(MATCH(A!AT28,$M$4,0)),$AA$13,IF(ISNUMBER(MATCH(A!AT28,$M$5,0)),$AA$11,IF(ISNUMBER(MATCH(A!AT28,$M$6,0)),$AA$11,IF(ISNUMBER(MATCH(A!AT28,$M$4:$M$18,0)),$AA$9,$AA$13)))))</f>
        <v>-450</v>
      </c>
    </row>
    <row r="12" spans="1:47" x14ac:dyDescent="0.25">
      <c r="A12" s="5"/>
      <c r="B12" s="7">
        <v>8</v>
      </c>
      <c r="C12" s="3">
        <v>0</v>
      </c>
      <c r="D12" s="3">
        <v>8</v>
      </c>
      <c r="E12" s="3">
        <v>0</v>
      </c>
      <c r="F12" s="3">
        <v>0</v>
      </c>
      <c r="H12" s="7">
        <v>8</v>
      </c>
      <c r="I12" s="17">
        <v>0</v>
      </c>
      <c r="J12" s="11">
        <v>10</v>
      </c>
      <c r="K12" s="11">
        <v>9</v>
      </c>
      <c r="L12" s="3">
        <v>-5</v>
      </c>
      <c r="M12" s="12" t="str">
        <f t="shared" si="1"/>
        <v>9,10</v>
      </c>
      <c r="O12" s="7">
        <v>8</v>
      </c>
      <c r="P12" s="17">
        <v>0</v>
      </c>
      <c r="Q12" s="11">
        <v>7</v>
      </c>
      <c r="R12" s="11">
        <v>9</v>
      </c>
      <c r="S12" s="23">
        <v>100</v>
      </c>
      <c r="T12" s="26">
        <v>1</v>
      </c>
      <c r="U12" s="12" t="str">
        <f t="shared" si="2"/>
        <v>9,7</v>
      </c>
      <c r="W12" s="10"/>
      <c r="X12" s="3" t="s">
        <v>28</v>
      </c>
      <c r="Y12" s="17">
        <f t="shared" si="4"/>
        <v>4</v>
      </c>
      <c r="Z12" s="16">
        <f t="shared" si="5"/>
        <v>75000</v>
      </c>
      <c r="AA12" s="17">
        <v>-350</v>
      </c>
      <c r="AB12" s="17">
        <f t="shared" si="6"/>
        <v>50</v>
      </c>
      <c r="AD12" s="7"/>
      <c r="AE12" s="7">
        <f t="shared" si="3"/>
        <v>8</v>
      </c>
      <c r="AF12" s="21">
        <f>IF(ISNUMBER(MATCH(A!AF29,$U$4:$U$12,0)),"d",IF(ISNUMBER(MATCH(A!AF29,$M$4,0)),$AA$13,IF(ISNUMBER(MATCH(A!AF29,$M$5,0)),$AA$11,IF(ISNUMBER(MATCH(A!AF29,$M$6,0)),$AA$11,IF(ISNUMBER(MATCH(A!AF29,$M$4:$M$18,0)),$AA$9,$AA$13)))))</f>
        <v>-450</v>
      </c>
      <c r="AG12" s="21">
        <f>IF(ISNUMBER(MATCH(A!AG29,$U$4:$U$12,0)),"d",IF(ISNUMBER(MATCH(A!AG29,$M$4,0)),$AA$13,IF(ISNUMBER(MATCH(A!AG29,$M$5,0)),$AA$11,IF(ISNUMBER(MATCH(A!AG29,$M$6,0)),$AA$11,IF(ISNUMBER(MATCH(A!AG29,$M$4:$M$18,0)),$AA$9,$AA$13)))))</f>
        <v>-450</v>
      </c>
      <c r="AH12" s="21">
        <f>IF(ISNUMBER(MATCH(A!AH29,$U$4:$U$12,0)),"d",IF(ISNUMBER(MATCH(A!AH29,$M$4,0)),$AA$13,IF(ISNUMBER(MATCH(A!AH29,$M$5,0)),$AA$11,IF(ISNUMBER(MATCH(A!AH29,$M$6,0)),$AA$11,IF(ISNUMBER(MATCH(A!AH29,$M$4:$M$18,0)),$AA$9,$AA$13)))))</f>
        <v>-450</v>
      </c>
      <c r="AI12" s="21">
        <f>IF(ISNUMBER(MATCH(A!AI29,$U$4:$U$12,0)),"d",IF(ISNUMBER(MATCH(A!AI29,$M$4,0)),$AA$13,IF(ISNUMBER(MATCH(A!AI29,$M$5,0)),$AA$11,IF(ISNUMBER(MATCH(A!AI29,$M$6,0)),$AA$11,IF(ISNUMBER(MATCH(A!AI29,$M$4:$M$18,0)),$AA$9,$AA$13)))))</f>
        <v>-450</v>
      </c>
      <c r="AJ12" s="21">
        <f>IF(ISNUMBER(MATCH(A!AJ29,$U$4:$U$12,0)),"d",IF(ISNUMBER(MATCH(A!AJ29,$M$4,0)),$AA$13,IF(ISNUMBER(MATCH(A!AJ29,$M$5,0)),$AA$11,IF(ISNUMBER(MATCH(A!AJ29,$M$6,0)),$AA$11,IF(ISNUMBER(MATCH(A!AJ29,$M$4:$M$18,0)),$AA$9,$AA$13)))))</f>
        <v>-450</v>
      </c>
      <c r="AK12" s="21">
        <f>IF(ISNUMBER(MATCH(A!AK29,$U$4:$U$12,0)),"d",IF(ISNUMBER(MATCH(A!AK29,$M$4,0)),$AA$13,IF(ISNUMBER(MATCH(A!AK29,$M$5,0)),$AA$11,IF(ISNUMBER(MATCH(A!AK29,$M$6,0)),$AA$11,IF(ISNUMBER(MATCH(A!AK29,$M$4:$M$18,0)),$AA$9,$AA$13)))))</f>
        <v>-450</v>
      </c>
      <c r="AL12" s="21">
        <f>IF(ISNUMBER(MATCH(A!AL29,$U$4:$U$12,0)),"d",IF(ISNUMBER(MATCH(A!AL29,$M$4,0)),$AA$13,IF(ISNUMBER(MATCH(A!AL29,$M$5,0)),$AA$11,IF(ISNUMBER(MATCH(A!AL29,$M$6,0)),$AA$11,IF(ISNUMBER(MATCH(A!AL29,$M$4:$M$18,0)),$AA$9,$AA$13)))))</f>
        <v>150</v>
      </c>
      <c r="AM12" s="21">
        <f>IF(ISNUMBER(MATCH(A!AM29,$U$4:$U$12,0)),"d",IF(ISNUMBER(MATCH(A!AM29,$M$4,0)),$AA$13,IF(ISNUMBER(MATCH(A!AM29,$M$5,0)),$AA$11,IF(ISNUMBER(MATCH(A!AM29,$M$6,0)),$AA$11,IF(ISNUMBER(MATCH(A!AM29,$M$4:$M$18,0)),$AA$9,$AA$13)))))</f>
        <v>-450</v>
      </c>
      <c r="AN12" s="21">
        <f>IF(ISNUMBER(MATCH(A!AN29,$U$4:$U$12,0)),"d",IF(ISNUMBER(MATCH(A!AN29,$M$4,0)),$AA$13,IF(ISNUMBER(MATCH(A!AN29,$M$5,0)),$AA$11,IF(ISNUMBER(MATCH(A!AN29,$M$6,0)),$AA$11,IF(ISNUMBER(MATCH(A!AN29,$M$4:$M$18,0)),$AA$9,$AA$13)))))</f>
        <v>150</v>
      </c>
      <c r="AO12" s="21">
        <f>IF(ISNUMBER(MATCH(A!AO29,$U$4:$U$12,0)),"d",IF(ISNUMBER(MATCH(A!AO29,$M$4,0)),$AA$13,IF(ISNUMBER(MATCH(A!AO29,$M$5,0)),$AA$11,IF(ISNUMBER(MATCH(A!AO29,$M$6,0)),$AA$11,IF(ISNUMBER(MATCH(A!AO29,$M$4:$M$18,0)),$AA$9,$AA$13)))))</f>
        <v>-450</v>
      </c>
      <c r="AP12" s="21">
        <f>IF(ISNUMBER(MATCH(A!AP29,$U$4:$U$12,0)),"d",IF(ISNUMBER(MATCH(A!AP29,$M$4,0)),$AA$13,IF(ISNUMBER(MATCH(A!AP29,$M$5,0)),$AA$11,IF(ISNUMBER(MATCH(A!AP29,$M$6,0)),$AA$11,IF(ISNUMBER(MATCH(A!AP29,$M$4:$M$18,0)),$AA$9,$AA$13)))))</f>
        <v>150</v>
      </c>
      <c r="AQ12" s="21">
        <f>IF(ISNUMBER(MATCH(A!AQ29,$U$4:$U$12,0)),"d",IF(ISNUMBER(MATCH(A!AQ29,$M$4,0)),$AA$13,IF(ISNUMBER(MATCH(A!AQ29,$M$5,0)),$AA$11,IF(ISNUMBER(MATCH(A!AQ29,$M$6,0)),$AA$11,IF(ISNUMBER(MATCH(A!AQ29,$M$4:$M$18,0)),$AA$9,$AA$13)))))</f>
        <v>-450</v>
      </c>
      <c r="AR12" s="21">
        <f>IF(ISNUMBER(MATCH(A!AR29,$U$4:$U$12,0)),"d",IF(ISNUMBER(MATCH(A!AR29,$M$4,0)),$AA$13,IF(ISNUMBER(MATCH(A!AR29,$M$5,0)),$AA$11,IF(ISNUMBER(MATCH(A!AR29,$M$6,0)),$AA$11,IF(ISNUMBER(MATCH(A!AR29,$M$4:$M$18,0)),$AA$9,$AA$13)))))</f>
        <v>150</v>
      </c>
      <c r="AS12" s="21">
        <f>IF(ISNUMBER(MATCH(A!AS29,$U$4:$U$12,0)),"d",IF(ISNUMBER(MATCH(A!AS29,$M$4,0)),$AA$13,IF(ISNUMBER(MATCH(A!AS29,$M$5,0)),$AA$11,IF(ISNUMBER(MATCH(A!AS29,$M$6,0)),$AA$11,IF(ISNUMBER(MATCH(A!AS29,$M$4:$M$18,0)),$AA$9,$AA$13)))))</f>
        <v>-450</v>
      </c>
      <c r="AT12" s="21">
        <f>IF(ISNUMBER(MATCH(A!AT29,$U$4:$U$12,0)),"d",IF(ISNUMBER(MATCH(A!AT29,$M$4,0)),$AA$13,IF(ISNUMBER(MATCH(A!AT29,$M$5,0)),$AA$11,IF(ISNUMBER(MATCH(A!AT29,$M$6,0)),$AA$11,IF(ISNUMBER(MATCH(A!AT29,$M$4:$M$18,0)),$AA$9,$AA$13)))))</f>
        <v>-450</v>
      </c>
    </row>
    <row r="13" spans="1:47" x14ac:dyDescent="0.25">
      <c r="A13" s="5"/>
      <c r="B13" s="7">
        <v>9</v>
      </c>
      <c r="C13" s="3">
        <v>0</v>
      </c>
      <c r="D13" s="3">
        <v>9</v>
      </c>
      <c r="E13" s="3">
        <v>0</v>
      </c>
      <c r="F13" s="3">
        <v>0</v>
      </c>
      <c r="H13" s="7">
        <v>9</v>
      </c>
      <c r="I13" s="17">
        <v>0</v>
      </c>
      <c r="J13" s="11">
        <v>10</v>
      </c>
      <c r="K13" s="11">
        <v>11</v>
      </c>
      <c r="L13" s="3">
        <v>-5</v>
      </c>
      <c r="M13" s="12" t="str">
        <f t="shared" si="1"/>
        <v>11,10</v>
      </c>
      <c r="U13" s="3"/>
      <c r="W13" s="10"/>
      <c r="X13" s="19">
        <v>3</v>
      </c>
      <c r="Y13" s="17">
        <f t="shared" si="4"/>
        <v>5</v>
      </c>
      <c r="Z13" s="16">
        <f t="shared" si="5"/>
        <v>75000</v>
      </c>
      <c r="AA13" s="17">
        <v>-450</v>
      </c>
      <c r="AB13" s="17">
        <f t="shared" si="6"/>
        <v>100</v>
      </c>
      <c r="AD13" s="7"/>
      <c r="AE13" s="7">
        <f t="shared" si="3"/>
        <v>9</v>
      </c>
      <c r="AF13" s="21">
        <f>IF(ISNUMBER(MATCH(A!AF30,$U$4:$U$12,0)),"d",IF(ISNUMBER(MATCH(A!AF30,$M$4,0)),$AA$13,IF(ISNUMBER(MATCH(A!AF30,$M$5,0)),$AA$11,IF(ISNUMBER(MATCH(A!AF30,$M$6,0)),$AA$11,IF(ISNUMBER(MATCH(A!AF30,$M$4:$M$18,0)),$AA$9,$AA$13)))))</f>
        <v>-450</v>
      </c>
      <c r="AG13" s="21">
        <f>IF(ISNUMBER(MATCH(A!AG30,$U$4:$U$12,0)),"d",IF(ISNUMBER(MATCH(A!AG30,$M$4,0)),$AA$13,IF(ISNUMBER(MATCH(A!AG30,$M$5,0)),$AA$11,IF(ISNUMBER(MATCH(A!AG30,$M$6,0)),$AA$11,IF(ISNUMBER(MATCH(A!AG30,$M$4:$M$18,0)),$AA$9,$AA$13)))))</f>
        <v>-450</v>
      </c>
      <c r="AH13" s="21">
        <f>IF(ISNUMBER(MATCH(A!AH30,$U$4:$U$12,0)),"d",IF(ISNUMBER(MATCH(A!AH30,$M$4,0)),$AA$13,IF(ISNUMBER(MATCH(A!AH30,$M$5,0)),$AA$11,IF(ISNUMBER(MATCH(A!AH30,$M$6,0)),$AA$11,IF(ISNUMBER(MATCH(A!AH30,$M$4:$M$18,0)),$AA$9,$AA$13)))))</f>
        <v>-450</v>
      </c>
      <c r="AI13" s="21">
        <f>IF(ISNUMBER(MATCH(A!AI30,$U$4:$U$12,0)),"d",IF(ISNUMBER(MATCH(A!AI30,$M$4,0)),$AA$13,IF(ISNUMBER(MATCH(A!AI30,$M$5,0)),$AA$11,IF(ISNUMBER(MATCH(A!AI30,$M$6,0)),$AA$11,IF(ISNUMBER(MATCH(A!AI30,$M$4:$M$18,0)),$AA$9,$AA$13)))))</f>
        <v>-450</v>
      </c>
      <c r="AJ13" s="21">
        <f>IF(ISNUMBER(MATCH(A!AJ30,$U$4:$U$12,0)),"d",IF(ISNUMBER(MATCH(A!AJ30,$M$4,0)),$AA$13,IF(ISNUMBER(MATCH(A!AJ30,$M$5,0)),$AA$11,IF(ISNUMBER(MATCH(A!AJ30,$M$6,0)),$AA$11,IF(ISNUMBER(MATCH(A!AJ30,$M$4:$M$18,0)),$AA$9,$AA$13)))))</f>
        <v>-450</v>
      </c>
      <c r="AK13" s="21">
        <f>IF(ISNUMBER(MATCH(A!AK30,$U$4:$U$12,0)),"d",IF(ISNUMBER(MATCH(A!AK30,$M$4,0)),$AA$13,IF(ISNUMBER(MATCH(A!AK30,$M$5,0)),$AA$11,IF(ISNUMBER(MATCH(A!AK30,$M$6,0)),$AA$11,IF(ISNUMBER(MATCH(A!AK30,$M$4:$M$18,0)),$AA$9,$AA$13)))))</f>
        <v>-450</v>
      </c>
      <c r="AL13" s="21">
        <f>IF(ISNUMBER(MATCH(A!AL30,$U$4:$U$12,0)),"d",IF(ISNUMBER(MATCH(A!AL30,$M$4,0)),$AA$13,IF(ISNUMBER(MATCH(A!AL30,$M$5,0)),$AA$11,IF(ISNUMBER(MATCH(A!AL30,$M$6,0)),$AA$11,IF(ISNUMBER(MATCH(A!AL30,$M$4:$M$18,0)),$AA$9,$AA$13)))))</f>
        <v>-450</v>
      </c>
      <c r="AM13" s="21">
        <f>IF(ISNUMBER(MATCH(A!AM30,$U$4:$U$12,0)),"d",IF(ISNUMBER(MATCH(A!AM30,$M$4,0)),$AA$13,IF(ISNUMBER(MATCH(A!AM30,$M$5,0)),$AA$11,IF(ISNUMBER(MATCH(A!AM30,$M$6,0)),$AA$11,IF(ISNUMBER(MATCH(A!AM30,$M$4:$M$18,0)),$AA$9,$AA$13)))))</f>
        <v>-450</v>
      </c>
      <c r="AN13" s="21">
        <f>IF(ISNUMBER(MATCH(A!AN30,$U$4:$U$12,0)),"d",IF(ISNUMBER(MATCH(A!AN30,$M$4,0)),$AA$13,IF(ISNUMBER(MATCH(A!AN30,$M$5,0)),$AA$11,IF(ISNUMBER(MATCH(A!AN30,$M$6,0)),$AA$11,IF(ISNUMBER(MATCH(A!AN30,$M$4:$M$18,0)),$AA$9,$AA$13)))))</f>
        <v>-450</v>
      </c>
      <c r="AO13" s="21">
        <f>IF(ISNUMBER(MATCH(A!AO30,$U$4:$U$12,0)),"d",IF(ISNUMBER(MATCH(A!AO30,$M$4,0)),$AA$13,IF(ISNUMBER(MATCH(A!AO30,$M$5,0)),$AA$11,IF(ISNUMBER(MATCH(A!AO30,$M$6,0)),$AA$11,IF(ISNUMBER(MATCH(A!AO30,$M$4:$M$18,0)),$AA$9,$AA$13)))))</f>
        <v>-450</v>
      </c>
      <c r="AP13" s="21">
        <f>IF(ISNUMBER(MATCH(A!AP30,$U$4:$U$12,0)),"d",IF(ISNUMBER(MATCH(A!AP30,$M$4,0)),$AA$13,IF(ISNUMBER(MATCH(A!AP30,$M$5,0)),$AA$11,IF(ISNUMBER(MATCH(A!AP30,$M$6,0)),$AA$11,IF(ISNUMBER(MATCH(A!AP30,$M$4:$M$18,0)),$AA$9,$AA$13)))))</f>
        <v>-450</v>
      </c>
      <c r="AQ13" s="21">
        <f>IF(ISNUMBER(MATCH(A!AQ30,$U$4:$U$12,0)),"d",IF(ISNUMBER(MATCH(A!AQ30,$M$4,0)),$AA$13,IF(ISNUMBER(MATCH(A!AQ30,$M$5,0)),$AA$11,IF(ISNUMBER(MATCH(A!AQ30,$M$6,0)),$AA$11,IF(ISNUMBER(MATCH(A!AQ30,$M$4:$M$18,0)),$AA$9,$AA$13)))))</f>
        <v>-450</v>
      </c>
      <c r="AR13" s="21">
        <f>IF(ISNUMBER(MATCH(A!AR30,$U$4:$U$12,0)),"d",IF(ISNUMBER(MATCH(A!AR30,$M$4,0)),$AA$13,IF(ISNUMBER(MATCH(A!AR30,$M$5,0)),$AA$11,IF(ISNUMBER(MATCH(A!AR30,$M$6,0)),$AA$11,IF(ISNUMBER(MATCH(A!AR30,$M$4:$M$18,0)),$AA$9,$AA$13)))))</f>
        <v>-450</v>
      </c>
      <c r="AS13" s="21">
        <f>IF(ISNUMBER(MATCH(A!AS30,$U$4:$U$12,0)),"d",IF(ISNUMBER(MATCH(A!AS30,$M$4,0)),$AA$13,IF(ISNUMBER(MATCH(A!AS30,$M$5,0)),$AA$11,IF(ISNUMBER(MATCH(A!AS30,$M$6,0)),$AA$11,IF(ISNUMBER(MATCH(A!AS30,$M$4:$M$18,0)),$AA$9,$AA$13)))))</f>
        <v>-450</v>
      </c>
      <c r="AT13" s="21">
        <f>IF(ISNUMBER(MATCH(A!AT30,$U$4:$U$12,0)),"d",IF(ISNUMBER(MATCH(A!AT30,$M$4,0)),$AA$13,IF(ISNUMBER(MATCH(A!AT30,$M$5,0)),$AA$11,IF(ISNUMBER(MATCH(A!AT30,$M$6,0)),$AA$11,IF(ISNUMBER(MATCH(A!AT30,$M$4:$M$18,0)),$AA$9,$AA$13)))))</f>
        <v>-450</v>
      </c>
    </row>
    <row r="14" spans="1:47" x14ac:dyDescent="0.25">
      <c r="A14" s="5"/>
      <c r="B14" s="7">
        <v>10</v>
      </c>
      <c r="C14" s="3">
        <v>0</v>
      </c>
      <c r="D14" s="3">
        <v>10</v>
      </c>
      <c r="E14" s="3">
        <v>0</v>
      </c>
      <c r="F14" s="3">
        <v>0</v>
      </c>
      <c r="H14" s="7">
        <v>10</v>
      </c>
      <c r="I14" s="17">
        <v>0</v>
      </c>
      <c r="J14" s="11">
        <v>10</v>
      </c>
      <c r="K14" s="11">
        <v>13</v>
      </c>
      <c r="L14" s="3">
        <v>-5</v>
      </c>
      <c r="M14" s="12" t="str">
        <f t="shared" si="1"/>
        <v>13,10</v>
      </c>
      <c r="U14" s="3"/>
      <c r="AD14" s="7"/>
      <c r="AE14" s="7">
        <f t="shared" si="3"/>
        <v>10</v>
      </c>
      <c r="AF14" s="21">
        <f>IF(ISNUMBER(MATCH(A!AF31,$U$4:$U$12,0)),"d",IF(ISNUMBER(MATCH(A!AF31,$M$4,0)),$AA$13,IF(ISNUMBER(MATCH(A!AF31,$M$5,0)),$AA$11,IF(ISNUMBER(MATCH(A!AF31,$M$6,0)),$AA$11,IF(ISNUMBER(MATCH(A!AF31,$M$4:$M$18,0)),$AA$9,$AA$13)))))</f>
        <v>-450</v>
      </c>
      <c r="AG14" s="21">
        <f>IF(ISNUMBER(MATCH(A!AG31,$U$4:$U$12,0)),"d",IF(ISNUMBER(MATCH(A!AG31,$M$4,0)),$AA$13,IF(ISNUMBER(MATCH(A!AG31,$M$5,0)),$AA$11,IF(ISNUMBER(MATCH(A!AG31,$M$6,0)),$AA$11,IF(ISNUMBER(MATCH(A!AG31,$M$4:$M$18,0)),$AA$9,$AA$13)))))</f>
        <v>-450</v>
      </c>
      <c r="AH14" s="21">
        <f>IF(ISNUMBER(MATCH(A!AH31,$U$4:$U$12,0)),"d",IF(ISNUMBER(MATCH(A!AH31,$M$4,0)),$AA$13,IF(ISNUMBER(MATCH(A!AH31,$M$5,0)),$AA$11,IF(ISNUMBER(MATCH(A!AH31,$M$6,0)),$AA$11,IF(ISNUMBER(MATCH(A!AH31,$M$4:$M$18,0)),$AA$9,$AA$13)))))</f>
        <v>-450</v>
      </c>
      <c r="AI14" s="21">
        <f>IF(ISNUMBER(MATCH(A!AI31,$U$4:$U$12,0)),"d",IF(ISNUMBER(MATCH(A!AI31,$M$4,0)),$AA$13,IF(ISNUMBER(MATCH(A!AI31,$M$5,0)),$AA$11,IF(ISNUMBER(MATCH(A!AI31,$M$6,0)),$AA$11,IF(ISNUMBER(MATCH(A!AI31,$M$4:$M$18,0)),$AA$9,$AA$13)))))</f>
        <v>-450</v>
      </c>
      <c r="AJ14" s="21">
        <f>IF(ISNUMBER(MATCH(A!AJ31,$U$4:$U$12,0)),"d",IF(ISNUMBER(MATCH(A!AJ31,$M$4,0)),$AA$13,IF(ISNUMBER(MATCH(A!AJ31,$M$5,0)),$AA$11,IF(ISNUMBER(MATCH(A!AJ31,$M$6,0)),$AA$11,IF(ISNUMBER(MATCH(A!AJ31,$M$4:$M$18,0)),$AA$9,$AA$13)))))</f>
        <v>-450</v>
      </c>
      <c r="AK14" s="21">
        <f>IF(ISNUMBER(MATCH(A!AK31,$U$4:$U$12,0)),"d",IF(ISNUMBER(MATCH(A!AK31,$M$4,0)),$AA$13,IF(ISNUMBER(MATCH(A!AK31,$M$5,0)),$AA$11,IF(ISNUMBER(MATCH(A!AK31,$M$6,0)),$AA$11,IF(ISNUMBER(MATCH(A!AK31,$M$4:$M$18,0)),$AA$9,$AA$13)))))</f>
        <v>-450</v>
      </c>
      <c r="AL14" s="21">
        <f>IF(ISNUMBER(MATCH(A!AL31,$U$4:$U$12,0)),"d",IF(ISNUMBER(MATCH(A!AL31,$M$4,0)),$AA$13,IF(ISNUMBER(MATCH(A!AL31,$M$5,0)),$AA$11,IF(ISNUMBER(MATCH(A!AL31,$M$6,0)),$AA$11,IF(ISNUMBER(MATCH(A!AL31,$M$4:$M$18,0)),$AA$9,$AA$13)))))</f>
        <v>150</v>
      </c>
      <c r="AM14" s="21">
        <f>IF(ISNUMBER(MATCH(A!AM31,$U$4:$U$12,0)),"d",IF(ISNUMBER(MATCH(A!AM31,$M$4,0)),$AA$13,IF(ISNUMBER(MATCH(A!AM31,$M$5,0)),$AA$11,IF(ISNUMBER(MATCH(A!AM31,$M$6,0)),$AA$11,IF(ISNUMBER(MATCH(A!AM31,$M$4:$M$18,0)),$AA$9,$AA$13)))))</f>
        <v>-450</v>
      </c>
      <c r="AN14" s="21">
        <f>IF(ISNUMBER(MATCH(A!AN31,$U$4:$U$12,0)),"d",IF(ISNUMBER(MATCH(A!AN31,$M$4,0)),$AA$13,IF(ISNUMBER(MATCH(A!AN31,$M$5,0)),$AA$11,IF(ISNUMBER(MATCH(A!AN31,$M$6,0)),$AA$11,IF(ISNUMBER(MATCH(A!AN31,$M$4:$M$18,0)),$AA$9,$AA$13)))))</f>
        <v>150</v>
      </c>
      <c r="AO14" s="21">
        <f>IF(ISNUMBER(MATCH(A!AO31,$U$4:$U$12,0)),"d",IF(ISNUMBER(MATCH(A!AO31,$M$4,0)),$AA$13,IF(ISNUMBER(MATCH(A!AO31,$M$5,0)),$AA$11,IF(ISNUMBER(MATCH(A!AO31,$M$6,0)),$AA$11,IF(ISNUMBER(MATCH(A!AO31,$M$4:$M$18,0)),$AA$9,$AA$13)))))</f>
        <v>-450</v>
      </c>
      <c r="AP14" s="21">
        <f>IF(ISNUMBER(MATCH(A!AP31,$U$4:$U$12,0)),"d",IF(ISNUMBER(MATCH(A!AP31,$M$4,0)),$AA$13,IF(ISNUMBER(MATCH(A!AP31,$M$5,0)),$AA$11,IF(ISNUMBER(MATCH(A!AP31,$M$6,0)),$AA$11,IF(ISNUMBER(MATCH(A!AP31,$M$4:$M$18,0)),$AA$9,$AA$13)))))</f>
        <v>150</v>
      </c>
      <c r="AQ14" s="21">
        <f>IF(ISNUMBER(MATCH(A!AQ31,$U$4:$U$12,0)),"d",IF(ISNUMBER(MATCH(A!AQ31,$M$4,0)),$AA$13,IF(ISNUMBER(MATCH(A!AQ31,$M$5,0)),$AA$11,IF(ISNUMBER(MATCH(A!AQ31,$M$6,0)),$AA$11,IF(ISNUMBER(MATCH(A!AQ31,$M$4:$M$18,0)),$AA$9,$AA$13)))))</f>
        <v>-450</v>
      </c>
      <c r="AR14" s="21">
        <f>IF(ISNUMBER(MATCH(A!AR31,$U$4:$U$12,0)),"d",IF(ISNUMBER(MATCH(A!AR31,$M$4,0)),$AA$13,IF(ISNUMBER(MATCH(A!AR31,$M$5,0)),$AA$11,IF(ISNUMBER(MATCH(A!AR31,$M$6,0)),$AA$11,IF(ISNUMBER(MATCH(A!AR31,$M$4:$M$18,0)),$AA$9,$AA$13)))))</f>
        <v>150</v>
      </c>
      <c r="AS14" s="21">
        <f>IF(ISNUMBER(MATCH(A!AS31,$U$4:$U$12,0)),"d",IF(ISNUMBER(MATCH(A!AS31,$M$4,0)),$AA$13,IF(ISNUMBER(MATCH(A!AS31,$M$5,0)),$AA$11,IF(ISNUMBER(MATCH(A!AS31,$M$6,0)),$AA$11,IF(ISNUMBER(MATCH(A!AS31,$M$4:$M$18,0)),$AA$9,$AA$13)))))</f>
        <v>-450</v>
      </c>
      <c r="AT14" s="21">
        <f>IF(ISNUMBER(MATCH(A!AT31,$U$4:$U$12,0)),"d",IF(ISNUMBER(MATCH(A!AT31,$M$4,0)),$AA$13,IF(ISNUMBER(MATCH(A!AT31,$M$5,0)),$AA$11,IF(ISNUMBER(MATCH(A!AT31,$M$6,0)),$AA$11,IF(ISNUMBER(MATCH(A!AT31,$M$4:$M$18,0)),$AA$9,$AA$13)))))</f>
        <v>-450</v>
      </c>
    </row>
    <row r="15" spans="1:47" x14ac:dyDescent="0.25">
      <c r="A15" s="5"/>
      <c r="B15" s="7">
        <v>11</v>
      </c>
      <c r="C15" s="3">
        <v>0</v>
      </c>
      <c r="D15" s="3">
        <v>11</v>
      </c>
      <c r="E15" s="3">
        <v>0</v>
      </c>
      <c r="F15" s="3">
        <v>0</v>
      </c>
      <c r="H15" s="7">
        <v>11</v>
      </c>
      <c r="I15" s="17">
        <v>0</v>
      </c>
      <c r="J15" s="11">
        <v>12</v>
      </c>
      <c r="K15" s="11">
        <v>7</v>
      </c>
      <c r="L15" s="3">
        <v>-5</v>
      </c>
      <c r="M15" s="12" t="str">
        <f t="shared" si="1"/>
        <v>7,12</v>
      </c>
      <c r="U15" s="3"/>
      <c r="AD15" s="7"/>
      <c r="AE15" s="7">
        <f t="shared" si="3"/>
        <v>11</v>
      </c>
      <c r="AF15" s="21">
        <f>IF(ISNUMBER(MATCH(A!AF32,$U$4:$U$12,0)),"d",IF(ISNUMBER(MATCH(A!AF32,$M$4,0)),$AA$13,IF(ISNUMBER(MATCH(A!AF32,$M$5,0)),$AA$11,IF(ISNUMBER(MATCH(A!AF32,$M$6,0)),$AA$11,IF(ISNUMBER(MATCH(A!AF32,$M$4:$M$18,0)),$AA$9,$AA$13)))))</f>
        <v>-450</v>
      </c>
      <c r="AG15" s="21">
        <f>IF(ISNUMBER(MATCH(A!AG32,$U$4:$U$12,0)),"d",IF(ISNUMBER(MATCH(A!AG32,$M$4,0)),$AA$13,IF(ISNUMBER(MATCH(A!AG32,$M$5,0)),$AA$11,IF(ISNUMBER(MATCH(A!AG32,$M$6,0)),$AA$11,IF(ISNUMBER(MATCH(A!AG32,$M$4:$M$18,0)),$AA$9,$AA$13)))))</f>
        <v>-450</v>
      </c>
      <c r="AH15" s="21">
        <f>IF(ISNUMBER(MATCH(A!AH32,$U$4:$U$12,0)),"d",IF(ISNUMBER(MATCH(A!AH32,$M$4,0)),$AA$13,IF(ISNUMBER(MATCH(A!AH32,$M$5,0)),$AA$11,IF(ISNUMBER(MATCH(A!AH32,$M$6,0)),$AA$11,IF(ISNUMBER(MATCH(A!AH32,$M$4:$M$18,0)),$AA$9,$AA$13)))))</f>
        <v>-450</v>
      </c>
      <c r="AI15" s="21">
        <f>IF(ISNUMBER(MATCH(A!AI32,$U$4:$U$12,0)),"d",IF(ISNUMBER(MATCH(A!AI32,$M$4,0)),$AA$13,IF(ISNUMBER(MATCH(A!AI32,$M$5,0)),$AA$11,IF(ISNUMBER(MATCH(A!AI32,$M$6,0)),$AA$11,IF(ISNUMBER(MATCH(A!AI32,$M$4:$M$18,0)),$AA$9,$AA$13)))))</f>
        <v>-450</v>
      </c>
      <c r="AJ15" s="21">
        <f>IF(ISNUMBER(MATCH(A!AJ32,$U$4:$U$12,0)),"d",IF(ISNUMBER(MATCH(A!AJ32,$M$4,0)),$AA$13,IF(ISNUMBER(MATCH(A!AJ32,$M$5,0)),$AA$11,IF(ISNUMBER(MATCH(A!AJ32,$M$6,0)),$AA$11,IF(ISNUMBER(MATCH(A!AJ32,$M$4:$M$18,0)),$AA$9,$AA$13)))))</f>
        <v>-450</v>
      </c>
      <c r="AK15" s="21">
        <f>IF(ISNUMBER(MATCH(A!AK32,$U$4:$U$12,0)),"d",IF(ISNUMBER(MATCH(A!AK32,$M$4,0)),$AA$13,IF(ISNUMBER(MATCH(A!AK32,$M$5,0)),$AA$11,IF(ISNUMBER(MATCH(A!AK32,$M$6,0)),$AA$11,IF(ISNUMBER(MATCH(A!AK32,$M$4:$M$18,0)),$AA$9,$AA$13)))))</f>
        <v>-450</v>
      </c>
      <c r="AL15" s="21">
        <f>IF(ISNUMBER(MATCH(A!AL32,$U$4:$U$12,0)),"d",IF(ISNUMBER(MATCH(A!AL32,$M$4,0)),$AA$13,IF(ISNUMBER(MATCH(A!AL32,$M$5,0)),$AA$11,IF(ISNUMBER(MATCH(A!AL32,$M$6,0)),$AA$11,IF(ISNUMBER(MATCH(A!AL32,$M$4:$M$18,0)),$AA$9,$AA$13)))))</f>
        <v>-450</v>
      </c>
      <c r="AM15" s="21">
        <f>IF(ISNUMBER(MATCH(A!AM32,$U$4:$U$12,0)),"d",IF(ISNUMBER(MATCH(A!AM32,$M$4,0)),$AA$13,IF(ISNUMBER(MATCH(A!AM32,$M$5,0)),$AA$11,IF(ISNUMBER(MATCH(A!AM32,$M$6,0)),$AA$11,IF(ISNUMBER(MATCH(A!AM32,$M$4:$M$18,0)),$AA$9,$AA$13)))))</f>
        <v>-450</v>
      </c>
      <c r="AN15" s="21">
        <f>IF(ISNUMBER(MATCH(A!AN32,$U$4:$U$12,0)),"d",IF(ISNUMBER(MATCH(A!AN32,$M$4,0)),$AA$13,IF(ISNUMBER(MATCH(A!AN32,$M$5,0)),$AA$11,IF(ISNUMBER(MATCH(A!AN32,$M$6,0)),$AA$11,IF(ISNUMBER(MATCH(A!AN32,$M$4:$M$18,0)),$AA$9,$AA$13)))))</f>
        <v>-450</v>
      </c>
      <c r="AO15" s="21">
        <f>IF(ISNUMBER(MATCH(A!AO32,$U$4:$U$12,0)),"d",IF(ISNUMBER(MATCH(A!AO32,$M$4,0)),$AA$13,IF(ISNUMBER(MATCH(A!AO32,$M$5,0)),$AA$11,IF(ISNUMBER(MATCH(A!AO32,$M$6,0)),$AA$11,IF(ISNUMBER(MATCH(A!AO32,$M$4:$M$18,0)),$AA$9,$AA$13)))))</f>
        <v>-450</v>
      </c>
      <c r="AP15" s="21">
        <f>IF(ISNUMBER(MATCH(A!AP32,$U$4:$U$12,0)),"d",IF(ISNUMBER(MATCH(A!AP32,$M$4,0)),$AA$13,IF(ISNUMBER(MATCH(A!AP32,$M$5,0)),$AA$11,IF(ISNUMBER(MATCH(A!AP32,$M$6,0)),$AA$11,IF(ISNUMBER(MATCH(A!AP32,$M$4:$M$18,0)),$AA$9,$AA$13)))))</f>
        <v>-450</v>
      </c>
      <c r="AQ15" s="21">
        <f>IF(ISNUMBER(MATCH(A!AQ32,$U$4:$U$12,0)),"d",IF(ISNUMBER(MATCH(A!AQ32,$M$4,0)),$AA$13,IF(ISNUMBER(MATCH(A!AQ32,$M$5,0)),$AA$11,IF(ISNUMBER(MATCH(A!AQ32,$M$6,0)),$AA$11,IF(ISNUMBER(MATCH(A!AQ32,$M$4:$M$18,0)),$AA$9,$AA$13)))))</f>
        <v>-450</v>
      </c>
      <c r="AR15" s="21">
        <f>IF(ISNUMBER(MATCH(A!AR32,$U$4:$U$12,0)),"d",IF(ISNUMBER(MATCH(A!AR32,$M$4,0)),$AA$13,IF(ISNUMBER(MATCH(A!AR32,$M$5,0)),$AA$11,IF(ISNUMBER(MATCH(A!AR32,$M$6,0)),$AA$11,IF(ISNUMBER(MATCH(A!AR32,$M$4:$M$18,0)),$AA$9,$AA$13)))))</f>
        <v>-450</v>
      </c>
      <c r="AS15" s="21">
        <f>IF(ISNUMBER(MATCH(A!AS32,$U$4:$U$12,0)),"d",IF(ISNUMBER(MATCH(A!AS32,$M$4,0)),$AA$13,IF(ISNUMBER(MATCH(A!AS32,$M$5,0)),$AA$11,IF(ISNUMBER(MATCH(A!AS32,$M$6,0)),$AA$11,IF(ISNUMBER(MATCH(A!AS32,$M$4:$M$18,0)),$AA$9,$AA$13)))))</f>
        <v>-450</v>
      </c>
      <c r="AT15" s="21">
        <f>IF(ISNUMBER(MATCH(A!AT32,$U$4:$U$12,0)),"d",IF(ISNUMBER(MATCH(A!AT32,$M$4,0)),$AA$13,IF(ISNUMBER(MATCH(A!AT32,$M$5,0)),$AA$11,IF(ISNUMBER(MATCH(A!AT32,$M$6,0)),$AA$11,IF(ISNUMBER(MATCH(A!AT32,$M$4:$M$18,0)),$AA$9,$AA$13)))))</f>
        <v>-450</v>
      </c>
    </row>
    <row r="16" spans="1:47" x14ac:dyDescent="0.25">
      <c r="A16" s="5"/>
      <c r="B16" s="7">
        <v>12</v>
      </c>
      <c r="C16" s="3">
        <v>0</v>
      </c>
      <c r="D16" s="3">
        <v>12</v>
      </c>
      <c r="E16" s="3">
        <v>0</v>
      </c>
      <c r="F16" s="3">
        <v>0</v>
      </c>
      <c r="H16" s="7">
        <v>12</v>
      </c>
      <c r="I16" s="17">
        <v>0</v>
      </c>
      <c r="J16" s="11">
        <v>12</v>
      </c>
      <c r="K16" s="11">
        <v>9</v>
      </c>
      <c r="L16" s="3">
        <v>-5</v>
      </c>
      <c r="M16" s="12" t="str">
        <f t="shared" si="1"/>
        <v>9,12</v>
      </c>
      <c r="U16" s="3"/>
      <c r="AD16" s="7"/>
      <c r="AE16" s="7">
        <f t="shared" si="3"/>
        <v>12</v>
      </c>
      <c r="AF16" s="21">
        <f>IF(ISNUMBER(MATCH(A!AF33,$U$4:$U$12,0)),"d",IF(ISNUMBER(MATCH(A!AF33,$M$4,0)),$AA$13,IF(ISNUMBER(MATCH(A!AF33,$M$5,0)),$AA$11,IF(ISNUMBER(MATCH(A!AF33,$M$6,0)),$AA$11,IF(ISNUMBER(MATCH(A!AF33,$M$4:$M$18,0)),$AA$9,$AA$13)))))</f>
        <v>-450</v>
      </c>
      <c r="AG16" s="21">
        <f>IF(ISNUMBER(MATCH(A!AG33,$U$4:$U$12,0)),"d",IF(ISNUMBER(MATCH(A!AG33,$M$4,0)),$AA$13,IF(ISNUMBER(MATCH(A!AG33,$M$5,0)),$AA$11,IF(ISNUMBER(MATCH(A!AG33,$M$6,0)),$AA$11,IF(ISNUMBER(MATCH(A!AG33,$M$4:$M$18,0)),$AA$9,$AA$13)))))</f>
        <v>-450</v>
      </c>
      <c r="AH16" s="21">
        <f>IF(ISNUMBER(MATCH(A!AH33,$U$4:$U$12,0)),"d",IF(ISNUMBER(MATCH(A!AH33,$M$4,0)),$AA$13,IF(ISNUMBER(MATCH(A!AH33,$M$5,0)),$AA$11,IF(ISNUMBER(MATCH(A!AH33,$M$6,0)),$AA$11,IF(ISNUMBER(MATCH(A!AH33,$M$4:$M$18,0)),$AA$9,$AA$13)))))</f>
        <v>-450</v>
      </c>
      <c r="AI16" s="21">
        <f>IF(ISNUMBER(MATCH(A!AI33,$U$4:$U$12,0)),"d",IF(ISNUMBER(MATCH(A!AI33,$M$4,0)),$AA$13,IF(ISNUMBER(MATCH(A!AI33,$M$5,0)),$AA$11,IF(ISNUMBER(MATCH(A!AI33,$M$6,0)),$AA$11,IF(ISNUMBER(MATCH(A!AI33,$M$4:$M$18,0)),$AA$9,$AA$13)))))</f>
        <v>-450</v>
      </c>
      <c r="AJ16" s="21">
        <f>IF(ISNUMBER(MATCH(A!AJ33,$U$4:$U$12,0)),"d",IF(ISNUMBER(MATCH(A!AJ33,$M$4,0)),$AA$13,IF(ISNUMBER(MATCH(A!AJ33,$M$5,0)),$AA$11,IF(ISNUMBER(MATCH(A!AJ33,$M$6,0)),$AA$11,IF(ISNUMBER(MATCH(A!AJ33,$M$4:$M$18,0)),$AA$9,$AA$13)))))</f>
        <v>-450</v>
      </c>
      <c r="AK16" s="21">
        <f>IF(ISNUMBER(MATCH(A!AK33,$U$4:$U$12,0)),"d",IF(ISNUMBER(MATCH(A!AK33,$M$4,0)),$AA$13,IF(ISNUMBER(MATCH(A!AK33,$M$5,0)),$AA$11,IF(ISNUMBER(MATCH(A!AK33,$M$6,0)),$AA$11,IF(ISNUMBER(MATCH(A!AK33,$M$4:$M$18,0)),$AA$9,$AA$13)))))</f>
        <v>-450</v>
      </c>
      <c r="AL16" s="21">
        <f>IF(ISNUMBER(MATCH(A!AL33,$U$4:$U$12,0)),"d",IF(ISNUMBER(MATCH(A!AL33,$M$4,0)),$AA$13,IF(ISNUMBER(MATCH(A!AL33,$M$5,0)),$AA$11,IF(ISNUMBER(MATCH(A!AL33,$M$6,0)),$AA$11,IF(ISNUMBER(MATCH(A!AL33,$M$4:$M$18,0)),$AA$9,$AA$13)))))</f>
        <v>150</v>
      </c>
      <c r="AM16" s="21">
        <f>IF(ISNUMBER(MATCH(A!AM33,$U$4:$U$12,0)),"d",IF(ISNUMBER(MATCH(A!AM33,$M$4,0)),$AA$13,IF(ISNUMBER(MATCH(A!AM33,$M$5,0)),$AA$11,IF(ISNUMBER(MATCH(A!AM33,$M$6,0)),$AA$11,IF(ISNUMBER(MATCH(A!AM33,$M$4:$M$18,0)),$AA$9,$AA$13)))))</f>
        <v>-450</v>
      </c>
      <c r="AN16" s="21">
        <f>IF(ISNUMBER(MATCH(A!AN33,$U$4:$U$12,0)),"d",IF(ISNUMBER(MATCH(A!AN33,$M$4,0)),$AA$13,IF(ISNUMBER(MATCH(A!AN33,$M$5,0)),$AA$11,IF(ISNUMBER(MATCH(A!AN33,$M$6,0)),$AA$11,IF(ISNUMBER(MATCH(A!AN33,$M$4:$M$18,0)),$AA$9,$AA$13)))))</f>
        <v>150</v>
      </c>
      <c r="AO16" s="21">
        <f>IF(ISNUMBER(MATCH(A!AO33,$U$4:$U$12,0)),"d",IF(ISNUMBER(MATCH(A!AO33,$M$4,0)),$AA$13,IF(ISNUMBER(MATCH(A!AO33,$M$5,0)),$AA$11,IF(ISNUMBER(MATCH(A!AO33,$M$6,0)),$AA$11,IF(ISNUMBER(MATCH(A!AO33,$M$4:$M$18,0)),$AA$9,$AA$13)))))</f>
        <v>-450</v>
      </c>
      <c r="AP16" s="21">
        <f>IF(ISNUMBER(MATCH(A!AP33,$U$4:$U$12,0)),"d",IF(ISNUMBER(MATCH(A!AP33,$M$4,0)),$AA$13,IF(ISNUMBER(MATCH(A!AP33,$M$5,0)),$AA$11,IF(ISNUMBER(MATCH(A!AP33,$M$6,0)),$AA$11,IF(ISNUMBER(MATCH(A!AP33,$M$4:$M$18,0)),$AA$9,$AA$13)))))</f>
        <v>150</v>
      </c>
      <c r="AQ16" s="21">
        <f>IF(ISNUMBER(MATCH(A!AQ33,$U$4:$U$12,0)),"d",IF(ISNUMBER(MATCH(A!AQ33,$M$4,0)),$AA$13,IF(ISNUMBER(MATCH(A!AQ33,$M$5,0)),$AA$11,IF(ISNUMBER(MATCH(A!AQ33,$M$6,0)),$AA$11,IF(ISNUMBER(MATCH(A!AQ33,$M$4:$M$18,0)),$AA$9,$AA$13)))))</f>
        <v>-450</v>
      </c>
      <c r="AR16" s="21">
        <f>IF(ISNUMBER(MATCH(A!AR33,$U$4:$U$12,0)),"d",IF(ISNUMBER(MATCH(A!AR33,$M$4,0)),$AA$13,IF(ISNUMBER(MATCH(A!AR33,$M$5,0)),$AA$11,IF(ISNUMBER(MATCH(A!AR33,$M$6,0)),$AA$11,IF(ISNUMBER(MATCH(A!AR33,$M$4:$M$18,0)),$AA$9,$AA$13)))))</f>
        <v>150</v>
      </c>
      <c r="AS16" s="21">
        <f>IF(ISNUMBER(MATCH(A!AS33,$U$4:$U$12,0)),"d",IF(ISNUMBER(MATCH(A!AS33,$M$4,0)),$AA$13,IF(ISNUMBER(MATCH(A!AS33,$M$5,0)),$AA$11,IF(ISNUMBER(MATCH(A!AS33,$M$6,0)),$AA$11,IF(ISNUMBER(MATCH(A!AS33,$M$4:$M$18,0)),$AA$9,$AA$13)))))</f>
        <v>-450</v>
      </c>
      <c r="AT16" s="21">
        <f>IF(ISNUMBER(MATCH(A!AT33,$U$4:$U$12,0)),"d",IF(ISNUMBER(MATCH(A!AT33,$M$4,0)),$AA$13,IF(ISNUMBER(MATCH(A!AT33,$M$5,0)),$AA$11,IF(ISNUMBER(MATCH(A!AT33,$M$6,0)),$AA$11,IF(ISNUMBER(MATCH(A!AT33,$M$4:$M$18,0)),$AA$9,$AA$13)))))</f>
        <v>-450</v>
      </c>
    </row>
    <row r="17" spans="1:46" x14ac:dyDescent="0.25">
      <c r="A17" s="5"/>
      <c r="B17" s="7">
        <v>13</v>
      </c>
      <c r="C17" s="3">
        <v>0</v>
      </c>
      <c r="D17" s="3">
        <v>13</v>
      </c>
      <c r="E17" s="3">
        <v>0</v>
      </c>
      <c r="F17" s="3">
        <v>0</v>
      </c>
      <c r="H17" s="7">
        <v>13</v>
      </c>
      <c r="I17" s="17">
        <v>0</v>
      </c>
      <c r="J17" s="11">
        <v>12</v>
      </c>
      <c r="K17" s="11">
        <v>11</v>
      </c>
      <c r="L17" s="3">
        <v>-5</v>
      </c>
      <c r="M17" s="12" t="str">
        <f t="shared" si="1"/>
        <v>11,12</v>
      </c>
      <c r="U17" s="3"/>
      <c r="AD17" s="7"/>
      <c r="AE17" s="7">
        <f t="shared" si="3"/>
        <v>13</v>
      </c>
      <c r="AF17" s="21">
        <f>IF(ISNUMBER(MATCH(A!AF34,$U$4:$U$12,0)),"d",IF(ISNUMBER(MATCH(A!AF34,$M$4,0)),$AA$13,IF(ISNUMBER(MATCH(A!AF34,$M$5,0)),$AA$11,IF(ISNUMBER(MATCH(A!AF34,$M$6,0)),$AA$11,IF(ISNUMBER(MATCH(A!AF34,$M$4:$M$18,0)),$AA$9,$AA$13)))))</f>
        <v>-450</v>
      </c>
      <c r="AG17" s="21">
        <f>IF(ISNUMBER(MATCH(A!AG34,$U$4:$U$12,0)),"d",IF(ISNUMBER(MATCH(A!AG34,$M$4,0)),$AA$13,IF(ISNUMBER(MATCH(A!AG34,$M$5,0)),$AA$11,IF(ISNUMBER(MATCH(A!AG34,$M$6,0)),$AA$11,IF(ISNUMBER(MATCH(A!AG34,$M$4:$M$18,0)),$AA$9,$AA$13)))))</f>
        <v>-450</v>
      </c>
      <c r="AH17" s="21">
        <f>IF(ISNUMBER(MATCH(A!AH34,$U$4:$U$12,0)),"d",IF(ISNUMBER(MATCH(A!AH34,$M$4,0)),$AA$13,IF(ISNUMBER(MATCH(A!AH34,$M$5,0)),$AA$11,IF(ISNUMBER(MATCH(A!AH34,$M$6,0)),$AA$11,IF(ISNUMBER(MATCH(A!AH34,$M$4:$M$18,0)),$AA$9,$AA$13)))))</f>
        <v>-450</v>
      </c>
      <c r="AI17" s="21">
        <f>IF(ISNUMBER(MATCH(A!AI34,$U$4:$U$12,0)),"d",IF(ISNUMBER(MATCH(A!AI34,$M$4,0)),$AA$13,IF(ISNUMBER(MATCH(A!AI34,$M$5,0)),$AA$11,IF(ISNUMBER(MATCH(A!AI34,$M$6,0)),$AA$11,IF(ISNUMBER(MATCH(A!AI34,$M$4:$M$18,0)),$AA$9,$AA$13)))))</f>
        <v>-450</v>
      </c>
      <c r="AJ17" s="21">
        <f>IF(ISNUMBER(MATCH(A!AJ34,$U$4:$U$12,0)),"d",IF(ISNUMBER(MATCH(A!AJ34,$M$4,0)),$AA$13,IF(ISNUMBER(MATCH(A!AJ34,$M$5,0)),$AA$11,IF(ISNUMBER(MATCH(A!AJ34,$M$6,0)),$AA$11,IF(ISNUMBER(MATCH(A!AJ34,$M$4:$M$18,0)),$AA$9,$AA$13)))))</f>
        <v>-450</v>
      </c>
      <c r="AK17" s="21">
        <f>IF(ISNUMBER(MATCH(A!AK34,$U$4:$U$12,0)),"d",IF(ISNUMBER(MATCH(A!AK34,$M$4,0)),$AA$13,IF(ISNUMBER(MATCH(A!AK34,$M$5,0)),$AA$11,IF(ISNUMBER(MATCH(A!AK34,$M$6,0)),$AA$11,IF(ISNUMBER(MATCH(A!AK34,$M$4:$M$18,0)),$AA$9,$AA$13)))))</f>
        <v>-450</v>
      </c>
      <c r="AL17" s="21">
        <f>IF(ISNUMBER(MATCH(A!AL34,$U$4:$U$12,0)),"d",IF(ISNUMBER(MATCH(A!AL34,$M$4,0)),$AA$13,IF(ISNUMBER(MATCH(A!AL34,$M$5,0)),$AA$11,IF(ISNUMBER(MATCH(A!AL34,$M$6,0)),$AA$11,IF(ISNUMBER(MATCH(A!AL34,$M$4:$M$18,0)),$AA$9,$AA$13)))))</f>
        <v>-450</v>
      </c>
      <c r="AM17" s="21">
        <f>IF(ISNUMBER(MATCH(A!AM34,$U$4:$U$12,0)),"d",IF(ISNUMBER(MATCH(A!AM34,$M$4,0)),$AA$13,IF(ISNUMBER(MATCH(A!AM34,$M$5,0)),$AA$11,IF(ISNUMBER(MATCH(A!AM34,$M$6,0)),$AA$11,IF(ISNUMBER(MATCH(A!AM34,$M$4:$M$18,0)),$AA$9,$AA$13)))))</f>
        <v>-450</v>
      </c>
      <c r="AN17" s="21">
        <f>IF(ISNUMBER(MATCH(A!AN34,$U$4:$U$12,0)),"d",IF(ISNUMBER(MATCH(A!AN34,$M$4,0)),$AA$13,IF(ISNUMBER(MATCH(A!AN34,$M$5,0)),$AA$11,IF(ISNUMBER(MATCH(A!AN34,$M$6,0)),$AA$11,IF(ISNUMBER(MATCH(A!AN34,$M$4:$M$18,0)),$AA$9,$AA$13)))))</f>
        <v>-450</v>
      </c>
      <c r="AO17" s="21">
        <f>IF(ISNUMBER(MATCH(A!AO34,$U$4:$U$12,0)),"d",IF(ISNUMBER(MATCH(A!AO34,$M$4,0)),$AA$13,IF(ISNUMBER(MATCH(A!AO34,$M$5,0)),$AA$11,IF(ISNUMBER(MATCH(A!AO34,$M$6,0)),$AA$11,IF(ISNUMBER(MATCH(A!AO34,$M$4:$M$18,0)),$AA$9,$AA$13)))))</f>
        <v>-450</v>
      </c>
      <c r="AP17" s="21">
        <f>IF(ISNUMBER(MATCH(A!AP34,$U$4:$U$12,0)),"d",IF(ISNUMBER(MATCH(A!AP34,$M$4,0)),$AA$13,IF(ISNUMBER(MATCH(A!AP34,$M$5,0)),$AA$11,IF(ISNUMBER(MATCH(A!AP34,$M$6,0)),$AA$11,IF(ISNUMBER(MATCH(A!AP34,$M$4:$M$18,0)),$AA$9,$AA$13)))))</f>
        <v>-450</v>
      </c>
      <c r="AQ17" s="21">
        <f>IF(ISNUMBER(MATCH(A!AQ34,$U$4:$U$12,0)),"d",IF(ISNUMBER(MATCH(A!AQ34,$M$4,0)),$AA$13,IF(ISNUMBER(MATCH(A!AQ34,$M$5,0)),$AA$11,IF(ISNUMBER(MATCH(A!AQ34,$M$6,0)),$AA$11,IF(ISNUMBER(MATCH(A!AQ34,$M$4:$M$18,0)),$AA$9,$AA$13)))))</f>
        <v>-450</v>
      </c>
      <c r="AR17" s="21">
        <f>IF(ISNUMBER(MATCH(A!AR34,$U$4:$U$12,0)),"d",IF(ISNUMBER(MATCH(A!AR34,$M$4,0)),$AA$13,IF(ISNUMBER(MATCH(A!AR34,$M$5,0)),$AA$11,IF(ISNUMBER(MATCH(A!AR34,$M$6,0)),$AA$11,IF(ISNUMBER(MATCH(A!AR34,$M$4:$M$18,0)),$AA$9,$AA$13)))))</f>
        <v>-450</v>
      </c>
      <c r="AS17" s="21">
        <f>IF(ISNUMBER(MATCH(A!AS34,$U$4:$U$12,0)),"d",IF(ISNUMBER(MATCH(A!AS34,$M$4,0)),$AA$13,IF(ISNUMBER(MATCH(A!AS34,$M$5,0)),$AA$11,IF(ISNUMBER(MATCH(A!AS34,$M$6,0)),$AA$11,IF(ISNUMBER(MATCH(A!AS34,$M$4:$M$18,0)),$AA$9,$AA$13)))))</f>
        <v>-450</v>
      </c>
      <c r="AT17" s="21">
        <f>IF(ISNUMBER(MATCH(A!AT34,$U$4:$U$12,0)),"d",IF(ISNUMBER(MATCH(A!AT34,$M$4,0)),$AA$13,IF(ISNUMBER(MATCH(A!AT34,$M$5,0)),$AA$11,IF(ISNUMBER(MATCH(A!AT34,$M$6,0)),$AA$11,IF(ISNUMBER(MATCH(A!AT34,$M$4:$M$18,0)),$AA$9,$AA$13)))))</f>
        <v>-450</v>
      </c>
    </row>
    <row r="18" spans="1:46" x14ac:dyDescent="0.25">
      <c r="A18" s="5"/>
      <c r="B18" s="7">
        <v>14</v>
      </c>
      <c r="C18" s="3">
        <v>0</v>
      </c>
      <c r="D18" s="3">
        <v>14</v>
      </c>
      <c r="E18" s="3">
        <v>0</v>
      </c>
      <c r="F18" s="3">
        <v>0</v>
      </c>
      <c r="H18" s="7">
        <v>14</v>
      </c>
      <c r="I18" s="17">
        <v>0</v>
      </c>
      <c r="J18" s="11">
        <v>12</v>
      </c>
      <c r="K18" s="11">
        <v>13</v>
      </c>
      <c r="L18" s="3">
        <v>-5</v>
      </c>
      <c r="M18" s="12" t="str">
        <f t="shared" si="1"/>
        <v>13,12</v>
      </c>
      <c r="U18" s="3"/>
      <c r="AD18" s="7"/>
      <c r="AE18" s="7">
        <f t="shared" si="3"/>
        <v>14</v>
      </c>
      <c r="AF18" s="21">
        <f>IF(ISNUMBER(MATCH(A!AF35,$U$4:$U$12,0)),"d",IF(ISNUMBER(MATCH(A!AF35,$M$4,0)),$AA$13,IF(ISNUMBER(MATCH(A!AF35,$M$5,0)),$AA$11,IF(ISNUMBER(MATCH(A!AF35,$M$6,0)),$AA$11,IF(ISNUMBER(MATCH(A!AF35,$M$4:$M$18,0)),$AA$9,$AA$13)))))</f>
        <v>-450</v>
      </c>
      <c r="AG18" s="21">
        <f>IF(ISNUMBER(MATCH(A!AG35,$U$4:$U$12,0)),"d",IF(ISNUMBER(MATCH(A!AG35,$M$4,0)),$AA$13,IF(ISNUMBER(MATCH(A!AG35,$M$5,0)),$AA$11,IF(ISNUMBER(MATCH(A!AG35,$M$6,0)),$AA$11,IF(ISNUMBER(MATCH(A!AG35,$M$4:$M$18,0)),$AA$9,$AA$13)))))</f>
        <v>-450</v>
      </c>
      <c r="AH18" s="21">
        <f>IF(ISNUMBER(MATCH(A!AH35,$U$4:$U$12,0)),"d",IF(ISNUMBER(MATCH(A!AH35,$M$4,0)),$AA$13,IF(ISNUMBER(MATCH(A!AH35,$M$5,0)),$AA$11,IF(ISNUMBER(MATCH(A!AH35,$M$6,0)),$AA$11,IF(ISNUMBER(MATCH(A!AH35,$M$4:$M$18,0)),$AA$9,$AA$13)))))</f>
        <v>-450</v>
      </c>
      <c r="AI18" s="21">
        <f>IF(ISNUMBER(MATCH(A!AI35,$U$4:$U$12,0)),"d",IF(ISNUMBER(MATCH(A!AI35,$M$4,0)),$AA$13,IF(ISNUMBER(MATCH(A!AI35,$M$5,0)),$AA$11,IF(ISNUMBER(MATCH(A!AI35,$M$6,0)),$AA$11,IF(ISNUMBER(MATCH(A!AI35,$M$4:$M$18,0)),$AA$9,$AA$13)))))</f>
        <v>-450</v>
      </c>
      <c r="AJ18" s="21">
        <f>IF(ISNUMBER(MATCH(A!AJ35,$U$4:$U$12,0)),"d",IF(ISNUMBER(MATCH(A!AJ35,$M$4,0)),$AA$13,IF(ISNUMBER(MATCH(A!AJ35,$M$5,0)),$AA$11,IF(ISNUMBER(MATCH(A!AJ35,$M$6,0)),$AA$11,IF(ISNUMBER(MATCH(A!AJ35,$M$4:$M$18,0)),$AA$9,$AA$13)))))</f>
        <v>-450</v>
      </c>
      <c r="AK18" s="21">
        <f>IF(ISNUMBER(MATCH(A!AK35,$U$4:$U$12,0)),"d",IF(ISNUMBER(MATCH(A!AK35,$M$4,0)),$AA$13,IF(ISNUMBER(MATCH(A!AK35,$M$5,0)),$AA$11,IF(ISNUMBER(MATCH(A!AK35,$M$6,0)),$AA$11,IF(ISNUMBER(MATCH(A!AK35,$M$4:$M$18,0)),$AA$9,$AA$13)))))</f>
        <v>-450</v>
      </c>
      <c r="AL18" s="21">
        <f>IF(ISNUMBER(MATCH(A!AL35,$U$4:$U$12,0)),"d",IF(ISNUMBER(MATCH(A!AL35,$M$4,0)),$AA$13,IF(ISNUMBER(MATCH(A!AL35,$M$5,0)),$AA$11,IF(ISNUMBER(MATCH(A!AL35,$M$6,0)),$AA$11,IF(ISNUMBER(MATCH(A!AL35,$M$4:$M$18,0)),$AA$9,$AA$13)))))</f>
        <v>-450</v>
      </c>
      <c r="AM18" s="21">
        <f>IF(ISNUMBER(MATCH(A!AM35,$U$4:$U$12,0)),"d",IF(ISNUMBER(MATCH(A!AM35,$M$4,0)),$AA$13,IF(ISNUMBER(MATCH(A!AM35,$M$5,0)),$AA$11,IF(ISNUMBER(MATCH(A!AM35,$M$6,0)),$AA$11,IF(ISNUMBER(MATCH(A!AM35,$M$4:$M$18,0)),$AA$9,$AA$13)))))</f>
        <v>-450</v>
      </c>
      <c r="AN18" s="21">
        <f>IF(ISNUMBER(MATCH(A!AN35,$U$4:$U$12,0)),"d",IF(ISNUMBER(MATCH(A!AN35,$M$4,0)),$AA$13,IF(ISNUMBER(MATCH(A!AN35,$M$5,0)),$AA$11,IF(ISNUMBER(MATCH(A!AN35,$M$6,0)),$AA$11,IF(ISNUMBER(MATCH(A!AN35,$M$4:$M$18,0)),$AA$9,$AA$13)))))</f>
        <v>-450</v>
      </c>
      <c r="AO18" s="21">
        <f>IF(ISNUMBER(MATCH(A!AO35,$U$4:$U$12,0)),"d",IF(ISNUMBER(MATCH(A!AO35,$M$4,0)),$AA$13,IF(ISNUMBER(MATCH(A!AO35,$M$5,0)),$AA$11,IF(ISNUMBER(MATCH(A!AO35,$M$6,0)),$AA$11,IF(ISNUMBER(MATCH(A!AO35,$M$4:$M$18,0)),$AA$9,$AA$13)))))</f>
        <v>-450</v>
      </c>
      <c r="AP18" s="21">
        <f>IF(ISNUMBER(MATCH(A!AP35,$U$4:$U$12,0)),"d",IF(ISNUMBER(MATCH(A!AP35,$M$4,0)),$AA$13,IF(ISNUMBER(MATCH(A!AP35,$M$5,0)),$AA$11,IF(ISNUMBER(MATCH(A!AP35,$M$6,0)),$AA$11,IF(ISNUMBER(MATCH(A!AP35,$M$4:$M$18,0)),$AA$9,$AA$13)))))</f>
        <v>-450</v>
      </c>
      <c r="AQ18" s="21">
        <f>IF(ISNUMBER(MATCH(A!AQ35,$U$4:$U$12,0)),"d",IF(ISNUMBER(MATCH(A!AQ35,$M$4,0)),$AA$13,IF(ISNUMBER(MATCH(A!AQ35,$M$5,0)),$AA$11,IF(ISNUMBER(MATCH(A!AQ35,$M$6,0)),$AA$11,IF(ISNUMBER(MATCH(A!AQ35,$M$4:$M$18,0)),$AA$9,$AA$13)))))</f>
        <v>-450</v>
      </c>
      <c r="AR18" s="21">
        <f>IF(ISNUMBER(MATCH(A!AR35,$U$4:$U$12,0)),"d",IF(ISNUMBER(MATCH(A!AR35,$M$4,0)),$AA$13,IF(ISNUMBER(MATCH(A!AR35,$M$5,0)),$AA$11,IF(ISNUMBER(MATCH(A!AR35,$M$6,0)),$AA$11,IF(ISNUMBER(MATCH(A!AR35,$M$4:$M$18,0)),$AA$9,$AA$13)))))</f>
        <v>-450</v>
      </c>
      <c r="AS18" s="21">
        <f>IF(ISNUMBER(MATCH(A!AS35,$U$4:$U$12,0)),"d",IF(ISNUMBER(MATCH(A!AS35,$M$4,0)),$AA$13,IF(ISNUMBER(MATCH(A!AS35,$M$5,0)),$AA$11,IF(ISNUMBER(MATCH(A!AS35,$M$6,0)),$AA$11,IF(ISNUMBER(MATCH(A!AS35,$M$4:$M$18,0)),$AA$9,$AA$13)))))</f>
        <v>-450</v>
      </c>
      <c r="AT18" s="21">
        <f>IF(ISNUMBER(MATCH(A!AT35,$U$4:$U$12,0)),"d",IF(ISNUMBER(MATCH(A!AT35,$M$4,0)),$AA$13,IF(ISNUMBER(MATCH(A!AT35,$M$5,0)),$AA$11,IF(ISNUMBER(MATCH(A!AT35,$M$6,0)),$AA$11,IF(ISNUMBER(MATCH(A!AT35,$M$4:$M$18,0)),$AA$9,$AA$13)))))</f>
        <v>-450</v>
      </c>
    </row>
    <row r="19" spans="1:46" x14ac:dyDescent="0.25">
      <c r="A19" s="5"/>
      <c r="B19" s="7">
        <v>15</v>
      </c>
      <c r="C19" s="3">
        <v>2</v>
      </c>
      <c r="D19" s="3">
        <v>0</v>
      </c>
      <c r="E19" s="3">
        <v>0</v>
      </c>
      <c r="F19" s="3">
        <v>0</v>
      </c>
      <c r="U19" s="3"/>
      <c r="AD19" s="7"/>
      <c r="AE19" s="7">
        <f t="shared" si="3"/>
        <v>15</v>
      </c>
      <c r="AF19" s="21">
        <f>IF(ISNUMBER(MATCH(A!AF36,$U$4:$U$12,0)),"d",IF(ISNUMBER(MATCH(A!AF36,$M$4,0)),$AA$13,IF(ISNUMBER(MATCH(A!AF36,$M$5,0)),$AA$11,IF(ISNUMBER(MATCH(A!AF36,$M$6,0)),$AA$11,IF(ISNUMBER(MATCH(A!AF36,$M$4:$M$18,0)),$AA$9,$AA$13)))))</f>
        <v>-450</v>
      </c>
      <c r="AG19" s="21">
        <f>IF(ISNUMBER(MATCH(A!AG36,$U$4:$U$12,0)),"d",IF(ISNUMBER(MATCH(A!AG36,$M$4,0)),$AA$13,IF(ISNUMBER(MATCH(A!AG36,$M$5,0)),$AA$11,IF(ISNUMBER(MATCH(A!AG36,$M$6,0)),$AA$11,IF(ISNUMBER(MATCH(A!AG36,$M$4:$M$18,0)),$AA$9,$AA$13)))))</f>
        <v>-450</v>
      </c>
      <c r="AH19" s="21">
        <f>IF(ISNUMBER(MATCH(A!AH36,$U$4:$U$12,0)),"d",IF(ISNUMBER(MATCH(A!AH36,$M$4,0)),$AA$13,IF(ISNUMBER(MATCH(A!AH36,$M$5,0)),$AA$11,IF(ISNUMBER(MATCH(A!AH36,$M$6,0)),$AA$11,IF(ISNUMBER(MATCH(A!AH36,$M$4:$M$18,0)),$AA$9,$AA$13)))))</f>
        <v>-450</v>
      </c>
      <c r="AI19" s="21">
        <f>IF(ISNUMBER(MATCH(A!AI36,$U$4:$U$12,0)),"d",IF(ISNUMBER(MATCH(A!AI36,$M$4,0)),$AA$13,IF(ISNUMBER(MATCH(A!AI36,$M$5,0)),$AA$11,IF(ISNUMBER(MATCH(A!AI36,$M$6,0)),$AA$11,IF(ISNUMBER(MATCH(A!AI36,$M$4:$M$18,0)),$AA$9,$AA$13)))))</f>
        <v>-450</v>
      </c>
      <c r="AJ19" s="21">
        <f>IF(ISNUMBER(MATCH(A!AJ36,$U$4:$U$12,0)),"d",IF(ISNUMBER(MATCH(A!AJ36,$M$4,0)),$AA$13,IF(ISNUMBER(MATCH(A!AJ36,$M$5,0)),$AA$11,IF(ISNUMBER(MATCH(A!AJ36,$M$6,0)),$AA$11,IF(ISNUMBER(MATCH(A!AJ36,$M$4:$M$18,0)),$AA$9,$AA$13)))))</f>
        <v>-450</v>
      </c>
      <c r="AK19" s="21">
        <f>IF(ISNUMBER(MATCH(A!AK36,$U$4:$U$12,0)),"d",IF(ISNUMBER(MATCH(A!AK36,$M$4,0)),$AA$13,IF(ISNUMBER(MATCH(A!AK36,$M$5,0)),$AA$11,IF(ISNUMBER(MATCH(A!AK36,$M$6,0)),$AA$11,IF(ISNUMBER(MATCH(A!AK36,$M$4:$M$18,0)),$AA$9,$AA$13)))))</f>
        <v>-450</v>
      </c>
      <c r="AL19" s="21">
        <f>IF(ISNUMBER(MATCH(A!AL36,$U$4:$U$12,0)),"d",IF(ISNUMBER(MATCH(A!AL36,$M$4,0)),$AA$13,IF(ISNUMBER(MATCH(A!AL36,$M$5,0)),$AA$11,IF(ISNUMBER(MATCH(A!AL36,$M$6,0)),$AA$11,IF(ISNUMBER(MATCH(A!AL36,$M$4:$M$18,0)),$AA$9,$AA$13)))))</f>
        <v>-450</v>
      </c>
      <c r="AM19" s="21">
        <f>IF(ISNUMBER(MATCH(A!AM36,$U$4:$U$12,0)),"d",IF(ISNUMBER(MATCH(A!AM36,$M$4,0)),$AA$13,IF(ISNUMBER(MATCH(A!AM36,$M$5,0)),$AA$11,IF(ISNUMBER(MATCH(A!AM36,$M$6,0)),$AA$11,IF(ISNUMBER(MATCH(A!AM36,$M$4:$M$18,0)),$AA$9,$AA$13)))))</f>
        <v>-450</v>
      </c>
      <c r="AN19" s="21">
        <f>IF(ISNUMBER(MATCH(A!AN36,$U$4:$U$12,0)),"d",IF(ISNUMBER(MATCH(A!AN36,$M$4,0)),$AA$13,IF(ISNUMBER(MATCH(A!AN36,$M$5,0)),$AA$11,IF(ISNUMBER(MATCH(A!AN36,$M$6,0)),$AA$11,IF(ISNUMBER(MATCH(A!AN36,$M$4:$M$18,0)),$AA$9,$AA$13)))))</f>
        <v>-450</v>
      </c>
      <c r="AO19" s="21">
        <f>IF(ISNUMBER(MATCH(A!AO36,$U$4:$U$12,0)),"d",IF(ISNUMBER(MATCH(A!AO36,$M$4,0)),$AA$13,IF(ISNUMBER(MATCH(A!AO36,$M$5,0)),$AA$11,IF(ISNUMBER(MATCH(A!AO36,$M$6,0)),$AA$11,IF(ISNUMBER(MATCH(A!AO36,$M$4:$M$18,0)),$AA$9,$AA$13)))))</f>
        <v>-450</v>
      </c>
      <c r="AP19" s="21">
        <f>IF(ISNUMBER(MATCH(A!AP36,$U$4:$U$12,0)),"d",IF(ISNUMBER(MATCH(A!AP36,$M$4,0)),$AA$13,IF(ISNUMBER(MATCH(A!AP36,$M$5,0)),$AA$11,IF(ISNUMBER(MATCH(A!AP36,$M$6,0)),$AA$11,IF(ISNUMBER(MATCH(A!AP36,$M$4:$M$18,0)),$AA$9,$AA$13)))))</f>
        <v>-450</v>
      </c>
      <c r="AQ19" s="21">
        <f>IF(ISNUMBER(MATCH(A!AQ36,$U$4:$U$12,0)),"d",IF(ISNUMBER(MATCH(A!AQ36,$M$4,0)),$AA$13,IF(ISNUMBER(MATCH(A!AQ36,$M$5,0)),$AA$11,IF(ISNUMBER(MATCH(A!AQ36,$M$6,0)),$AA$11,IF(ISNUMBER(MATCH(A!AQ36,$M$4:$M$18,0)),$AA$9,$AA$13)))))</f>
        <v>-450</v>
      </c>
      <c r="AR19" s="21">
        <f>IF(ISNUMBER(MATCH(A!AR36,$U$4:$U$12,0)),"d",IF(ISNUMBER(MATCH(A!AR36,$M$4,0)),$AA$13,IF(ISNUMBER(MATCH(A!AR36,$M$5,0)),$AA$11,IF(ISNUMBER(MATCH(A!AR36,$M$6,0)),$AA$11,IF(ISNUMBER(MATCH(A!AR36,$M$4:$M$18,0)),$AA$9,$AA$13)))))</f>
        <v>-450</v>
      </c>
      <c r="AS19" s="21">
        <f>IF(ISNUMBER(MATCH(A!AS36,$U$4:$U$12,0)),"d",IF(ISNUMBER(MATCH(A!AS36,$M$4,0)),$AA$13,IF(ISNUMBER(MATCH(A!AS36,$M$5,0)),$AA$11,IF(ISNUMBER(MATCH(A!AS36,$M$6,0)),$AA$11,IF(ISNUMBER(MATCH(A!AS36,$M$4:$M$18,0)),$AA$9,$AA$13)))))</f>
        <v>-450</v>
      </c>
      <c r="AT19" s="21">
        <f>IF(ISNUMBER(MATCH(A!AT36,$U$4:$U$12,0)),"d",IF(ISNUMBER(MATCH(A!AT36,$M$4,0)),$AA$13,IF(ISNUMBER(MATCH(A!AT36,$M$5,0)),$AA$11,IF(ISNUMBER(MATCH(A!AT36,$M$6,0)),$AA$11,IF(ISNUMBER(MATCH(A!AT36,$M$4:$M$18,0)),$AA$9,$AA$13)))))</f>
        <v>-450</v>
      </c>
    </row>
    <row r="20" spans="1:46" x14ac:dyDescent="0.25">
      <c r="A20" s="5"/>
      <c r="B20" s="7">
        <v>16</v>
      </c>
      <c r="C20" s="3">
        <v>2</v>
      </c>
      <c r="D20" s="3">
        <v>1</v>
      </c>
      <c r="E20" s="3">
        <v>0</v>
      </c>
      <c r="F20" s="3">
        <v>0</v>
      </c>
      <c r="U20" s="3"/>
      <c r="AE20" s="3"/>
    </row>
    <row r="21" spans="1:46" x14ac:dyDescent="0.25">
      <c r="A21" s="5"/>
      <c r="B21" s="7">
        <v>17</v>
      </c>
      <c r="C21" s="3">
        <v>2</v>
      </c>
      <c r="D21" s="3">
        <v>2</v>
      </c>
      <c r="E21" s="3">
        <v>0</v>
      </c>
      <c r="F21" s="3">
        <v>0</v>
      </c>
      <c r="U21" s="3"/>
      <c r="AD21" s="7"/>
      <c r="AE21" s="2"/>
      <c r="AF21" s="15">
        <f>ROW()</f>
        <v>21</v>
      </c>
      <c r="AG21" s="15">
        <f>ROW()</f>
        <v>21</v>
      </c>
      <c r="AH21" s="15">
        <f>ROW()</f>
        <v>21</v>
      </c>
      <c r="AI21" s="15">
        <f>ROW()</f>
        <v>21</v>
      </c>
      <c r="AJ21" s="15">
        <f>ROW()</f>
        <v>21</v>
      </c>
      <c r="AK21" s="15">
        <f>ROW()</f>
        <v>21</v>
      </c>
      <c r="AL21" s="15">
        <f>ROW()</f>
        <v>21</v>
      </c>
      <c r="AM21" s="15">
        <f>ROW()</f>
        <v>21</v>
      </c>
      <c r="AN21" s="15">
        <f>ROW()</f>
        <v>21</v>
      </c>
      <c r="AO21" s="15">
        <f>ROW()</f>
        <v>21</v>
      </c>
      <c r="AP21" s="15">
        <f>ROW()</f>
        <v>21</v>
      </c>
      <c r="AQ21" s="15">
        <f>ROW()</f>
        <v>21</v>
      </c>
      <c r="AR21" s="15">
        <f>ROW()</f>
        <v>21</v>
      </c>
      <c r="AS21" s="15">
        <f>ROW()</f>
        <v>21</v>
      </c>
      <c r="AT21" s="15">
        <f>ROW()</f>
        <v>21</v>
      </c>
    </row>
    <row r="22" spans="1:46" x14ac:dyDescent="0.25">
      <c r="A22" s="5"/>
      <c r="B22" s="7">
        <v>18</v>
      </c>
      <c r="C22" s="3">
        <v>2</v>
      </c>
      <c r="D22" s="3">
        <v>3</v>
      </c>
      <c r="E22" s="3">
        <v>0</v>
      </c>
      <c r="F22" s="3">
        <v>0</v>
      </c>
      <c r="U22" s="3"/>
      <c r="AD22" s="7">
        <v>1</v>
      </c>
      <c r="AE22" s="15">
        <f>COLUMN()</f>
        <v>31</v>
      </c>
      <c r="AF22" s="14" t="str">
        <f t="shared" ref="AF22:AT36" si="7">_xlfn.CONCAT(COLUMN()-$AE22,",",ROW()-AF$21)</f>
        <v>1,1</v>
      </c>
      <c r="AG22" s="14" t="str">
        <f t="shared" si="7"/>
        <v>2,1</v>
      </c>
      <c r="AH22" s="14" t="str">
        <f t="shared" si="7"/>
        <v>3,1</v>
      </c>
      <c r="AI22" s="14" t="str">
        <f t="shared" si="7"/>
        <v>4,1</v>
      </c>
      <c r="AJ22" s="14" t="str">
        <f t="shared" si="7"/>
        <v>5,1</v>
      </c>
      <c r="AK22" s="14" t="str">
        <f t="shared" si="7"/>
        <v>6,1</v>
      </c>
      <c r="AL22" s="14" t="str">
        <f t="shared" si="7"/>
        <v>7,1</v>
      </c>
      <c r="AM22" s="14" t="str">
        <f t="shared" si="7"/>
        <v>8,1</v>
      </c>
      <c r="AN22" s="14" t="str">
        <f t="shared" si="7"/>
        <v>9,1</v>
      </c>
      <c r="AO22" s="14" t="str">
        <f t="shared" si="7"/>
        <v>10,1</v>
      </c>
      <c r="AP22" s="14" t="str">
        <f t="shared" si="7"/>
        <v>11,1</v>
      </c>
      <c r="AQ22" s="14" t="str">
        <f t="shared" si="7"/>
        <v>12,1</v>
      </c>
      <c r="AR22" s="14" t="str">
        <f t="shared" si="7"/>
        <v>13,1</v>
      </c>
      <c r="AS22" s="14" t="str">
        <f t="shared" si="7"/>
        <v>14,1</v>
      </c>
      <c r="AT22" s="14" t="str">
        <f t="shared" si="7"/>
        <v>15,1</v>
      </c>
    </row>
    <row r="23" spans="1:46" x14ac:dyDescent="0.25">
      <c r="A23" s="5"/>
      <c r="B23" s="7">
        <v>19</v>
      </c>
      <c r="C23" s="3">
        <v>2</v>
      </c>
      <c r="D23" s="3">
        <v>4</v>
      </c>
      <c r="E23" s="3">
        <v>0</v>
      </c>
      <c r="F23" s="3">
        <v>0</v>
      </c>
      <c r="U23" s="3"/>
      <c r="AD23" s="7">
        <f>AD22+1</f>
        <v>2</v>
      </c>
      <c r="AE23" s="15">
        <f>COLUMN()</f>
        <v>31</v>
      </c>
      <c r="AF23" s="14" t="str">
        <f t="shared" si="7"/>
        <v>1,2</v>
      </c>
      <c r="AG23" s="14" t="str">
        <f t="shared" si="7"/>
        <v>2,2</v>
      </c>
      <c r="AH23" s="14" t="str">
        <f t="shared" si="7"/>
        <v>3,2</v>
      </c>
      <c r="AI23" s="14" t="str">
        <f t="shared" si="7"/>
        <v>4,2</v>
      </c>
      <c r="AJ23" s="14" t="str">
        <f t="shared" si="7"/>
        <v>5,2</v>
      </c>
      <c r="AK23" s="14" t="str">
        <f t="shared" si="7"/>
        <v>6,2</v>
      </c>
      <c r="AL23" s="14" t="str">
        <f t="shared" si="7"/>
        <v>7,2</v>
      </c>
      <c r="AM23" s="14" t="str">
        <f t="shared" si="7"/>
        <v>8,2</v>
      </c>
      <c r="AN23" s="14" t="str">
        <f t="shared" si="7"/>
        <v>9,2</v>
      </c>
      <c r="AO23" s="14" t="str">
        <f t="shared" si="7"/>
        <v>10,2</v>
      </c>
      <c r="AP23" s="14" t="str">
        <f t="shared" si="7"/>
        <v>11,2</v>
      </c>
      <c r="AQ23" s="14" t="str">
        <f t="shared" si="7"/>
        <v>12,2</v>
      </c>
      <c r="AR23" s="14" t="str">
        <f t="shared" si="7"/>
        <v>13,2</v>
      </c>
      <c r="AS23" s="14" t="str">
        <f t="shared" si="7"/>
        <v>14,2</v>
      </c>
      <c r="AT23" s="14" t="str">
        <f t="shared" si="7"/>
        <v>15,2</v>
      </c>
    </row>
    <row r="24" spans="1:46" x14ac:dyDescent="0.25">
      <c r="A24" s="5"/>
      <c r="B24" s="7">
        <v>20</v>
      </c>
      <c r="C24" s="3">
        <v>2</v>
      </c>
      <c r="D24" s="3">
        <v>5</v>
      </c>
      <c r="E24" s="3">
        <v>0</v>
      </c>
      <c r="F24" s="3">
        <v>0</v>
      </c>
      <c r="U24" s="3"/>
      <c r="AD24" s="7">
        <f t="shared" ref="AD24:AD36" si="8">AD23+1</f>
        <v>3</v>
      </c>
      <c r="AE24" s="15">
        <f>COLUMN()</f>
        <v>31</v>
      </c>
      <c r="AF24" s="14" t="str">
        <f t="shared" si="7"/>
        <v>1,3</v>
      </c>
      <c r="AG24" s="14" t="str">
        <f t="shared" si="7"/>
        <v>2,3</v>
      </c>
      <c r="AH24" s="14" t="str">
        <f t="shared" si="7"/>
        <v>3,3</v>
      </c>
      <c r="AI24" s="14" t="str">
        <f t="shared" si="7"/>
        <v>4,3</v>
      </c>
      <c r="AJ24" s="14" t="str">
        <f t="shared" si="7"/>
        <v>5,3</v>
      </c>
      <c r="AK24" s="14" t="str">
        <f t="shared" si="7"/>
        <v>6,3</v>
      </c>
      <c r="AL24" s="14" t="str">
        <f t="shared" si="7"/>
        <v>7,3</v>
      </c>
      <c r="AM24" s="14" t="str">
        <f t="shared" si="7"/>
        <v>8,3</v>
      </c>
      <c r="AN24" s="14" t="str">
        <f t="shared" si="7"/>
        <v>9,3</v>
      </c>
      <c r="AO24" s="14" t="str">
        <f t="shared" si="7"/>
        <v>10,3</v>
      </c>
      <c r="AP24" s="14" t="str">
        <f t="shared" si="7"/>
        <v>11,3</v>
      </c>
      <c r="AQ24" s="14" t="str">
        <f t="shared" si="7"/>
        <v>12,3</v>
      </c>
      <c r="AR24" s="14" t="str">
        <f t="shared" si="7"/>
        <v>13,3</v>
      </c>
      <c r="AS24" s="14" t="str">
        <f t="shared" si="7"/>
        <v>14,3</v>
      </c>
      <c r="AT24" s="14" t="str">
        <f t="shared" si="7"/>
        <v>15,3</v>
      </c>
    </row>
    <row r="25" spans="1:46" x14ac:dyDescent="0.25">
      <c r="A25" s="5"/>
      <c r="B25" s="7">
        <v>21</v>
      </c>
      <c r="C25" s="3">
        <v>2</v>
      </c>
      <c r="D25" s="3">
        <v>6</v>
      </c>
      <c r="E25" s="3">
        <v>0</v>
      </c>
      <c r="F25" s="3">
        <v>0</v>
      </c>
      <c r="U25" s="3"/>
      <c r="AD25" s="7">
        <f t="shared" si="8"/>
        <v>4</v>
      </c>
      <c r="AE25" s="15">
        <f>COLUMN()</f>
        <v>31</v>
      </c>
      <c r="AF25" s="14" t="str">
        <f t="shared" si="7"/>
        <v>1,4</v>
      </c>
      <c r="AG25" s="14" t="str">
        <f t="shared" si="7"/>
        <v>2,4</v>
      </c>
      <c r="AH25" s="14" t="str">
        <f t="shared" si="7"/>
        <v>3,4</v>
      </c>
      <c r="AI25" s="14" t="str">
        <f t="shared" si="7"/>
        <v>4,4</v>
      </c>
      <c r="AJ25" s="14" t="str">
        <f t="shared" si="7"/>
        <v>5,4</v>
      </c>
      <c r="AK25" s="14" t="str">
        <f t="shared" si="7"/>
        <v>6,4</v>
      </c>
      <c r="AL25" s="14" t="str">
        <f t="shared" si="7"/>
        <v>7,4</v>
      </c>
      <c r="AM25" s="14" t="str">
        <f t="shared" si="7"/>
        <v>8,4</v>
      </c>
      <c r="AN25" s="14" t="str">
        <f t="shared" si="7"/>
        <v>9,4</v>
      </c>
      <c r="AO25" s="14" t="str">
        <f t="shared" si="7"/>
        <v>10,4</v>
      </c>
      <c r="AP25" s="14" t="str">
        <f t="shared" si="7"/>
        <v>11,4</v>
      </c>
      <c r="AQ25" s="14" t="str">
        <f t="shared" si="7"/>
        <v>12,4</v>
      </c>
      <c r="AR25" s="14" t="str">
        <f t="shared" si="7"/>
        <v>13,4</v>
      </c>
      <c r="AS25" s="14" t="str">
        <f t="shared" si="7"/>
        <v>14,4</v>
      </c>
      <c r="AT25" s="14" t="str">
        <f t="shared" si="7"/>
        <v>15,4</v>
      </c>
    </row>
    <row r="26" spans="1:46" x14ac:dyDescent="0.25">
      <c r="A26" s="5"/>
      <c r="B26" s="7">
        <v>22</v>
      </c>
      <c r="C26" s="3">
        <v>2</v>
      </c>
      <c r="D26" s="3">
        <v>7</v>
      </c>
      <c r="E26" s="3">
        <v>0</v>
      </c>
      <c r="F26" s="3">
        <v>0</v>
      </c>
      <c r="U26" s="3"/>
      <c r="AD26" s="7">
        <f t="shared" si="8"/>
        <v>5</v>
      </c>
      <c r="AE26" s="15">
        <f>COLUMN()</f>
        <v>31</v>
      </c>
      <c r="AF26" s="14" t="str">
        <f t="shared" si="7"/>
        <v>1,5</v>
      </c>
      <c r="AG26" s="14" t="str">
        <f t="shared" si="7"/>
        <v>2,5</v>
      </c>
      <c r="AH26" s="14" t="str">
        <f t="shared" si="7"/>
        <v>3,5</v>
      </c>
      <c r="AI26" s="14" t="str">
        <f t="shared" si="7"/>
        <v>4,5</v>
      </c>
      <c r="AJ26" s="14" t="str">
        <f t="shared" si="7"/>
        <v>5,5</v>
      </c>
      <c r="AK26" s="14" t="str">
        <f t="shared" si="7"/>
        <v>6,5</v>
      </c>
      <c r="AL26" s="14" t="str">
        <f t="shared" si="7"/>
        <v>7,5</v>
      </c>
      <c r="AM26" s="14" t="str">
        <f t="shared" si="7"/>
        <v>8,5</v>
      </c>
      <c r="AN26" s="14" t="str">
        <f t="shared" si="7"/>
        <v>9,5</v>
      </c>
      <c r="AO26" s="14" t="str">
        <f t="shared" si="7"/>
        <v>10,5</v>
      </c>
      <c r="AP26" s="14" t="str">
        <f t="shared" si="7"/>
        <v>11,5</v>
      </c>
      <c r="AQ26" s="14" t="str">
        <f t="shared" si="7"/>
        <v>12,5</v>
      </c>
      <c r="AR26" s="14" t="str">
        <f t="shared" si="7"/>
        <v>13,5</v>
      </c>
      <c r="AS26" s="14" t="str">
        <f t="shared" si="7"/>
        <v>14,5</v>
      </c>
      <c r="AT26" s="14" t="str">
        <f t="shared" si="7"/>
        <v>15,5</v>
      </c>
    </row>
    <row r="27" spans="1:46" x14ac:dyDescent="0.25">
      <c r="A27" s="5"/>
      <c r="B27" s="7">
        <v>23</v>
      </c>
      <c r="C27" s="3">
        <v>2</v>
      </c>
      <c r="D27" s="3">
        <v>8</v>
      </c>
      <c r="E27" s="3">
        <v>0</v>
      </c>
      <c r="F27" s="3">
        <v>0</v>
      </c>
      <c r="U27" s="3"/>
      <c r="AD27" s="7">
        <f t="shared" si="8"/>
        <v>6</v>
      </c>
      <c r="AE27" s="15">
        <f>COLUMN()</f>
        <v>31</v>
      </c>
      <c r="AF27" s="14" t="str">
        <f t="shared" si="7"/>
        <v>1,6</v>
      </c>
      <c r="AG27" s="14" t="str">
        <f t="shared" si="7"/>
        <v>2,6</v>
      </c>
      <c r="AH27" s="14" t="str">
        <f t="shared" si="7"/>
        <v>3,6</v>
      </c>
      <c r="AI27" s="14" t="str">
        <f t="shared" si="7"/>
        <v>4,6</v>
      </c>
      <c r="AJ27" s="14" t="str">
        <f t="shared" si="7"/>
        <v>5,6</v>
      </c>
      <c r="AK27" s="14" t="str">
        <f t="shared" si="7"/>
        <v>6,6</v>
      </c>
      <c r="AL27" s="14" t="str">
        <f t="shared" si="7"/>
        <v>7,6</v>
      </c>
      <c r="AM27" s="14" t="str">
        <f t="shared" si="7"/>
        <v>8,6</v>
      </c>
      <c r="AN27" s="14" t="str">
        <f t="shared" si="7"/>
        <v>9,6</v>
      </c>
      <c r="AO27" s="14" t="str">
        <f t="shared" si="7"/>
        <v>10,6</v>
      </c>
      <c r="AP27" s="14" t="str">
        <f t="shared" si="7"/>
        <v>11,6</v>
      </c>
      <c r="AQ27" s="14" t="str">
        <f t="shared" si="7"/>
        <v>12,6</v>
      </c>
      <c r="AR27" s="14" t="str">
        <f t="shared" si="7"/>
        <v>13,6</v>
      </c>
      <c r="AS27" s="14" t="str">
        <f t="shared" si="7"/>
        <v>14,6</v>
      </c>
      <c r="AT27" s="14" t="str">
        <f t="shared" si="7"/>
        <v>15,6</v>
      </c>
    </row>
    <row r="28" spans="1:46" x14ac:dyDescent="0.25">
      <c r="A28" s="5"/>
      <c r="B28" s="7">
        <v>24</v>
      </c>
      <c r="C28" s="3">
        <v>2</v>
      </c>
      <c r="D28" s="3">
        <v>9</v>
      </c>
      <c r="E28" s="3">
        <v>0</v>
      </c>
      <c r="F28" s="3">
        <v>0</v>
      </c>
      <c r="U28" s="3"/>
      <c r="AD28" s="7">
        <f t="shared" si="8"/>
        <v>7</v>
      </c>
      <c r="AE28" s="15">
        <f>COLUMN()</f>
        <v>31</v>
      </c>
      <c r="AF28" s="14" t="str">
        <f t="shared" si="7"/>
        <v>1,7</v>
      </c>
      <c r="AG28" s="14" t="str">
        <f t="shared" si="7"/>
        <v>2,7</v>
      </c>
      <c r="AH28" s="14" t="str">
        <f t="shared" si="7"/>
        <v>3,7</v>
      </c>
      <c r="AI28" s="14" t="str">
        <f t="shared" si="7"/>
        <v>4,7</v>
      </c>
      <c r="AJ28" s="14" t="str">
        <f t="shared" si="7"/>
        <v>5,7</v>
      </c>
      <c r="AK28" s="14" t="str">
        <f t="shared" si="7"/>
        <v>6,7</v>
      </c>
      <c r="AL28" s="14" t="str">
        <f t="shared" si="7"/>
        <v>7,7</v>
      </c>
      <c r="AM28" s="14" t="str">
        <f t="shared" si="7"/>
        <v>8,7</v>
      </c>
      <c r="AN28" s="14" t="str">
        <f t="shared" si="7"/>
        <v>9,7</v>
      </c>
      <c r="AO28" s="14" t="str">
        <f t="shared" si="7"/>
        <v>10,7</v>
      </c>
      <c r="AP28" s="14" t="str">
        <f t="shared" si="7"/>
        <v>11,7</v>
      </c>
      <c r="AQ28" s="14" t="str">
        <f t="shared" si="7"/>
        <v>12,7</v>
      </c>
      <c r="AR28" s="14" t="str">
        <f t="shared" si="7"/>
        <v>13,7</v>
      </c>
      <c r="AS28" s="14" t="str">
        <f t="shared" si="7"/>
        <v>14,7</v>
      </c>
      <c r="AT28" s="14" t="str">
        <f t="shared" si="7"/>
        <v>15,7</v>
      </c>
    </row>
    <row r="29" spans="1:46" x14ac:dyDescent="0.25">
      <c r="A29" s="5"/>
      <c r="B29" s="7">
        <v>25</v>
      </c>
      <c r="C29" s="3">
        <v>2</v>
      </c>
      <c r="D29" s="3">
        <v>10</v>
      </c>
      <c r="E29" s="3">
        <v>0</v>
      </c>
      <c r="F29" s="3">
        <v>0</v>
      </c>
      <c r="U29" s="3"/>
      <c r="AD29" s="7">
        <f t="shared" si="8"/>
        <v>8</v>
      </c>
      <c r="AE29" s="15">
        <f>COLUMN()</f>
        <v>31</v>
      </c>
      <c r="AF29" s="14" t="str">
        <f t="shared" si="7"/>
        <v>1,8</v>
      </c>
      <c r="AG29" s="14" t="str">
        <f t="shared" si="7"/>
        <v>2,8</v>
      </c>
      <c r="AH29" s="14" t="str">
        <f t="shared" si="7"/>
        <v>3,8</v>
      </c>
      <c r="AI29" s="14" t="str">
        <f t="shared" si="7"/>
        <v>4,8</v>
      </c>
      <c r="AJ29" s="14" t="str">
        <f t="shared" si="7"/>
        <v>5,8</v>
      </c>
      <c r="AK29" s="14" t="str">
        <f t="shared" si="7"/>
        <v>6,8</v>
      </c>
      <c r="AL29" s="14" t="str">
        <f t="shared" si="7"/>
        <v>7,8</v>
      </c>
      <c r="AM29" s="14" t="str">
        <f t="shared" si="7"/>
        <v>8,8</v>
      </c>
      <c r="AN29" s="14" t="str">
        <f t="shared" si="7"/>
        <v>9,8</v>
      </c>
      <c r="AO29" s="14" t="str">
        <f t="shared" si="7"/>
        <v>10,8</v>
      </c>
      <c r="AP29" s="14" t="str">
        <f t="shared" si="7"/>
        <v>11,8</v>
      </c>
      <c r="AQ29" s="14" t="str">
        <f t="shared" si="7"/>
        <v>12,8</v>
      </c>
      <c r="AR29" s="14" t="str">
        <f t="shared" si="7"/>
        <v>13,8</v>
      </c>
      <c r="AS29" s="14" t="str">
        <f t="shared" si="7"/>
        <v>14,8</v>
      </c>
      <c r="AT29" s="14" t="str">
        <f t="shared" si="7"/>
        <v>15,8</v>
      </c>
    </row>
    <row r="30" spans="1:46" x14ac:dyDescent="0.25">
      <c r="A30" s="5"/>
      <c r="B30" s="7">
        <v>26</v>
      </c>
      <c r="C30" s="3">
        <v>2</v>
      </c>
      <c r="D30" s="3">
        <v>11</v>
      </c>
      <c r="E30" s="3">
        <v>0</v>
      </c>
      <c r="F30" s="3">
        <v>0</v>
      </c>
      <c r="U30" s="3"/>
      <c r="AD30" s="7">
        <f t="shared" si="8"/>
        <v>9</v>
      </c>
      <c r="AE30" s="15">
        <f>COLUMN()</f>
        <v>31</v>
      </c>
      <c r="AF30" s="14" t="str">
        <f t="shared" si="7"/>
        <v>1,9</v>
      </c>
      <c r="AG30" s="14" t="str">
        <f t="shared" si="7"/>
        <v>2,9</v>
      </c>
      <c r="AH30" s="14" t="str">
        <f t="shared" si="7"/>
        <v>3,9</v>
      </c>
      <c r="AI30" s="14" t="str">
        <f t="shared" si="7"/>
        <v>4,9</v>
      </c>
      <c r="AJ30" s="14" t="str">
        <f t="shared" si="7"/>
        <v>5,9</v>
      </c>
      <c r="AK30" s="14" t="str">
        <f t="shared" si="7"/>
        <v>6,9</v>
      </c>
      <c r="AL30" s="14" t="str">
        <f t="shared" si="7"/>
        <v>7,9</v>
      </c>
      <c r="AM30" s="14" t="str">
        <f t="shared" si="7"/>
        <v>8,9</v>
      </c>
      <c r="AN30" s="14" t="str">
        <f t="shared" si="7"/>
        <v>9,9</v>
      </c>
      <c r="AO30" s="14" t="str">
        <f t="shared" si="7"/>
        <v>10,9</v>
      </c>
      <c r="AP30" s="14" t="str">
        <f t="shared" si="7"/>
        <v>11,9</v>
      </c>
      <c r="AQ30" s="14" t="str">
        <f t="shared" si="7"/>
        <v>12,9</v>
      </c>
      <c r="AR30" s="14" t="str">
        <f t="shared" si="7"/>
        <v>13,9</v>
      </c>
      <c r="AS30" s="14" t="str">
        <f t="shared" si="7"/>
        <v>14,9</v>
      </c>
      <c r="AT30" s="14" t="str">
        <f t="shared" si="7"/>
        <v>15,9</v>
      </c>
    </row>
    <row r="31" spans="1:46" x14ac:dyDescent="0.25">
      <c r="A31" s="5"/>
      <c r="B31" s="7">
        <v>27</v>
      </c>
      <c r="C31" s="3">
        <v>2</v>
      </c>
      <c r="D31" s="3">
        <v>12</v>
      </c>
      <c r="E31" s="3">
        <v>0</v>
      </c>
      <c r="F31" s="3">
        <v>0</v>
      </c>
      <c r="U31" s="3"/>
      <c r="AD31" s="7">
        <f t="shared" si="8"/>
        <v>10</v>
      </c>
      <c r="AE31" s="15">
        <f>COLUMN()</f>
        <v>31</v>
      </c>
      <c r="AF31" s="14" t="str">
        <f t="shared" si="7"/>
        <v>1,10</v>
      </c>
      <c r="AG31" s="14" t="str">
        <f t="shared" si="7"/>
        <v>2,10</v>
      </c>
      <c r="AH31" s="14" t="str">
        <f t="shared" si="7"/>
        <v>3,10</v>
      </c>
      <c r="AI31" s="14" t="str">
        <f t="shared" si="7"/>
        <v>4,10</v>
      </c>
      <c r="AJ31" s="14" t="str">
        <f t="shared" si="7"/>
        <v>5,10</v>
      </c>
      <c r="AK31" s="14" t="str">
        <f t="shared" si="7"/>
        <v>6,10</v>
      </c>
      <c r="AL31" s="14" t="str">
        <f t="shared" si="7"/>
        <v>7,10</v>
      </c>
      <c r="AM31" s="14" t="str">
        <f t="shared" si="7"/>
        <v>8,10</v>
      </c>
      <c r="AN31" s="14" t="str">
        <f t="shared" si="7"/>
        <v>9,10</v>
      </c>
      <c r="AO31" s="14" t="str">
        <f t="shared" si="7"/>
        <v>10,10</v>
      </c>
      <c r="AP31" s="14" t="str">
        <f t="shared" si="7"/>
        <v>11,10</v>
      </c>
      <c r="AQ31" s="14" t="str">
        <f t="shared" si="7"/>
        <v>12,10</v>
      </c>
      <c r="AR31" s="14" t="str">
        <f t="shared" si="7"/>
        <v>13,10</v>
      </c>
      <c r="AS31" s="14" t="str">
        <f t="shared" si="7"/>
        <v>14,10</v>
      </c>
      <c r="AT31" s="14" t="str">
        <f t="shared" si="7"/>
        <v>15,10</v>
      </c>
    </row>
    <row r="32" spans="1:46" x14ac:dyDescent="0.25">
      <c r="A32" s="5"/>
      <c r="B32" s="7">
        <v>28</v>
      </c>
      <c r="C32" s="3">
        <v>2</v>
      </c>
      <c r="D32" s="3">
        <v>13</v>
      </c>
      <c r="E32" s="3">
        <v>0</v>
      </c>
      <c r="F32" s="3">
        <v>0</v>
      </c>
      <c r="U32" s="3"/>
      <c r="AD32" s="7">
        <f t="shared" si="8"/>
        <v>11</v>
      </c>
      <c r="AE32" s="15">
        <f>COLUMN()</f>
        <v>31</v>
      </c>
      <c r="AF32" s="14" t="str">
        <f t="shared" si="7"/>
        <v>1,11</v>
      </c>
      <c r="AG32" s="14" t="str">
        <f t="shared" si="7"/>
        <v>2,11</v>
      </c>
      <c r="AH32" s="14" t="str">
        <f t="shared" si="7"/>
        <v>3,11</v>
      </c>
      <c r="AI32" s="14" t="str">
        <f t="shared" si="7"/>
        <v>4,11</v>
      </c>
      <c r="AJ32" s="14" t="str">
        <f t="shared" si="7"/>
        <v>5,11</v>
      </c>
      <c r="AK32" s="14" t="str">
        <f t="shared" si="7"/>
        <v>6,11</v>
      </c>
      <c r="AL32" s="14" t="str">
        <f t="shared" si="7"/>
        <v>7,11</v>
      </c>
      <c r="AM32" s="14" t="str">
        <f t="shared" si="7"/>
        <v>8,11</v>
      </c>
      <c r="AN32" s="14" t="str">
        <f t="shared" si="7"/>
        <v>9,11</v>
      </c>
      <c r="AO32" s="14" t="str">
        <f t="shared" si="7"/>
        <v>10,11</v>
      </c>
      <c r="AP32" s="14" t="str">
        <f t="shared" si="7"/>
        <v>11,11</v>
      </c>
      <c r="AQ32" s="14" t="str">
        <f t="shared" si="7"/>
        <v>12,11</v>
      </c>
      <c r="AR32" s="14" t="str">
        <f t="shared" si="7"/>
        <v>13,11</v>
      </c>
      <c r="AS32" s="14" t="str">
        <f t="shared" si="7"/>
        <v>14,11</v>
      </c>
      <c r="AT32" s="14" t="str">
        <f t="shared" si="7"/>
        <v>15,11</v>
      </c>
    </row>
    <row r="33" spans="2:46" x14ac:dyDescent="0.25">
      <c r="B33" s="7">
        <v>29</v>
      </c>
      <c r="C33" s="3">
        <v>2</v>
      </c>
      <c r="D33" s="3">
        <v>14</v>
      </c>
      <c r="E33" s="3">
        <v>0</v>
      </c>
      <c r="F33" s="3">
        <v>0</v>
      </c>
      <c r="U33" s="3"/>
      <c r="AD33" s="7">
        <f t="shared" si="8"/>
        <v>12</v>
      </c>
      <c r="AE33" s="15">
        <f>COLUMN()</f>
        <v>31</v>
      </c>
      <c r="AF33" s="14" t="str">
        <f t="shared" si="7"/>
        <v>1,12</v>
      </c>
      <c r="AG33" s="14" t="str">
        <f t="shared" si="7"/>
        <v>2,12</v>
      </c>
      <c r="AH33" s="14" t="str">
        <f t="shared" si="7"/>
        <v>3,12</v>
      </c>
      <c r="AI33" s="14" t="str">
        <f t="shared" si="7"/>
        <v>4,12</v>
      </c>
      <c r="AJ33" s="14" t="str">
        <f t="shared" si="7"/>
        <v>5,12</v>
      </c>
      <c r="AK33" s="14" t="str">
        <f t="shared" si="7"/>
        <v>6,12</v>
      </c>
      <c r="AL33" s="14" t="str">
        <f t="shared" si="7"/>
        <v>7,12</v>
      </c>
      <c r="AM33" s="14" t="str">
        <f t="shared" si="7"/>
        <v>8,12</v>
      </c>
      <c r="AN33" s="14" t="str">
        <f t="shared" si="7"/>
        <v>9,12</v>
      </c>
      <c r="AO33" s="14" t="str">
        <f t="shared" si="7"/>
        <v>10,12</v>
      </c>
      <c r="AP33" s="14" t="str">
        <f t="shared" si="7"/>
        <v>11,12</v>
      </c>
      <c r="AQ33" s="14" t="str">
        <f t="shared" si="7"/>
        <v>12,12</v>
      </c>
      <c r="AR33" s="14" t="str">
        <f t="shared" si="7"/>
        <v>13,12</v>
      </c>
      <c r="AS33" s="14" t="str">
        <f t="shared" si="7"/>
        <v>14,12</v>
      </c>
      <c r="AT33" s="14" t="str">
        <f t="shared" si="7"/>
        <v>15,12</v>
      </c>
    </row>
    <row r="34" spans="2:46" x14ac:dyDescent="0.25">
      <c r="U34" s="3"/>
      <c r="AD34" s="7">
        <f t="shared" si="8"/>
        <v>13</v>
      </c>
      <c r="AE34" s="15">
        <f>COLUMN()</f>
        <v>31</v>
      </c>
      <c r="AF34" s="14" t="str">
        <f t="shared" si="7"/>
        <v>1,13</v>
      </c>
      <c r="AG34" s="14" t="str">
        <f t="shared" si="7"/>
        <v>2,13</v>
      </c>
      <c r="AH34" s="14" t="str">
        <f t="shared" si="7"/>
        <v>3,13</v>
      </c>
      <c r="AI34" s="14" t="str">
        <f t="shared" si="7"/>
        <v>4,13</v>
      </c>
      <c r="AJ34" s="14" t="str">
        <f t="shared" si="7"/>
        <v>5,13</v>
      </c>
      <c r="AK34" s="14" t="str">
        <f t="shared" si="7"/>
        <v>6,13</v>
      </c>
      <c r="AL34" s="14" t="str">
        <f t="shared" si="7"/>
        <v>7,13</v>
      </c>
      <c r="AM34" s="14" t="str">
        <f t="shared" si="7"/>
        <v>8,13</v>
      </c>
      <c r="AN34" s="14" t="str">
        <f t="shared" si="7"/>
        <v>9,13</v>
      </c>
      <c r="AO34" s="14" t="str">
        <f t="shared" si="7"/>
        <v>10,13</v>
      </c>
      <c r="AP34" s="14" t="str">
        <f t="shared" si="7"/>
        <v>11,13</v>
      </c>
      <c r="AQ34" s="14" t="str">
        <f t="shared" si="7"/>
        <v>12,13</v>
      </c>
      <c r="AR34" s="14" t="str">
        <f t="shared" si="7"/>
        <v>13,13</v>
      </c>
      <c r="AS34" s="14" t="str">
        <f t="shared" si="7"/>
        <v>14,13</v>
      </c>
      <c r="AT34" s="14" t="str">
        <f t="shared" si="7"/>
        <v>15,13</v>
      </c>
    </row>
    <row r="35" spans="2:46" ht="15.75" x14ac:dyDescent="0.25">
      <c r="G35" s="18"/>
      <c r="N35" s="18"/>
      <c r="U35" s="3"/>
      <c r="AD35" s="7">
        <f t="shared" si="8"/>
        <v>14</v>
      </c>
      <c r="AE35" s="15">
        <f>COLUMN()</f>
        <v>31</v>
      </c>
      <c r="AF35" s="14" t="str">
        <f t="shared" si="7"/>
        <v>1,14</v>
      </c>
      <c r="AG35" s="14" t="str">
        <f t="shared" si="7"/>
        <v>2,14</v>
      </c>
      <c r="AH35" s="14" t="str">
        <f t="shared" si="7"/>
        <v>3,14</v>
      </c>
      <c r="AI35" s="14" t="str">
        <f t="shared" si="7"/>
        <v>4,14</v>
      </c>
      <c r="AJ35" s="14" t="str">
        <f t="shared" si="7"/>
        <v>5,14</v>
      </c>
      <c r="AK35" s="14" t="str">
        <f t="shared" si="7"/>
        <v>6,14</v>
      </c>
      <c r="AL35" s="14" t="str">
        <f t="shared" si="7"/>
        <v>7,14</v>
      </c>
      <c r="AM35" s="14" t="str">
        <f t="shared" si="7"/>
        <v>8,14</v>
      </c>
      <c r="AN35" s="14" t="str">
        <f t="shared" si="7"/>
        <v>9,14</v>
      </c>
      <c r="AO35" s="14" t="str">
        <f t="shared" si="7"/>
        <v>10,14</v>
      </c>
      <c r="AP35" s="14" t="str">
        <f t="shared" si="7"/>
        <v>11,14</v>
      </c>
      <c r="AQ35" s="14" t="str">
        <f t="shared" si="7"/>
        <v>12,14</v>
      </c>
      <c r="AR35" s="14" t="str">
        <f t="shared" si="7"/>
        <v>13,14</v>
      </c>
      <c r="AS35" s="14" t="str">
        <f t="shared" si="7"/>
        <v>14,14</v>
      </c>
      <c r="AT35" s="14" t="str">
        <f t="shared" si="7"/>
        <v>15,14</v>
      </c>
    </row>
    <row r="36" spans="2:46" ht="15.75" x14ac:dyDescent="0.25">
      <c r="G36" s="18"/>
      <c r="N36" s="18"/>
      <c r="U36" s="3"/>
      <c r="AD36" s="7">
        <f t="shared" si="8"/>
        <v>15</v>
      </c>
      <c r="AE36" s="15">
        <f>COLUMN()</f>
        <v>31</v>
      </c>
      <c r="AF36" s="14" t="str">
        <f t="shared" si="7"/>
        <v>1,15</v>
      </c>
      <c r="AG36" s="14" t="str">
        <f t="shared" si="7"/>
        <v>2,15</v>
      </c>
      <c r="AH36" s="14" t="str">
        <f t="shared" si="7"/>
        <v>3,15</v>
      </c>
      <c r="AI36" s="14" t="str">
        <f t="shared" si="7"/>
        <v>4,15</v>
      </c>
      <c r="AJ36" s="14" t="str">
        <f t="shared" si="7"/>
        <v>5,15</v>
      </c>
      <c r="AK36" s="14" t="str">
        <f t="shared" si="7"/>
        <v>6,15</v>
      </c>
      <c r="AL36" s="14" t="str">
        <f t="shared" si="7"/>
        <v>7,15</v>
      </c>
      <c r="AM36" s="14" t="str">
        <f t="shared" si="7"/>
        <v>8,15</v>
      </c>
      <c r="AN36" s="14" t="str">
        <f t="shared" si="7"/>
        <v>9,15</v>
      </c>
      <c r="AO36" s="14" t="str">
        <f t="shared" si="7"/>
        <v>10,15</v>
      </c>
      <c r="AP36" s="14" t="str">
        <f t="shared" si="7"/>
        <v>11,15</v>
      </c>
      <c r="AQ36" s="14" t="str">
        <f t="shared" si="7"/>
        <v>12,15</v>
      </c>
      <c r="AR36" s="14" t="str">
        <f t="shared" si="7"/>
        <v>13,15</v>
      </c>
      <c r="AS36" s="14" t="str">
        <f t="shared" si="7"/>
        <v>14,15</v>
      </c>
      <c r="AT36" s="14" t="str">
        <f t="shared" si="7"/>
        <v>15,15</v>
      </c>
    </row>
    <row r="37" spans="2:46" ht="15.75" x14ac:dyDescent="0.25">
      <c r="G37" s="18"/>
      <c r="N37" s="18"/>
      <c r="U37" s="3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2:46" x14ac:dyDescent="0.25">
      <c r="U38" s="3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2:46" x14ac:dyDescent="0.25">
      <c r="U39" s="3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2:46" x14ac:dyDescent="0.25">
      <c r="U40" s="3"/>
    </row>
    <row r="41" spans="2:46" x14ac:dyDescent="0.25">
      <c r="U41" s="3"/>
    </row>
    <row r="42" spans="2:46" x14ac:dyDescent="0.25">
      <c r="U42" s="3"/>
    </row>
    <row r="43" spans="2:46" x14ac:dyDescent="0.25">
      <c r="U43" s="3"/>
    </row>
    <row r="44" spans="2:46" x14ac:dyDescent="0.25">
      <c r="U44" s="3"/>
    </row>
    <row r="45" spans="2:46" x14ac:dyDescent="0.25">
      <c r="U45" s="3"/>
    </row>
    <row r="46" spans="2:46" x14ac:dyDescent="0.25">
      <c r="U46" s="3"/>
    </row>
    <row r="47" spans="2:46" x14ac:dyDescent="0.25">
      <c r="U47" s="3"/>
    </row>
    <row r="48" spans="2:46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</sheetData>
  <conditionalFormatting sqref="I4: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3:AH23 AG22:AH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:AT10 AE4 AF12:AT19 AO11:AT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:AT10 AF12:AT19 AO11:AT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T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3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9:AA13 AF12:AT19 AO11:AT11 AF5:AT10 AE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30E1-666E-46BB-9DE0-7017B7FE9D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C9AE-A4F7-4188-BE6F-175211AF879E}">
  <dimension ref="A1:BA39"/>
  <sheetViews>
    <sheetView workbookViewId="0">
      <selection activeCell="AE28" sqref="AE28"/>
    </sheetView>
  </sheetViews>
  <sheetFormatPr defaultRowHeight="15" x14ac:dyDescent="0.25"/>
  <cols>
    <col min="1" max="1" width="4.5703125" style="3" customWidth="1"/>
    <col min="2" max="2" width="3" style="3" bestFit="1" customWidth="1"/>
    <col min="3" max="3" width="5.5703125" style="3" customWidth="1"/>
    <col min="4" max="4" width="5" style="3" customWidth="1"/>
    <col min="5" max="6" width="2" style="3" bestFit="1" customWidth="1"/>
    <col min="7" max="7" width="6.28515625" style="3" customWidth="1"/>
    <col min="8" max="8" width="3" style="3" bestFit="1" customWidth="1"/>
    <col min="9" max="9" width="6" style="3" customWidth="1"/>
    <col min="10" max="10" width="5" style="3" customWidth="1"/>
    <col min="11" max="13" width="2" style="3" bestFit="1" customWidth="1"/>
    <col min="14" max="14" width="6.28515625" style="3" customWidth="1"/>
    <col min="15" max="15" width="3" style="3" bestFit="1" customWidth="1"/>
    <col min="16" max="16" width="3.85546875" style="3" customWidth="1"/>
    <col min="17" max="18" width="3" style="3" bestFit="1" customWidth="1"/>
    <col min="19" max="19" width="2.7109375" style="3" bestFit="1" customWidth="1"/>
    <col min="20" max="20" width="3.5703125" style="3" customWidth="1"/>
    <col min="21" max="21" width="3" style="3" bestFit="1" customWidth="1"/>
    <col min="22" max="22" width="3.85546875" style="3" customWidth="1"/>
    <col min="23" max="24" width="3" style="3" bestFit="1" customWidth="1"/>
    <col min="25" max="25" width="5.42578125" style="3" customWidth="1"/>
    <col min="26" max="26" width="2.7109375" style="3" customWidth="1"/>
    <col min="27" max="27" width="3.5703125" style="4" customWidth="1"/>
    <col min="28" max="28" width="4" style="4" customWidth="1"/>
    <col min="29" max="29" width="8.140625" style="4" customWidth="1"/>
    <col min="30" max="30" width="11.140625" style="3" customWidth="1"/>
    <col min="31" max="31" width="4.140625" style="4" customWidth="1"/>
    <col min="32" max="32" width="10.85546875" style="4" customWidth="1"/>
    <col min="33" max="33" width="15.140625" style="4" customWidth="1"/>
    <col min="34" max="34" width="13.42578125" style="4" customWidth="1"/>
    <col min="35" max="36" width="4.42578125" style="4" customWidth="1"/>
    <col min="37" max="37" width="3.7109375" style="4" customWidth="1"/>
    <col min="38" max="52" width="4.42578125" style="3" customWidth="1"/>
    <col min="53" max="16384" width="9.140625" style="3"/>
  </cols>
  <sheetData>
    <row r="1" spans="1:53" ht="15.75" customHeight="1" x14ac:dyDescent="0.25">
      <c r="C1" s="19" t="s">
        <v>19</v>
      </c>
      <c r="O1" s="1" t="s">
        <v>12</v>
      </c>
      <c r="P1" s="7"/>
      <c r="Q1" s="25" t="s">
        <v>18</v>
      </c>
      <c r="R1" s="25" t="s">
        <v>13</v>
      </c>
      <c r="S1" s="7"/>
      <c r="T1" s="7"/>
      <c r="U1" s="1" t="s">
        <v>21</v>
      </c>
      <c r="V1" s="1"/>
      <c r="W1" s="1"/>
      <c r="X1" s="1"/>
      <c r="Y1" s="1"/>
      <c r="Z1" s="1"/>
      <c r="AL1" s="19" t="s">
        <v>19</v>
      </c>
    </row>
    <row r="2" spans="1:53" x14ac:dyDescent="0.25">
      <c r="B2" s="7" t="s">
        <v>1</v>
      </c>
      <c r="C2" s="19"/>
      <c r="D2" s="7"/>
      <c r="E2" s="7"/>
      <c r="F2" s="13" t="s">
        <v>14</v>
      </c>
      <c r="G2" s="7"/>
      <c r="H2" s="7" t="s">
        <v>0</v>
      </c>
      <c r="I2" s="7"/>
      <c r="J2" s="7"/>
      <c r="K2" s="7"/>
      <c r="L2" s="7"/>
      <c r="M2" s="13" t="s">
        <v>15</v>
      </c>
      <c r="N2" s="7"/>
      <c r="O2" s="7"/>
      <c r="P2" s="1" t="s">
        <v>22</v>
      </c>
      <c r="Q2" s="7"/>
      <c r="R2" s="7"/>
      <c r="S2" s="7"/>
      <c r="T2" s="3" t="s">
        <v>23</v>
      </c>
      <c r="U2" s="7"/>
      <c r="V2" s="7" t="s">
        <v>29</v>
      </c>
      <c r="W2" s="7" t="s">
        <v>18</v>
      </c>
      <c r="X2" s="7" t="s">
        <v>13</v>
      </c>
      <c r="Y2" s="20" t="s">
        <v>17</v>
      </c>
      <c r="Z2" s="20"/>
      <c r="AL2" s="19">
        <v>1</v>
      </c>
    </row>
    <row r="3" spans="1:53" x14ac:dyDescent="0.25">
      <c r="A3" s="5"/>
      <c r="B3" s="7"/>
      <c r="C3" s="19">
        <v>0</v>
      </c>
      <c r="D3" s="7">
        <v>1</v>
      </c>
      <c r="E3" s="7">
        <v>2</v>
      </c>
      <c r="F3" s="7">
        <v>3</v>
      </c>
      <c r="G3" s="7"/>
      <c r="H3" s="7"/>
      <c r="I3" s="7">
        <v>0</v>
      </c>
      <c r="J3" s="7">
        <v>1</v>
      </c>
      <c r="K3" s="7">
        <v>2</v>
      </c>
      <c r="L3" s="7">
        <v>3</v>
      </c>
      <c r="M3" s="7">
        <v>4</v>
      </c>
      <c r="N3" s="7"/>
      <c r="O3" s="7"/>
      <c r="P3" s="7">
        <v>0</v>
      </c>
      <c r="Q3" s="25">
        <v>1</v>
      </c>
      <c r="R3" s="25">
        <v>2</v>
      </c>
      <c r="S3" s="7">
        <v>3</v>
      </c>
      <c r="T3" s="7"/>
      <c r="U3" s="7"/>
      <c r="V3" s="7">
        <v>0</v>
      </c>
      <c r="W3" s="7">
        <v>1</v>
      </c>
      <c r="X3" s="7">
        <v>2</v>
      </c>
      <c r="Y3" s="7">
        <v>3</v>
      </c>
      <c r="Z3" s="7">
        <v>4</v>
      </c>
      <c r="AC3" s="4" t="s">
        <v>2</v>
      </c>
      <c r="AD3" s="3">
        <v>1</v>
      </c>
      <c r="AL3" s="19">
        <v>2</v>
      </c>
    </row>
    <row r="4" spans="1:53" x14ac:dyDescent="0.25">
      <c r="A4" s="5"/>
      <c r="B4" s="7">
        <v>0</v>
      </c>
      <c r="C4" s="3">
        <v>0</v>
      </c>
      <c r="D4" s="3">
        <v>0</v>
      </c>
      <c r="E4" s="3">
        <v>0</v>
      </c>
      <c r="F4" s="3">
        <v>0</v>
      </c>
      <c r="H4" s="7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O4" s="7">
        <v>0</v>
      </c>
      <c r="P4" s="17">
        <v>2</v>
      </c>
      <c r="Q4" s="11">
        <v>4</v>
      </c>
      <c r="R4" s="11">
        <v>10</v>
      </c>
      <c r="S4" s="3">
        <v>-5</v>
      </c>
      <c r="T4" s="12" t="str">
        <f>_xlfn.CONCAT(R4,",",Q4)</f>
        <v>10,4</v>
      </c>
      <c r="U4" s="7">
        <v>0</v>
      </c>
      <c r="V4" s="17">
        <v>0</v>
      </c>
      <c r="W4" s="11">
        <v>7</v>
      </c>
      <c r="X4" s="11">
        <v>1</v>
      </c>
      <c r="Y4" s="23">
        <v>0</v>
      </c>
      <c r="Z4" s="26">
        <v>1</v>
      </c>
      <c r="AA4" s="12" t="str">
        <f>_xlfn.CONCAT(X4,",",W4)</f>
        <v>1,7</v>
      </c>
      <c r="AC4" s="6" t="s">
        <v>3</v>
      </c>
      <c r="AD4" s="7">
        <v>5</v>
      </c>
      <c r="AF4" s="7"/>
      <c r="AG4" s="7"/>
      <c r="AH4" s="7"/>
      <c r="AI4" s="7"/>
      <c r="AJ4" s="7"/>
      <c r="AK4" s="6">
        <f>AG7</f>
        <v>200</v>
      </c>
      <c r="AL4" s="7">
        <v>1</v>
      </c>
      <c r="AM4" s="7">
        <f>AL4+1</f>
        <v>2</v>
      </c>
      <c r="AN4" s="7">
        <f t="shared" ref="AN4:AZ4" si="0">AM4+1</f>
        <v>3</v>
      </c>
      <c r="AO4" s="7">
        <f t="shared" si="0"/>
        <v>4</v>
      </c>
      <c r="AP4" s="7">
        <f t="shared" si="0"/>
        <v>5</v>
      </c>
      <c r="AQ4" s="7">
        <f t="shared" si="0"/>
        <v>6</v>
      </c>
      <c r="AR4" s="7">
        <f t="shared" si="0"/>
        <v>7</v>
      </c>
      <c r="AS4" s="7">
        <f t="shared" si="0"/>
        <v>8</v>
      </c>
      <c r="AT4" s="7">
        <f t="shared" si="0"/>
        <v>9</v>
      </c>
      <c r="AU4" s="7">
        <f t="shared" si="0"/>
        <v>10</v>
      </c>
      <c r="AV4" s="7">
        <f t="shared" si="0"/>
        <v>11</v>
      </c>
      <c r="AW4" s="7">
        <f t="shared" si="0"/>
        <v>12</v>
      </c>
      <c r="AX4" s="7">
        <f t="shared" si="0"/>
        <v>13</v>
      </c>
      <c r="AY4" s="7">
        <f t="shared" si="0"/>
        <v>14</v>
      </c>
      <c r="AZ4" s="7">
        <f t="shared" si="0"/>
        <v>15</v>
      </c>
      <c r="BA4" s="4"/>
    </row>
    <row r="5" spans="1:53" x14ac:dyDescent="0.25">
      <c r="A5" s="5"/>
      <c r="B5" s="7">
        <v>1</v>
      </c>
      <c r="C5" s="3">
        <v>0</v>
      </c>
      <c r="D5" s="3">
        <v>1</v>
      </c>
      <c r="E5" s="3">
        <v>0</v>
      </c>
      <c r="F5" s="3">
        <v>0</v>
      </c>
      <c r="H5" s="7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O5" s="7">
        <v>1</v>
      </c>
      <c r="P5" s="17">
        <v>1</v>
      </c>
      <c r="Q5" s="11">
        <v>3</v>
      </c>
      <c r="R5" s="11">
        <v>5</v>
      </c>
      <c r="S5" s="3">
        <v>-5</v>
      </c>
      <c r="T5" s="12" t="str">
        <f t="shared" ref="T5:T18" si="1">_xlfn.CONCAT(R5,",",Q5)</f>
        <v>5,3</v>
      </c>
      <c r="U5" s="7">
        <v>1</v>
      </c>
      <c r="V5" s="17">
        <v>0</v>
      </c>
      <c r="W5" s="11">
        <v>7</v>
      </c>
      <c r="X5" s="11">
        <v>2</v>
      </c>
      <c r="Y5" s="23">
        <v>0</v>
      </c>
      <c r="Z5" s="26">
        <v>1</v>
      </c>
      <c r="AA5" s="12" t="str">
        <f t="shared" ref="AA5:AA12" si="2">_xlfn.CONCAT(X5,",",W5)</f>
        <v>2,7</v>
      </c>
      <c r="AC5" s="6" t="s">
        <v>4</v>
      </c>
      <c r="AD5" s="7">
        <v>15</v>
      </c>
      <c r="AF5" s="6" t="s">
        <v>6</v>
      </c>
      <c r="AG5" s="7">
        <v>5000</v>
      </c>
      <c r="AH5" s="9" t="str">
        <f>_xlfn.CONCAT(AG5*0.3048/1000, "  km !")</f>
        <v>1.524  km !</v>
      </c>
      <c r="AI5" s="7"/>
      <c r="AJ5" s="7"/>
      <c r="AK5" s="7">
        <v>1</v>
      </c>
      <c r="AL5" s="21">
        <f>IF(ISNUMBER(MATCH(B!AL22,$AA$4:$AA$12,0)),"d",IF(ISNUMBER(MATCH(B!AL22,$T$4,0)),$AG$13,IF(ISNUMBER(MATCH(B!AL22,$T$5,0)),$AG$11,IF(ISNUMBER(MATCH(B!AL22,$T$6,0)),$AG$11,IF(ISNUMBER(MATCH(B!AL22,$T$4:$T$18,0)),$AG$9,$AG$13)))))</f>
        <v>-450</v>
      </c>
      <c r="AM5" s="21">
        <f>IF(ISNUMBER(MATCH(B!AM22,$AA$4:$AA$12,0)),"d",IF(ISNUMBER(MATCH(B!AM22,$T$4,0)),$AG$13,IF(ISNUMBER(MATCH(B!AM22,$T$5,0)),$AG$11,IF(ISNUMBER(MATCH(B!AM22,$T$6,0)),$AG$11,IF(ISNUMBER(MATCH(B!AM22,$T$4:$T$18,0)),$AG$9,$AG$13)))))</f>
        <v>-450</v>
      </c>
      <c r="AN5" s="21">
        <f>IF(ISNUMBER(MATCH(B!AN22,$AA$4:$AA$12,0)),"d",IF(ISNUMBER(MATCH(B!AN22,$T$4,0)),$AG$13,IF(ISNUMBER(MATCH(B!AN22,$T$5,0)),$AG$11,IF(ISNUMBER(MATCH(B!AN22,$T$6,0)),$AG$11,IF(ISNUMBER(MATCH(B!AN22,$T$4:$T$18,0)),$AG$9,$AG$13)))))</f>
        <v>-450</v>
      </c>
      <c r="AO5" s="21">
        <f>IF(ISNUMBER(MATCH(B!AO22,$AA$4:$AA$12,0)),"d",IF(ISNUMBER(MATCH(B!AO22,$T$4,0)),$AG$13,IF(ISNUMBER(MATCH(B!AO22,$T$5,0)),$AG$11,IF(ISNUMBER(MATCH(B!AO22,$T$6,0)),$AG$11,IF(ISNUMBER(MATCH(B!AO22,$T$4:$T$18,0)),$AG$9,$AG$13)))))</f>
        <v>-450</v>
      </c>
      <c r="AP5" s="21">
        <f>IF(ISNUMBER(MATCH(B!AP22,$AA$4:$AA$12,0)),"d",IF(ISNUMBER(MATCH(B!AP22,$T$4,0)),$AG$13,IF(ISNUMBER(MATCH(B!AP22,$T$5,0)),$AG$11,IF(ISNUMBER(MATCH(B!AP22,$T$6,0)),$AG$11,IF(ISNUMBER(MATCH(B!AP22,$T$4:$T$18,0)),$AG$9,$AG$13)))))</f>
        <v>-450</v>
      </c>
      <c r="AQ5" s="21">
        <f>IF(ISNUMBER(MATCH(B!AQ22,$AA$4:$AA$12,0)),"d",IF(ISNUMBER(MATCH(B!AQ22,$T$4,0)),$AG$13,IF(ISNUMBER(MATCH(B!AQ22,$T$5,0)),$AG$11,IF(ISNUMBER(MATCH(B!AQ22,$T$6,0)),$AG$11,IF(ISNUMBER(MATCH(B!AQ22,$T$4:$T$18,0)),$AG$9,$AG$13)))))</f>
        <v>-450</v>
      </c>
      <c r="AR5" s="21">
        <f>IF(ISNUMBER(MATCH(B!AR22,$AA$4:$AA$12,0)),"d",IF(ISNUMBER(MATCH(B!AR22,$T$4,0)),$AG$13,IF(ISNUMBER(MATCH(B!AR22,$T$5,0)),$AG$11,IF(ISNUMBER(MATCH(B!AR22,$T$6,0)),$AG$11,IF(ISNUMBER(MATCH(B!AR22,$T$4:$T$18,0)),$AG$9,$AG$13)))))</f>
        <v>-450</v>
      </c>
      <c r="AS5" s="21">
        <f>IF(ISNUMBER(MATCH(B!AS22,$AA$4:$AA$12,0)),"d",IF(ISNUMBER(MATCH(B!AS22,$T$4,0)),$AG$13,IF(ISNUMBER(MATCH(B!AS22,$T$5,0)),$AG$11,IF(ISNUMBER(MATCH(B!AS22,$T$6,0)),$AG$11,IF(ISNUMBER(MATCH(B!AS22,$T$4:$T$18,0)),$AG$9,$AG$13)))))</f>
        <v>-450</v>
      </c>
      <c r="AT5" s="21">
        <f>IF(ISNUMBER(MATCH(B!AT22,$AA$4:$AA$12,0)),"d",IF(ISNUMBER(MATCH(B!AT22,$T$4,0)),$AG$13,IF(ISNUMBER(MATCH(B!AT22,$T$5,0)),$AG$11,IF(ISNUMBER(MATCH(B!AT22,$T$6,0)),$AG$11,IF(ISNUMBER(MATCH(B!AT22,$T$4:$T$18,0)),$AG$9,$AG$13)))))</f>
        <v>-450</v>
      </c>
      <c r="AU5" s="21">
        <f>IF(ISNUMBER(MATCH(B!AU22,$AA$4:$AA$12,0)),"d",IF(ISNUMBER(MATCH(B!AU22,$T$4,0)),$AG$13,IF(ISNUMBER(MATCH(B!AU22,$T$5,0)),$AG$11,IF(ISNUMBER(MATCH(B!AU22,$T$6,0)),$AG$11,IF(ISNUMBER(MATCH(B!AU22,$T$4:$T$18,0)),$AG$9,$AG$13)))))</f>
        <v>-450</v>
      </c>
      <c r="AV5" s="21">
        <f>IF(ISNUMBER(MATCH(B!AV22,$AA$4:$AA$12,0)),"d",IF(ISNUMBER(MATCH(B!AV22,$T$4,0)),$AG$13,IF(ISNUMBER(MATCH(B!AV22,$T$5,0)),$AG$11,IF(ISNUMBER(MATCH(B!AV22,$T$6,0)),$AG$11,IF(ISNUMBER(MATCH(B!AV22,$T$4:$T$18,0)),$AG$9,$AG$13)))))</f>
        <v>-450</v>
      </c>
      <c r="AW5" s="21">
        <f>IF(ISNUMBER(MATCH(B!AW22,$AA$4:$AA$12,0)),"d",IF(ISNUMBER(MATCH(B!AW22,$T$4,0)),$AG$13,IF(ISNUMBER(MATCH(B!AW22,$T$5,0)),$AG$11,IF(ISNUMBER(MATCH(B!AW22,$T$6,0)),$AG$11,IF(ISNUMBER(MATCH(B!AW22,$T$4:$T$18,0)),$AG$9,$AG$13)))))</f>
        <v>-450</v>
      </c>
      <c r="AX5" s="21">
        <f>IF(ISNUMBER(MATCH(B!AX22,$AA$4:$AA$12,0)),"d",IF(ISNUMBER(MATCH(B!AX22,$T$4,0)),$AG$13,IF(ISNUMBER(MATCH(B!AX22,$T$5,0)),$AG$11,IF(ISNUMBER(MATCH(B!AX22,$T$6,0)),$AG$11,IF(ISNUMBER(MATCH(B!AX22,$T$4:$T$18,0)),$AG$9,$AG$13)))))</f>
        <v>-450</v>
      </c>
      <c r="AY5" s="21">
        <f>IF(ISNUMBER(MATCH(B!AY22,$AA$4:$AA$12,0)),"d",IF(ISNUMBER(MATCH(B!AY22,$T$4,0)),$AG$13,IF(ISNUMBER(MATCH(B!AY22,$T$5,0)),$AG$11,IF(ISNUMBER(MATCH(B!AY22,$T$6,0)),$AG$11,IF(ISNUMBER(MATCH(B!AY22,$T$4:$T$18,0)),$AG$9,$AG$13)))))</f>
        <v>-450</v>
      </c>
      <c r="AZ5" s="21">
        <f>IF(ISNUMBER(MATCH(B!AZ22,$AA$4:$AA$12,0)),"d",IF(ISNUMBER(MATCH(B!AZ22,$T$4,0)),$AG$13,IF(ISNUMBER(MATCH(B!AZ22,$T$5,0)),$AG$11,IF(ISNUMBER(MATCH(B!AZ22,$T$6,0)),$AG$11,IF(ISNUMBER(MATCH(B!AZ22,$T$4:$T$18,0)),$AG$9,$AG$13)))))</f>
        <v>-450</v>
      </c>
    </row>
    <row r="6" spans="1:53" x14ac:dyDescent="0.25">
      <c r="A6" s="5"/>
      <c r="B6" s="7">
        <v>2</v>
      </c>
      <c r="C6" s="3">
        <v>0</v>
      </c>
      <c r="D6" s="3">
        <v>2</v>
      </c>
      <c r="E6" s="3">
        <v>0</v>
      </c>
      <c r="F6" s="3">
        <v>0</v>
      </c>
      <c r="H6" s="7">
        <v>2</v>
      </c>
      <c r="I6" s="3">
        <v>0</v>
      </c>
      <c r="J6" s="3">
        <v>2</v>
      </c>
      <c r="K6" s="3">
        <v>0</v>
      </c>
      <c r="L6" s="3">
        <v>0</v>
      </c>
      <c r="M6" s="3">
        <v>0</v>
      </c>
      <c r="O6" s="7">
        <v>2</v>
      </c>
      <c r="P6" s="17">
        <v>1</v>
      </c>
      <c r="Q6" s="11">
        <v>5</v>
      </c>
      <c r="R6" s="11">
        <v>11</v>
      </c>
      <c r="S6" s="3">
        <v>-5</v>
      </c>
      <c r="T6" s="12" t="str">
        <f t="shared" si="1"/>
        <v>11,5</v>
      </c>
      <c r="U6" s="7">
        <v>2</v>
      </c>
      <c r="V6" s="17">
        <v>0</v>
      </c>
      <c r="W6" s="11">
        <v>7</v>
      </c>
      <c r="X6" s="11">
        <v>3</v>
      </c>
      <c r="Y6" s="23">
        <v>10</v>
      </c>
      <c r="Z6" s="26">
        <v>1</v>
      </c>
      <c r="AA6" s="12" t="str">
        <f t="shared" si="2"/>
        <v>3,7</v>
      </c>
      <c r="AC6" s="6" t="s">
        <v>5</v>
      </c>
      <c r="AD6" s="7">
        <v>15</v>
      </c>
      <c r="AF6" s="6" t="s">
        <v>7</v>
      </c>
      <c r="AG6" s="7">
        <v>5000</v>
      </c>
      <c r="AH6" s="22" t="str">
        <f>_xlfn.CONCAT(ROUND(AF9*0.3048/1000,0), "  km !")</f>
        <v>23  km !</v>
      </c>
      <c r="AI6" s="7"/>
      <c r="AJ6" s="7"/>
      <c r="AK6" s="7">
        <f>AK5+1</f>
        <v>2</v>
      </c>
      <c r="AL6" s="21">
        <f>IF(ISNUMBER(MATCH(B!AL23,$AA$4:$AA$12,0)),"d",IF(ISNUMBER(MATCH(B!AL23,$T$4,0)),$AG$13,IF(ISNUMBER(MATCH(B!AL23,$T$5,0)),$AG$11,IF(ISNUMBER(MATCH(B!AL23,$T$6,0)),$AG$11,IF(ISNUMBER(MATCH(B!AL23,$T$4:$T$18,0)),$AG$9,$AG$13)))))</f>
        <v>-450</v>
      </c>
      <c r="AM6" s="21">
        <f>IF(ISNUMBER(MATCH(B!AM23,$AA$4:$AA$12,0)),"d",IF(ISNUMBER(MATCH(B!AM23,$T$4,0)),$AG$13,IF(ISNUMBER(MATCH(B!AM23,$T$5,0)),$AG$11,IF(ISNUMBER(MATCH(B!AM23,$T$6,0)),$AG$11,IF(ISNUMBER(MATCH(B!AM23,$T$4:$T$18,0)),$AG$9,$AG$13)))))</f>
        <v>-450</v>
      </c>
      <c r="AN6" s="21">
        <f>IF(ISNUMBER(MATCH(B!AN23,$AA$4:$AA$12,0)),"d",IF(ISNUMBER(MATCH(B!AN23,$T$4,0)),$AG$13,IF(ISNUMBER(MATCH(B!AN23,$T$5,0)),$AG$11,IF(ISNUMBER(MATCH(B!AN23,$T$6,0)),$AG$11,IF(ISNUMBER(MATCH(B!AN23,$T$4:$T$18,0)),$AG$9,$AG$13)))))</f>
        <v>-450</v>
      </c>
      <c r="AO6" s="21">
        <f>IF(ISNUMBER(MATCH(B!AO23,$AA$4:$AA$12,0)),"d",IF(ISNUMBER(MATCH(B!AO23,$T$4,0)),$AG$13,IF(ISNUMBER(MATCH(B!AO23,$T$5,0)),$AG$11,IF(ISNUMBER(MATCH(B!AO23,$T$6,0)),$AG$11,IF(ISNUMBER(MATCH(B!AO23,$T$4:$T$18,0)),$AG$9,$AG$13)))))</f>
        <v>-450</v>
      </c>
      <c r="AP6" s="21">
        <f>IF(ISNUMBER(MATCH(B!AP23,$AA$4:$AA$12,0)),"d",IF(ISNUMBER(MATCH(B!AP23,$T$4,0)),$AG$13,IF(ISNUMBER(MATCH(B!AP23,$T$5,0)),$AG$11,IF(ISNUMBER(MATCH(B!AP23,$T$6,0)),$AG$11,IF(ISNUMBER(MATCH(B!AP23,$T$4:$T$18,0)),$AG$9,$AG$13)))))</f>
        <v>-450</v>
      </c>
      <c r="AQ6" s="21">
        <f>IF(ISNUMBER(MATCH(B!AQ23,$AA$4:$AA$12,0)),"d",IF(ISNUMBER(MATCH(B!AQ23,$T$4,0)),$AG$13,IF(ISNUMBER(MATCH(B!AQ23,$T$5,0)),$AG$11,IF(ISNUMBER(MATCH(B!AQ23,$T$6,0)),$AG$11,IF(ISNUMBER(MATCH(B!AQ23,$T$4:$T$18,0)),$AG$9,$AG$13)))))</f>
        <v>-450</v>
      </c>
      <c r="AR6" s="21">
        <f>IF(ISNUMBER(MATCH(B!AR23,$AA$4:$AA$12,0)),"d",IF(ISNUMBER(MATCH(B!AR23,$T$4,0)),$AG$13,IF(ISNUMBER(MATCH(B!AR23,$T$5,0)),$AG$11,IF(ISNUMBER(MATCH(B!AR23,$T$6,0)),$AG$11,IF(ISNUMBER(MATCH(B!AR23,$T$4:$T$18,0)),$AG$9,$AG$13)))))</f>
        <v>-450</v>
      </c>
      <c r="AS6" s="21">
        <f>IF(ISNUMBER(MATCH(B!AS23,$AA$4:$AA$12,0)),"d",IF(ISNUMBER(MATCH(B!AS23,$T$4,0)),$AG$13,IF(ISNUMBER(MATCH(B!AS23,$T$5,0)),$AG$11,IF(ISNUMBER(MATCH(B!AS23,$T$6,0)),$AG$11,IF(ISNUMBER(MATCH(B!AS23,$T$4:$T$18,0)),$AG$9,$AG$13)))))</f>
        <v>-450</v>
      </c>
      <c r="AT6" s="21">
        <f>IF(ISNUMBER(MATCH(B!AT23,$AA$4:$AA$12,0)),"d",IF(ISNUMBER(MATCH(B!AT23,$T$4,0)),$AG$13,IF(ISNUMBER(MATCH(B!AT23,$T$5,0)),$AG$11,IF(ISNUMBER(MATCH(B!AT23,$T$6,0)),$AG$11,IF(ISNUMBER(MATCH(B!AT23,$T$4:$T$18,0)),$AG$9,$AG$13)))))</f>
        <v>-450</v>
      </c>
      <c r="AU6" s="21">
        <f>IF(ISNUMBER(MATCH(B!AU23,$AA$4:$AA$12,0)),"d",IF(ISNUMBER(MATCH(B!AU23,$T$4,0)),$AG$13,IF(ISNUMBER(MATCH(B!AU23,$T$5,0)),$AG$11,IF(ISNUMBER(MATCH(B!AU23,$T$6,0)),$AG$11,IF(ISNUMBER(MATCH(B!AU23,$T$4:$T$18,0)),$AG$9,$AG$13)))))</f>
        <v>-450</v>
      </c>
      <c r="AV6" s="21">
        <f>IF(ISNUMBER(MATCH(B!AV23,$AA$4:$AA$12,0)),"d",IF(ISNUMBER(MATCH(B!AV23,$T$4,0)),$AG$13,IF(ISNUMBER(MATCH(B!AV23,$T$5,0)),$AG$11,IF(ISNUMBER(MATCH(B!AV23,$T$6,0)),$AG$11,IF(ISNUMBER(MATCH(B!AV23,$T$4:$T$18,0)),$AG$9,$AG$13)))))</f>
        <v>-450</v>
      </c>
      <c r="AW6" s="21">
        <f>IF(ISNUMBER(MATCH(B!AW23,$AA$4:$AA$12,0)),"d",IF(ISNUMBER(MATCH(B!AW23,$T$4,0)),$AG$13,IF(ISNUMBER(MATCH(B!AW23,$T$5,0)),$AG$11,IF(ISNUMBER(MATCH(B!AW23,$T$6,0)),$AG$11,IF(ISNUMBER(MATCH(B!AW23,$T$4:$T$18,0)),$AG$9,$AG$13)))))</f>
        <v>-450</v>
      </c>
      <c r="AX6" s="21">
        <f>IF(ISNUMBER(MATCH(B!AX23,$AA$4:$AA$12,0)),"d",IF(ISNUMBER(MATCH(B!AX23,$T$4,0)),$AG$13,IF(ISNUMBER(MATCH(B!AX23,$T$5,0)),$AG$11,IF(ISNUMBER(MATCH(B!AX23,$T$6,0)),$AG$11,IF(ISNUMBER(MATCH(B!AX23,$T$4:$T$18,0)),$AG$9,$AG$13)))))</f>
        <v>-450</v>
      </c>
      <c r="AY6" s="21">
        <f>IF(ISNUMBER(MATCH(B!AY23,$AA$4:$AA$12,0)),"d",IF(ISNUMBER(MATCH(B!AY23,$T$4,0)),$AG$13,IF(ISNUMBER(MATCH(B!AY23,$T$5,0)),$AG$11,IF(ISNUMBER(MATCH(B!AY23,$T$6,0)),$AG$11,IF(ISNUMBER(MATCH(B!AY23,$T$4:$T$18,0)),$AG$9,$AG$13)))))</f>
        <v>-450</v>
      </c>
      <c r="AZ6" s="21">
        <f>IF(ISNUMBER(MATCH(B!AZ23,$AA$4:$AA$12,0)),"d",IF(ISNUMBER(MATCH(B!AZ23,$T$4,0)),$AG$13,IF(ISNUMBER(MATCH(B!AZ23,$T$5,0)),$AG$11,IF(ISNUMBER(MATCH(B!AZ23,$T$6,0)),$AG$11,IF(ISNUMBER(MATCH(B!AZ23,$T$4:$T$18,0)),$AG$9,$AG$13)))))</f>
        <v>-450</v>
      </c>
    </row>
    <row r="7" spans="1:53" x14ac:dyDescent="0.25">
      <c r="A7" s="5"/>
      <c r="B7" s="7">
        <v>3</v>
      </c>
      <c r="C7" s="3">
        <v>0</v>
      </c>
      <c r="D7" s="3">
        <v>3</v>
      </c>
      <c r="E7" s="3">
        <v>0</v>
      </c>
      <c r="F7" s="3">
        <v>0</v>
      </c>
      <c r="H7" s="7">
        <v>3</v>
      </c>
      <c r="I7" s="3">
        <v>0</v>
      </c>
      <c r="J7" s="3">
        <v>3</v>
      </c>
      <c r="K7" s="3">
        <v>0</v>
      </c>
      <c r="L7" s="3">
        <v>0</v>
      </c>
      <c r="M7" s="3">
        <v>0</v>
      </c>
      <c r="O7" s="7">
        <v>3</v>
      </c>
      <c r="P7" s="17">
        <v>0</v>
      </c>
      <c r="Q7" s="11">
        <v>8</v>
      </c>
      <c r="R7" s="11">
        <v>7</v>
      </c>
      <c r="S7" s="3">
        <v>-5</v>
      </c>
      <c r="T7" s="12" t="str">
        <f t="shared" si="1"/>
        <v>7,8</v>
      </c>
      <c r="U7" s="7">
        <v>3</v>
      </c>
      <c r="V7" s="17">
        <v>0</v>
      </c>
      <c r="W7" s="11">
        <v>7</v>
      </c>
      <c r="X7" s="11">
        <v>4</v>
      </c>
      <c r="Y7" s="23">
        <v>20</v>
      </c>
      <c r="Z7" s="26">
        <v>1</v>
      </c>
      <c r="AA7" s="12" t="str">
        <f t="shared" si="2"/>
        <v>4,7</v>
      </c>
      <c r="AC7" s="10"/>
      <c r="AD7" s="8">
        <f>AD6*AD5</f>
        <v>225</v>
      </c>
      <c r="AF7" s="6" t="s">
        <v>8</v>
      </c>
      <c r="AG7" s="17">
        <v>200</v>
      </c>
      <c r="AH7" s="9" t="s">
        <v>20</v>
      </c>
      <c r="AI7" s="7"/>
      <c r="AJ7" s="7"/>
      <c r="AK7" s="7">
        <f t="shared" ref="AK7:AK19" si="3">AK6+1</f>
        <v>3</v>
      </c>
      <c r="AL7" s="21">
        <f>IF(ISNUMBER(MATCH(B!AL24,$AA$4:$AA$12,0)),"d",IF(ISNUMBER(MATCH(B!AL24,$T$4,0)),$AG$13,IF(ISNUMBER(MATCH(B!AL24,$T$5,0)),$AG$11,IF(ISNUMBER(MATCH(B!AL24,$T$6,0)),$AG$11,IF(ISNUMBER(MATCH(B!AL24,$T$4:$T$18,0)),$AG$9,$AG$13)))))</f>
        <v>-450</v>
      </c>
      <c r="AM7" s="21">
        <f>IF(ISNUMBER(MATCH(B!AM24,$AA$4:$AA$12,0)),"d",IF(ISNUMBER(MATCH(B!AM24,$T$4,0)),$AG$13,IF(ISNUMBER(MATCH(B!AM24,$T$5,0)),$AG$11,IF(ISNUMBER(MATCH(B!AM24,$T$6,0)),$AG$11,IF(ISNUMBER(MATCH(B!AM24,$T$4:$T$18,0)),$AG$9,$AG$13)))))</f>
        <v>-450</v>
      </c>
      <c r="AN7" s="21">
        <f>IF(ISNUMBER(MATCH(B!AN24,$AA$4:$AA$12,0)),"d",IF(ISNUMBER(MATCH(B!AN24,$T$4,0)),$AG$13,IF(ISNUMBER(MATCH(B!AN24,$T$5,0)),$AG$11,IF(ISNUMBER(MATCH(B!AN24,$T$6,0)),$AG$11,IF(ISNUMBER(MATCH(B!AN24,$T$4:$T$18,0)),$AG$9,$AG$13)))))</f>
        <v>-450</v>
      </c>
      <c r="AO7" s="21">
        <f>IF(ISNUMBER(MATCH(B!AO24,$AA$4:$AA$12,0)),"d",IF(ISNUMBER(MATCH(B!AO24,$T$4,0)),$AG$13,IF(ISNUMBER(MATCH(B!AO24,$T$5,0)),$AG$11,IF(ISNUMBER(MATCH(B!AO24,$T$6,0)),$AG$11,IF(ISNUMBER(MATCH(B!AO24,$T$4:$T$18,0)),$AG$9,$AG$13)))))</f>
        <v>-450</v>
      </c>
      <c r="AP7" s="21">
        <f>IF(ISNUMBER(MATCH(B!AP24,$AA$4:$AA$12,0)),"d",IF(ISNUMBER(MATCH(B!AP24,$T$4,0)),$AG$13,IF(ISNUMBER(MATCH(B!AP24,$T$5,0)),$AG$11,IF(ISNUMBER(MATCH(B!AP24,$T$6,0)),$AG$11,IF(ISNUMBER(MATCH(B!AP24,$T$4:$T$18,0)),$AG$9,$AG$13)))))</f>
        <v>-300</v>
      </c>
      <c r="AQ7" s="21">
        <f>IF(ISNUMBER(MATCH(B!AQ24,$AA$4:$AA$12,0)),"d",IF(ISNUMBER(MATCH(B!AQ24,$T$4,0)),$AG$13,IF(ISNUMBER(MATCH(B!AQ24,$T$5,0)),$AG$11,IF(ISNUMBER(MATCH(B!AQ24,$T$6,0)),$AG$11,IF(ISNUMBER(MATCH(B!AQ24,$T$4:$T$18,0)),$AG$9,$AG$13)))))</f>
        <v>-450</v>
      </c>
      <c r="AR7" s="21">
        <f>IF(ISNUMBER(MATCH(B!AR24,$AA$4:$AA$12,0)),"d",IF(ISNUMBER(MATCH(B!AR24,$T$4,0)),$AG$13,IF(ISNUMBER(MATCH(B!AR24,$T$5,0)),$AG$11,IF(ISNUMBER(MATCH(B!AR24,$T$6,0)),$AG$11,IF(ISNUMBER(MATCH(B!AR24,$T$4:$T$18,0)),$AG$9,$AG$13)))))</f>
        <v>-450</v>
      </c>
      <c r="AS7" s="21">
        <f>IF(ISNUMBER(MATCH(B!AS24,$AA$4:$AA$12,0)),"d",IF(ISNUMBER(MATCH(B!AS24,$T$4,0)),$AG$13,IF(ISNUMBER(MATCH(B!AS24,$T$5,0)),$AG$11,IF(ISNUMBER(MATCH(B!AS24,$T$6,0)),$AG$11,IF(ISNUMBER(MATCH(B!AS24,$T$4:$T$18,0)),$AG$9,$AG$13)))))</f>
        <v>-450</v>
      </c>
      <c r="AT7" s="21">
        <f>IF(ISNUMBER(MATCH(B!AT24,$AA$4:$AA$12,0)),"d",IF(ISNUMBER(MATCH(B!AT24,$T$4,0)),$AG$13,IF(ISNUMBER(MATCH(B!AT24,$T$5,0)),$AG$11,IF(ISNUMBER(MATCH(B!AT24,$T$6,0)),$AG$11,IF(ISNUMBER(MATCH(B!AT24,$T$4:$T$18,0)),$AG$9,$AG$13)))))</f>
        <v>-450</v>
      </c>
      <c r="AU7" s="21">
        <f>IF(ISNUMBER(MATCH(B!AU24,$AA$4:$AA$12,0)),"d",IF(ISNUMBER(MATCH(B!AU24,$T$4,0)),$AG$13,IF(ISNUMBER(MATCH(B!AU24,$T$5,0)),$AG$11,IF(ISNUMBER(MATCH(B!AU24,$T$6,0)),$AG$11,IF(ISNUMBER(MATCH(B!AU24,$T$4:$T$18,0)),$AG$9,$AG$13)))))</f>
        <v>-450</v>
      </c>
      <c r="AV7" s="21">
        <f>IF(ISNUMBER(MATCH(B!AV24,$AA$4:$AA$12,0)),"d",IF(ISNUMBER(MATCH(B!AV24,$T$4,0)),$AG$13,IF(ISNUMBER(MATCH(B!AV24,$T$5,0)),$AG$11,IF(ISNUMBER(MATCH(B!AV24,$T$6,0)),$AG$11,IF(ISNUMBER(MATCH(B!AV24,$T$4:$T$18,0)),$AG$9,$AG$13)))))</f>
        <v>-450</v>
      </c>
      <c r="AW7" s="21">
        <f>IF(ISNUMBER(MATCH(B!AW24,$AA$4:$AA$12,0)),"d",IF(ISNUMBER(MATCH(B!AW24,$T$4,0)),$AG$13,IF(ISNUMBER(MATCH(B!AW24,$T$5,0)),$AG$11,IF(ISNUMBER(MATCH(B!AW24,$T$6,0)),$AG$11,IF(ISNUMBER(MATCH(B!AW24,$T$4:$T$18,0)),$AG$9,$AG$13)))))</f>
        <v>-450</v>
      </c>
      <c r="AX7" s="21">
        <f>IF(ISNUMBER(MATCH(B!AX24,$AA$4:$AA$12,0)),"d",IF(ISNUMBER(MATCH(B!AX24,$T$4,0)),$AG$13,IF(ISNUMBER(MATCH(B!AX24,$T$5,0)),$AG$11,IF(ISNUMBER(MATCH(B!AX24,$T$6,0)),$AG$11,IF(ISNUMBER(MATCH(B!AX24,$T$4:$T$18,0)),$AG$9,$AG$13)))))</f>
        <v>-450</v>
      </c>
      <c r="AY7" s="21">
        <f>IF(ISNUMBER(MATCH(B!AY24,$AA$4:$AA$12,0)),"d",IF(ISNUMBER(MATCH(B!AY24,$T$4,0)),$AG$13,IF(ISNUMBER(MATCH(B!AY24,$T$5,0)),$AG$11,IF(ISNUMBER(MATCH(B!AY24,$T$6,0)),$AG$11,IF(ISNUMBER(MATCH(B!AY24,$T$4:$T$18,0)),$AG$9,$AG$13)))))</f>
        <v>-450</v>
      </c>
      <c r="AZ7" s="21">
        <f>IF(ISNUMBER(MATCH(B!AZ24,$AA$4:$AA$12,0)),"d",IF(ISNUMBER(MATCH(B!AZ24,$T$4,0)),$AG$13,IF(ISNUMBER(MATCH(B!AZ24,$T$5,0)),$AG$11,IF(ISNUMBER(MATCH(B!AZ24,$T$6,0)),$AG$11,IF(ISNUMBER(MATCH(B!AZ24,$T$4:$T$18,0)),$AG$9,$AG$13)))))</f>
        <v>-450</v>
      </c>
    </row>
    <row r="8" spans="1:53" ht="13.5" customHeight="1" x14ac:dyDescent="0.25">
      <c r="A8" s="5"/>
      <c r="B8" s="7">
        <v>4</v>
      </c>
      <c r="C8" s="3">
        <v>0</v>
      </c>
      <c r="D8" s="3">
        <v>4</v>
      </c>
      <c r="E8" s="3">
        <v>0</v>
      </c>
      <c r="F8" s="3">
        <v>0</v>
      </c>
      <c r="H8" s="7">
        <v>4</v>
      </c>
      <c r="I8" s="3">
        <v>0</v>
      </c>
      <c r="J8" s="3">
        <v>4</v>
      </c>
      <c r="K8" s="3">
        <v>0</v>
      </c>
      <c r="L8" s="3">
        <v>0</v>
      </c>
      <c r="M8" s="3">
        <v>0</v>
      </c>
      <c r="O8" s="7">
        <v>4</v>
      </c>
      <c r="P8" s="17">
        <v>0</v>
      </c>
      <c r="Q8" s="11">
        <v>8</v>
      </c>
      <c r="R8" s="11">
        <v>9</v>
      </c>
      <c r="S8" s="3">
        <v>-5</v>
      </c>
      <c r="T8" s="12" t="str">
        <f t="shared" si="1"/>
        <v>9,8</v>
      </c>
      <c r="U8" s="7">
        <v>4</v>
      </c>
      <c r="V8" s="17">
        <v>0</v>
      </c>
      <c r="W8" s="11">
        <v>7</v>
      </c>
      <c r="X8" s="11">
        <v>5</v>
      </c>
      <c r="Y8" s="23">
        <v>30</v>
      </c>
      <c r="Z8" s="26">
        <v>1</v>
      </c>
      <c r="AA8" s="12" t="str">
        <f t="shared" si="2"/>
        <v>5,7</v>
      </c>
      <c r="AC8" s="10"/>
      <c r="AD8" s="9"/>
      <c r="AE8" s="4">
        <v>0</v>
      </c>
      <c r="AF8" s="7" t="s">
        <v>9</v>
      </c>
      <c r="AG8" s="17" t="s">
        <v>10</v>
      </c>
      <c r="AH8" s="9">
        <f>AG7-AG13</f>
        <v>650</v>
      </c>
      <c r="AI8" s="7"/>
      <c r="AJ8" s="7"/>
      <c r="AK8" s="7">
        <f t="shared" si="3"/>
        <v>4</v>
      </c>
      <c r="AL8" s="21">
        <f>IF(ISNUMBER(MATCH(B!AL25,$AA$4:$AA$12,0)),"d",IF(ISNUMBER(MATCH(B!AL25,$T$4,0)),$AG$13,IF(ISNUMBER(MATCH(B!AL25,$T$5,0)),$AG$11,IF(ISNUMBER(MATCH(B!AL25,$T$6,0)),$AG$11,IF(ISNUMBER(MATCH(B!AL25,$T$4:$T$18,0)),$AG$9,$AG$13)))))</f>
        <v>-450</v>
      </c>
      <c r="AM8" s="21">
        <f>IF(ISNUMBER(MATCH(B!AM25,$AA$4:$AA$12,0)),"d",IF(ISNUMBER(MATCH(B!AM25,$T$4,0)),$AG$13,IF(ISNUMBER(MATCH(B!AM25,$T$5,0)),$AG$11,IF(ISNUMBER(MATCH(B!AM25,$T$6,0)),$AG$11,IF(ISNUMBER(MATCH(B!AM25,$T$4:$T$18,0)),$AG$9,$AG$13)))))</f>
        <v>-450</v>
      </c>
      <c r="AN8" s="21">
        <f>IF(ISNUMBER(MATCH(B!AN25,$AA$4:$AA$12,0)),"d",IF(ISNUMBER(MATCH(B!AN25,$T$4,0)),$AG$13,IF(ISNUMBER(MATCH(B!AN25,$T$5,0)),$AG$11,IF(ISNUMBER(MATCH(B!AN25,$T$6,0)),$AG$11,IF(ISNUMBER(MATCH(B!AN25,$T$4:$T$18,0)),$AG$9,$AG$13)))))</f>
        <v>-450</v>
      </c>
      <c r="AO8" s="21">
        <f>IF(ISNUMBER(MATCH(B!AO25,$AA$4:$AA$12,0)),"d",IF(ISNUMBER(MATCH(B!AO25,$T$4,0)),$AG$13,IF(ISNUMBER(MATCH(B!AO25,$T$5,0)),$AG$11,IF(ISNUMBER(MATCH(B!AO25,$T$6,0)),$AG$11,IF(ISNUMBER(MATCH(B!AO25,$T$4:$T$18,0)),$AG$9,$AG$13)))))</f>
        <v>-450</v>
      </c>
      <c r="AP8" s="21">
        <f>IF(ISNUMBER(MATCH(B!AP25,$AA$4:$AA$12,0)),"d",IF(ISNUMBER(MATCH(B!AP25,$T$4,0)),$AG$13,IF(ISNUMBER(MATCH(B!AP25,$T$5,0)),$AG$11,IF(ISNUMBER(MATCH(B!AP25,$T$6,0)),$AG$11,IF(ISNUMBER(MATCH(B!AP25,$T$4:$T$18,0)),$AG$9,$AG$13)))))</f>
        <v>-450</v>
      </c>
      <c r="AQ8" s="21">
        <f>IF(ISNUMBER(MATCH(B!AQ25,$AA$4:$AA$12,0)),"d",IF(ISNUMBER(MATCH(B!AQ25,$T$4,0)),$AG$13,IF(ISNUMBER(MATCH(B!AQ25,$T$5,0)),$AG$11,IF(ISNUMBER(MATCH(B!AQ25,$T$6,0)),$AG$11,IF(ISNUMBER(MATCH(B!AQ25,$T$4:$T$18,0)),$AG$9,$AG$13)))))</f>
        <v>-450</v>
      </c>
      <c r="AR8" s="21">
        <f>IF(ISNUMBER(MATCH(B!AR25,$AA$4:$AA$12,0)),"d",IF(ISNUMBER(MATCH(B!AR25,$T$4,0)),$AG$13,IF(ISNUMBER(MATCH(B!AR25,$T$5,0)),$AG$11,IF(ISNUMBER(MATCH(B!AR25,$T$6,0)),$AG$11,IF(ISNUMBER(MATCH(B!AR25,$T$4:$T$18,0)),$AG$9,$AG$13)))))</f>
        <v>-450</v>
      </c>
      <c r="AS8" s="21">
        <f>IF(ISNUMBER(MATCH(B!AS25,$AA$4:$AA$12,0)),"d",IF(ISNUMBER(MATCH(B!AS25,$T$4,0)),$AG$13,IF(ISNUMBER(MATCH(B!AS25,$T$5,0)),$AG$11,IF(ISNUMBER(MATCH(B!AS25,$T$6,0)),$AG$11,IF(ISNUMBER(MATCH(B!AS25,$T$4:$T$18,0)),$AG$9,$AG$13)))))</f>
        <v>-450</v>
      </c>
      <c r="AT8" s="21">
        <f>IF(ISNUMBER(MATCH(B!AT25,$AA$4:$AA$12,0)),"d",IF(ISNUMBER(MATCH(B!AT25,$T$4,0)),$AG$13,IF(ISNUMBER(MATCH(B!AT25,$T$5,0)),$AG$11,IF(ISNUMBER(MATCH(B!AT25,$T$6,0)),$AG$11,IF(ISNUMBER(MATCH(B!AT25,$T$4:$T$18,0)),$AG$9,$AG$13)))))</f>
        <v>-450</v>
      </c>
      <c r="AU8" s="21">
        <f>IF(ISNUMBER(MATCH(B!AU25,$AA$4:$AA$12,0)),"d",IF(ISNUMBER(MATCH(B!AU25,$T$4,0)),$AG$13,IF(ISNUMBER(MATCH(B!AU25,$T$5,0)),$AG$11,IF(ISNUMBER(MATCH(B!AU25,$T$6,0)),$AG$11,IF(ISNUMBER(MATCH(B!AU25,$T$4:$T$18,0)),$AG$9,$AG$13)))))</f>
        <v>-450</v>
      </c>
      <c r="AV8" s="21">
        <f>IF(ISNUMBER(MATCH(B!AV25,$AA$4:$AA$12,0)),"d",IF(ISNUMBER(MATCH(B!AV25,$T$4,0)),$AG$13,IF(ISNUMBER(MATCH(B!AV25,$T$5,0)),$AG$11,IF(ISNUMBER(MATCH(B!AV25,$T$6,0)),$AG$11,IF(ISNUMBER(MATCH(B!AV25,$T$4:$T$18,0)),$AG$9,$AG$13)))))</f>
        <v>-450</v>
      </c>
      <c r="AW8" s="21">
        <f>IF(ISNUMBER(MATCH(B!AW25,$AA$4:$AA$12,0)),"d",IF(ISNUMBER(MATCH(B!AW25,$T$4,0)),$AG$13,IF(ISNUMBER(MATCH(B!AW25,$T$5,0)),$AG$11,IF(ISNUMBER(MATCH(B!AW25,$T$6,0)),$AG$11,IF(ISNUMBER(MATCH(B!AW25,$T$4:$T$18,0)),$AG$9,$AG$13)))))</f>
        <v>-450</v>
      </c>
      <c r="AX8" s="21">
        <f>IF(ISNUMBER(MATCH(B!AX25,$AA$4:$AA$12,0)),"d",IF(ISNUMBER(MATCH(B!AX25,$T$4,0)),$AG$13,IF(ISNUMBER(MATCH(B!AX25,$T$5,0)),$AG$11,IF(ISNUMBER(MATCH(B!AX25,$T$6,0)),$AG$11,IF(ISNUMBER(MATCH(B!AX25,$T$4:$T$18,0)),$AG$9,$AG$13)))))</f>
        <v>-450</v>
      </c>
      <c r="AY8" s="21">
        <f>IF(ISNUMBER(MATCH(B!AY25,$AA$4:$AA$12,0)),"d",IF(ISNUMBER(MATCH(B!AY25,$T$4,0)),$AG$13,IF(ISNUMBER(MATCH(B!AY25,$T$5,0)),$AG$11,IF(ISNUMBER(MATCH(B!AY25,$T$6,0)),$AG$11,IF(ISNUMBER(MATCH(B!AY25,$T$4:$T$18,0)),$AG$9,$AG$13)))))</f>
        <v>-450</v>
      </c>
      <c r="AZ8" s="21">
        <f>IF(ISNUMBER(MATCH(B!AZ25,$AA$4:$AA$12,0)),"d",IF(ISNUMBER(MATCH(B!AZ25,$T$4,0)),$AG$13,IF(ISNUMBER(MATCH(B!AZ25,$T$5,0)),$AG$11,IF(ISNUMBER(MATCH(B!AZ25,$T$6,0)),$AG$11,IF(ISNUMBER(MATCH(B!AZ25,$T$4:$T$18,0)),$AG$9,$AG$13)))))</f>
        <v>-450</v>
      </c>
    </row>
    <row r="9" spans="1:53" x14ac:dyDescent="0.25">
      <c r="A9" s="5"/>
      <c r="B9" s="7">
        <v>5</v>
      </c>
      <c r="C9" s="3">
        <v>0</v>
      </c>
      <c r="D9" s="3">
        <v>5</v>
      </c>
      <c r="E9" s="3">
        <v>0</v>
      </c>
      <c r="F9" s="3">
        <v>0</v>
      </c>
      <c r="H9" s="7">
        <v>5</v>
      </c>
      <c r="I9" s="3">
        <v>0</v>
      </c>
      <c r="J9" s="3">
        <v>5</v>
      </c>
      <c r="K9" s="3">
        <v>0</v>
      </c>
      <c r="L9" s="3">
        <v>0</v>
      </c>
      <c r="M9" s="3">
        <v>0</v>
      </c>
      <c r="O9" s="7">
        <v>5</v>
      </c>
      <c r="P9" s="17">
        <v>0</v>
      </c>
      <c r="Q9" s="11">
        <v>8</v>
      </c>
      <c r="R9" s="11">
        <v>11</v>
      </c>
      <c r="S9" s="3">
        <v>-5</v>
      </c>
      <c r="T9" s="12" t="str">
        <f t="shared" si="1"/>
        <v>11,8</v>
      </c>
      <c r="U9" s="7">
        <v>5</v>
      </c>
      <c r="V9" s="17">
        <v>0</v>
      </c>
      <c r="W9" s="11">
        <v>7</v>
      </c>
      <c r="X9" s="11">
        <v>6</v>
      </c>
      <c r="Y9" s="23">
        <v>50</v>
      </c>
      <c r="Z9" s="26">
        <v>1</v>
      </c>
      <c r="AA9" s="12" t="str">
        <f t="shared" si="2"/>
        <v>6,7</v>
      </c>
      <c r="AD9" s="19">
        <v>1</v>
      </c>
      <c r="AE9" s="17">
        <f t="shared" ref="AE9:AE13" si="4">AE8+1</f>
        <v>1</v>
      </c>
      <c r="AF9" s="16">
        <f>$AG$5*$AD$5</f>
        <v>75000</v>
      </c>
      <c r="AG9" s="17">
        <v>150</v>
      </c>
      <c r="AH9" s="17" t="s">
        <v>11</v>
      </c>
      <c r="AI9" s="7"/>
      <c r="AJ9" s="7"/>
      <c r="AK9" s="7">
        <f t="shared" si="3"/>
        <v>5</v>
      </c>
      <c r="AL9" s="21">
        <f>IF(ISNUMBER(MATCH(B!AL26,$AA$4:$AA$12,0)),"d",IF(ISNUMBER(MATCH(B!AL26,$T$4,0)),$AG$13,IF(ISNUMBER(MATCH(B!AL26,$T$5,0)),$AG$11,IF(ISNUMBER(MATCH(B!AL26,$T$6,0)),$AG$11,IF(ISNUMBER(MATCH(B!AL26,$T$4:$T$18,0)),$AG$9,$AG$13)))))</f>
        <v>-450</v>
      </c>
      <c r="AM9" s="21">
        <f>IF(ISNUMBER(MATCH(B!AM26,$AA$4:$AA$12,0)),"d",IF(ISNUMBER(MATCH(B!AM26,$T$4,0)),$AG$13,IF(ISNUMBER(MATCH(B!AM26,$T$5,0)),$AG$11,IF(ISNUMBER(MATCH(B!AM26,$T$6,0)),$AG$11,IF(ISNUMBER(MATCH(B!AM26,$T$4:$T$18,0)),$AG$9,$AG$13)))))</f>
        <v>-450</v>
      </c>
      <c r="AN9" s="21">
        <f>IF(ISNUMBER(MATCH(B!AN26,$AA$4:$AA$12,0)),"d",IF(ISNUMBER(MATCH(B!AN26,$T$4,0)),$AG$13,IF(ISNUMBER(MATCH(B!AN26,$T$5,0)),$AG$11,IF(ISNUMBER(MATCH(B!AN26,$T$6,0)),$AG$11,IF(ISNUMBER(MATCH(B!AN26,$T$4:$T$18,0)),$AG$9,$AG$13)))))</f>
        <v>-450</v>
      </c>
      <c r="AO9" s="21">
        <f>IF(ISNUMBER(MATCH(B!AO26,$AA$4:$AA$12,0)),"d",IF(ISNUMBER(MATCH(B!AO26,$T$4,0)),$AG$13,IF(ISNUMBER(MATCH(B!AO26,$T$5,0)),$AG$11,IF(ISNUMBER(MATCH(B!AO26,$T$6,0)),$AG$11,IF(ISNUMBER(MATCH(B!AO26,$T$4:$T$18,0)),$AG$9,$AG$13)))))</f>
        <v>-450</v>
      </c>
      <c r="AP9" s="21">
        <f>IF(ISNUMBER(MATCH(B!AP26,$AA$4:$AA$12,0)),"d",IF(ISNUMBER(MATCH(B!AP26,$T$4,0)),$AG$13,IF(ISNUMBER(MATCH(B!AP26,$T$5,0)),$AG$11,IF(ISNUMBER(MATCH(B!AP26,$T$6,0)),$AG$11,IF(ISNUMBER(MATCH(B!AP26,$T$4:$T$18,0)),$AG$9,$AG$13)))))</f>
        <v>-450</v>
      </c>
      <c r="AQ9" s="21">
        <f>IF(ISNUMBER(MATCH(B!AQ26,$AA$4:$AA$12,0)),"d",IF(ISNUMBER(MATCH(B!AQ26,$T$4,0)),$AG$13,IF(ISNUMBER(MATCH(B!AQ26,$T$5,0)),$AG$11,IF(ISNUMBER(MATCH(B!AQ26,$T$6,0)),$AG$11,IF(ISNUMBER(MATCH(B!AQ26,$T$4:$T$18,0)),$AG$9,$AG$13)))))</f>
        <v>-450</v>
      </c>
      <c r="AR9" s="21">
        <f>IF(ISNUMBER(MATCH(B!AR26,$AA$4:$AA$12,0)),"d",IF(ISNUMBER(MATCH(B!AR26,$T$4,0)),$AG$13,IF(ISNUMBER(MATCH(B!AR26,$T$5,0)),$AG$11,IF(ISNUMBER(MATCH(B!AR26,$T$6,0)),$AG$11,IF(ISNUMBER(MATCH(B!AR26,$T$4:$T$18,0)),$AG$9,$AG$13)))))</f>
        <v>-450</v>
      </c>
      <c r="AS9" s="21">
        <f>IF(ISNUMBER(MATCH(B!AS26,$AA$4:$AA$12,0)),"d",IF(ISNUMBER(MATCH(B!AS26,$T$4,0)),$AG$13,IF(ISNUMBER(MATCH(B!AS26,$T$5,0)),$AG$11,IF(ISNUMBER(MATCH(B!AS26,$T$6,0)),$AG$11,IF(ISNUMBER(MATCH(B!AS26,$T$4:$T$18,0)),$AG$9,$AG$13)))))</f>
        <v>-450</v>
      </c>
      <c r="AT9" s="21">
        <f>IF(ISNUMBER(MATCH(B!AT26,$AA$4:$AA$12,0)),"d",IF(ISNUMBER(MATCH(B!AT26,$T$4,0)),$AG$13,IF(ISNUMBER(MATCH(B!AT26,$T$5,0)),$AG$11,IF(ISNUMBER(MATCH(B!AT26,$T$6,0)),$AG$11,IF(ISNUMBER(MATCH(B!AT26,$T$4:$T$18,0)),$AG$9,$AG$13)))))</f>
        <v>-450</v>
      </c>
      <c r="AU9" s="21">
        <f>IF(ISNUMBER(MATCH(B!AU26,$AA$4:$AA$12,0)),"d",IF(ISNUMBER(MATCH(B!AU26,$T$4,0)),$AG$13,IF(ISNUMBER(MATCH(B!AU26,$T$5,0)),$AG$11,IF(ISNUMBER(MATCH(B!AU26,$T$6,0)),$AG$11,IF(ISNUMBER(MATCH(B!AU26,$T$4:$T$18,0)),$AG$9,$AG$13)))))</f>
        <v>-450</v>
      </c>
      <c r="AV9" s="21">
        <f>IF(ISNUMBER(MATCH(B!AV26,$AA$4:$AA$12,0)),"d",IF(ISNUMBER(MATCH(B!AV26,$T$4,0)),$AG$13,IF(ISNUMBER(MATCH(B!AV26,$T$5,0)),$AG$11,IF(ISNUMBER(MATCH(B!AV26,$T$6,0)),$AG$11,IF(ISNUMBER(MATCH(B!AV26,$T$4:$T$18,0)),$AG$9,$AG$13)))))</f>
        <v>-300</v>
      </c>
      <c r="AW9" s="21">
        <f>IF(ISNUMBER(MATCH(B!AW26,$AA$4:$AA$12,0)),"d",IF(ISNUMBER(MATCH(B!AW26,$T$4,0)),$AG$13,IF(ISNUMBER(MATCH(B!AW26,$T$5,0)),$AG$11,IF(ISNUMBER(MATCH(B!AW26,$T$6,0)),$AG$11,IF(ISNUMBER(MATCH(B!AW26,$T$4:$T$18,0)),$AG$9,$AG$13)))))</f>
        <v>-450</v>
      </c>
      <c r="AX9" s="21">
        <f>IF(ISNUMBER(MATCH(B!AX26,$AA$4:$AA$12,0)),"d",IF(ISNUMBER(MATCH(B!AX26,$T$4,0)),$AG$13,IF(ISNUMBER(MATCH(B!AX26,$T$5,0)),$AG$11,IF(ISNUMBER(MATCH(B!AX26,$T$6,0)),$AG$11,IF(ISNUMBER(MATCH(B!AX26,$T$4:$T$18,0)),$AG$9,$AG$13)))))</f>
        <v>-450</v>
      </c>
      <c r="AY9" s="21">
        <f>IF(ISNUMBER(MATCH(B!AY26,$AA$4:$AA$12,0)),"d",IF(ISNUMBER(MATCH(B!AY26,$T$4,0)),$AG$13,IF(ISNUMBER(MATCH(B!AY26,$T$5,0)),$AG$11,IF(ISNUMBER(MATCH(B!AY26,$T$6,0)),$AG$11,IF(ISNUMBER(MATCH(B!AY26,$T$4:$T$18,0)),$AG$9,$AG$13)))))</f>
        <v>-450</v>
      </c>
      <c r="AZ9" s="21">
        <f>IF(ISNUMBER(MATCH(B!AZ26,$AA$4:$AA$12,0)),"d",IF(ISNUMBER(MATCH(B!AZ26,$T$4,0)),$AG$13,IF(ISNUMBER(MATCH(B!AZ26,$T$5,0)),$AG$11,IF(ISNUMBER(MATCH(B!AZ26,$T$6,0)),$AG$11,IF(ISNUMBER(MATCH(B!AZ26,$T$4:$T$18,0)),$AG$9,$AG$13)))))</f>
        <v>-450</v>
      </c>
    </row>
    <row r="10" spans="1:53" x14ac:dyDescent="0.25">
      <c r="A10" s="5"/>
      <c r="B10" s="7">
        <v>6</v>
      </c>
      <c r="C10" s="3">
        <v>0</v>
      </c>
      <c r="D10" s="3">
        <v>6</v>
      </c>
      <c r="E10" s="3">
        <v>0</v>
      </c>
      <c r="F10" s="3">
        <v>0</v>
      </c>
      <c r="H10" s="7">
        <v>6</v>
      </c>
      <c r="I10" s="3">
        <v>0</v>
      </c>
      <c r="J10" s="3">
        <v>6</v>
      </c>
      <c r="K10" s="3">
        <v>0</v>
      </c>
      <c r="L10" s="3">
        <v>0</v>
      </c>
      <c r="M10" s="3">
        <v>0</v>
      </c>
      <c r="O10" s="7">
        <v>6</v>
      </c>
      <c r="P10" s="17">
        <v>0</v>
      </c>
      <c r="Q10" s="11">
        <v>8</v>
      </c>
      <c r="R10" s="11">
        <v>13</v>
      </c>
      <c r="S10" s="3">
        <v>-5</v>
      </c>
      <c r="T10" s="12" t="str">
        <f t="shared" si="1"/>
        <v>13,8</v>
      </c>
      <c r="U10" s="7">
        <v>6</v>
      </c>
      <c r="V10" s="17">
        <v>0</v>
      </c>
      <c r="W10" s="11">
        <v>7</v>
      </c>
      <c r="X10" s="11">
        <v>7</v>
      </c>
      <c r="Y10" s="23">
        <v>70</v>
      </c>
      <c r="Z10" s="26">
        <v>1</v>
      </c>
      <c r="AA10" s="12" t="str">
        <f t="shared" si="2"/>
        <v>7,7</v>
      </c>
      <c r="AD10" s="3" t="s">
        <v>28</v>
      </c>
      <c r="AE10" s="17">
        <f t="shared" si="4"/>
        <v>2</v>
      </c>
      <c r="AF10" s="16">
        <f t="shared" ref="AF10:AF13" si="5">$AG$5*$AD$5</f>
        <v>75000</v>
      </c>
      <c r="AG10" s="17">
        <v>-200</v>
      </c>
      <c r="AH10" s="17">
        <f>AG9-AG10</f>
        <v>350</v>
      </c>
      <c r="AI10" s="7"/>
      <c r="AJ10" s="7"/>
      <c r="AK10" s="7">
        <f t="shared" si="3"/>
        <v>6</v>
      </c>
      <c r="AL10" s="21">
        <f>IF(ISNUMBER(MATCH(B!AL27,$AA$4:$AA$12,0)),"d",IF(ISNUMBER(MATCH(B!AL27,$T$4,0)),$AG$13,IF(ISNUMBER(MATCH(B!AL27,$T$5,0)),$AG$11,IF(ISNUMBER(MATCH(B!AL27,$T$6,0)),$AG$11,IF(ISNUMBER(MATCH(B!AL27,$T$4:$T$18,0)),$AG$9,$AG$13)))))</f>
        <v>-450</v>
      </c>
      <c r="AM10" s="21">
        <f>IF(ISNUMBER(MATCH(B!AM27,$AA$4:$AA$12,0)),"d",IF(ISNUMBER(MATCH(B!AM27,$T$4,0)),$AG$13,IF(ISNUMBER(MATCH(B!AM27,$T$5,0)),$AG$11,IF(ISNUMBER(MATCH(B!AM27,$T$6,0)),$AG$11,IF(ISNUMBER(MATCH(B!AM27,$T$4:$T$18,0)),$AG$9,$AG$13)))))</f>
        <v>-450</v>
      </c>
      <c r="AN10" s="21">
        <f>IF(ISNUMBER(MATCH(B!AN27,$AA$4:$AA$12,0)),"d",IF(ISNUMBER(MATCH(B!AN27,$T$4,0)),$AG$13,IF(ISNUMBER(MATCH(B!AN27,$T$5,0)),$AG$11,IF(ISNUMBER(MATCH(B!AN27,$T$6,0)),$AG$11,IF(ISNUMBER(MATCH(B!AN27,$T$4:$T$18,0)),$AG$9,$AG$13)))))</f>
        <v>-450</v>
      </c>
      <c r="AO10" s="21">
        <f>IF(ISNUMBER(MATCH(B!AO27,$AA$4:$AA$12,0)),"d",IF(ISNUMBER(MATCH(B!AO27,$T$4,0)),$AG$13,IF(ISNUMBER(MATCH(B!AO27,$T$5,0)),$AG$11,IF(ISNUMBER(MATCH(B!AO27,$T$6,0)),$AG$11,IF(ISNUMBER(MATCH(B!AO27,$T$4:$T$18,0)),$AG$9,$AG$13)))))</f>
        <v>-450</v>
      </c>
      <c r="AP10" s="21">
        <f>IF(ISNUMBER(MATCH(B!AP27,$AA$4:$AA$12,0)),"d",IF(ISNUMBER(MATCH(B!AP27,$T$4,0)),$AG$13,IF(ISNUMBER(MATCH(B!AP27,$T$5,0)),$AG$11,IF(ISNUMBER(MATCH(B!AP27,$T$6,0)),$AG$11,IF(ISNUMBER(MATCH(B!AP27,$T$4:$T$18,0)),$AG$9,$AG$13)))))</f>
        <v>-450</v>
      </c>
      <c r="AQ10" s="21">
        <f>IF(ISNUMBER(MATCH(B!AQ27,$AA$4:$AA$12,0)),"d",IF(ISNUMBER(MATCH(B!AQ27,$T$4,0)),$AG$13,IF(ISNUMBER(MATCH(B!AQ27,$T$5,0)),$AG$11,IF(ISNUMBER(MATCH(B!AQ27,$T$6,0)),$AG$11,IF(ISNUMBER(MATCH(B!AQ27,$T$4:$T$18,0)),$AG$9,$AG$13)))))</f>
        <v>-450</v>
      </c>
      <c r="AR10" s="21">
        <f>IF(ISNUMBER(MATCH(B!AR27,$AA$4:$AA$12,0)),"d",IF(ISNUMBER(MATCH(B!AR27,$T$4,0)),$AG$13,IF(ISNUMBER(MATCH(B!AR27,$T$5,0)),$AG$11,IF(ISNUMBER(MATCH(B!AR27,$T$6,0)),$AG$11,IF(ISNUMBER(MATCH(B!AR27,$T$4:$T$18,0)),$AG$9,$AG$13)))))</f>
        <v>-450</v>
      </c>
      <c r="AS10" s="21">
        <f>IF(ISNUMBER(MATCH(B!AS27,$AA$4:$AA$12,0)),"d",IF(ISNUMBER(MATCH(B!AS27,$T$4,0)),$AG$13,IF(ISNUMBER(MATCH(B!AS27,$T$5,0)),$AG$11,IF(ISNUMBER(MATCH(B!AS27,$T$6,0)),$AG$11,IF(ISNUMBER(MATCH(B!AS27,$T$4:$T$18,0)),$AG$9,$AG$13)))))</f>
        <v>-450</v>
      </c>
      <c r="AT10" s="21">
        <f>IF(ISNUMBER(MATCH(B!AT27,$AA$4:$AA$12,0)),"d",IF(ISNUMBER(MATCH(B!AT27,$T$4,0)),$AG$13,IF(ISNUMBER(MATCH(B!AT27,$T$5,0)),$AG$11,IF(ISNUMBER(MATCH(B!AT27,$T$6,0)),$AG$11,IF(ISNUMBER(MATCH(B!AT27,$T$4:$T$18,0)),$AG$9,$AG$13)))))</f>
        <v>-450</v>
      </c>
      <c r="AU10" s="21">
        <f>IF(ISNUMBER(MATCH(B!AU27,$AA$4:$AA$12,0)),"d",IF(ISNUMBER(MATCH(B!AU27,$T$4,0)),$AG$13,IF(ISNUMBER(MATCH(B!AU27,$T$5,0)),$AG$11,IF(ISNUMBER(MATCH(B!AU27,$T$6,0)),$AG$11,IF(ISNUMBER(MATCH(B!AU27,$T$4:$T$18,0)),$AG$9,$AG$13)))))</f>
        <v>-450</v>
      </c>
      <c r="AV10" s="21">
        <f>IF(ISNUMBER(MATCH(B!AV27,$AA$4:$AA$12,0)),"d",IF(ISNUMBER(MATCH(B!AV27,$T$4,0)),$AG$13,IF(ISNUMBER(MATCH(B!AV27,$T$5,0)),$AG$11,IF(ISNUMBER(MATCH(B!AV27,$T$6,0)),$AG$11,IF(ISNUMBER(MATCH(B!AV27,$T$4:$T$18,0)),$AG$9,$AG$13)))))</f>
        <v>-450</v>
      </c>
      <c r="AW10" s="21">
        <f>IF(ISNUMBER(MATCH(B!AW27,$AA$4:$AA$12,0)),"d",IF(ISNUMBER(MATCH(B!AW27,$T$4,0)),$AG$13,IF(ISNUMBER(MATCH(B!AW27,$T$5,0)),$AG$11,IF(ISNUMBER(MATCH(B!AW27,$T$6,0)),$AG$11,IF(ISNUMBER(MATCH(B!AW27,$T$4:$T$18,0)),$AG$9,$AG$13)))))</f>
        <v>-450</v>
      </c>
      <c r="AX10" s="21">
        <f>IF(ISNUMBER(MATCH(B!AX27,$AA$4:$AA$12,0)),"d",IF(ISNUMBER(MATCH(B!AX27,$T$4,0)),$AG$13,IF(ISNUMBER(MATCH(B!AX27,$T$5,0)),$AG$11,IF(ISNUMBER(MATCH(B!AX27,$T$6,0)),$AG$11,IF(ISNUMBER(MATCH(B!AX27,$T$4:$T$18,0)),$AG$9,$AG$13)))))</f>
        <v>-450</v>
      </c>
      <c r="AY10" s="21">
        <f>IF(ISNUMBER(MATCH(B!AY27,$AA$4:$AA$12,0)),"d",IF(ISNUMBER(MATCH(B!AY27,$T$4,0)),$AG$13,IF(ISNUMBER(MATCH(B!AY27,$T$5,0)),$AG$11,IF(ISNUMBER(MATCH(B!AY27,$T$6,0)),$AG$11,IF(ISNUMBER(MATCH(B!AY27,$T$4:$T$18,0)),$AG$9,$AG$13)))))</f>
        <v>-450</v>
      </c>
      <c r="AZ10" s="21">
        <f>IF(ISNUMBER(MATCH(B!AZ27,$AA$4:$AA$12,0)),"d",IF(ISNUMBER(MATCH(B!AZ27,$T$4,0)),$AG$13,IF(ISNUMBER(MATCH(B!AZ27,$T$5,0)),$AG$11,IF(ISNUMBER(MATCH(B!AZ27,$T$6,0)),$AG$11,IF(ISNUMBER(MATCH(B!AZ27,$T$4:$T$18,0)),$AG$9,$AG$13)))))</f>
        <v>-450</v>
      </c>
    </row>
    <row r="11" spans="1:53" x14ac:dyDescent="0.25">
      <c r="A11" s="5"/>
      <c r="B11" s="7">
        <v>7</v>
      </c>
      <c r="C11" s="3">
        <v>0</v>
      </c>
      <c r="D11" s="3">
        <v>7</v>
      </c>
      <c r="E11" s="3">
        <v>0</v>
      </c>
      <c r="F11" s="3">
        <v>0</v>
      </c>
      <c r="H11" s="7">
        <v>7</v>
      </c>
      <c r="I11" s="3">
        <v>0</v>
      </c>
      <c r="J11" s="3">
        <v>7</v>
      </c>
      <c r="K11" s="3">
        <v>0</v>
      </c>
      <c r="L11" s="3">
        <v>0</v>
      </c>
      <c r="M11" s="3">
        <v>0</v>
      </c>
      <c r="O11" s="7">
        <v>7</v>
      </c>
      <c r="P11" s="17">
        <v>0</v>
      </c>
      <c r="Q11" s="11">
        <v>10</v>
      </c>
      <c r="R11" s="11">
        <v>7</v>
      </c>
      <c r="S11" s="3">
        <v>-5</v>
      </c>
      <c r="T11" s="12" t="str">
        <f t="shared" si="1"/>
        <v>7,10</v>
      </c>
      <c r="U11" s="7">
        <v>7</v>
      </c>
      <c r="V11" s="17">
        <v>0</v>
      </c>
      <c r="W11" s="11">
        <v>7</v>
      </c>
      <c r="X11" s="11">
        <v>8</v>
      </c>
      <c r="Y11" s="23">
        <v>90</v>
      </c>
      <c r="Z11" s="26">
        <v>1</v>
      </c>
      <c r="AA11" s="12" t="str">
        <f t="shared" si="2"/>
        <v>8,7</v>
      </c>
      <c r="AD11" s="19">
        <v>2</v>
      </c>
      <c r="AE11" s="17">
        <f t="shared" si="4"/>
        <v>3</v>
      </c>
      <c r="AF11" s="16">
        <f t="shared" si="5"/>
        <v>75000</v>
      </c>
      <c r="AG11" s="17">
        <v>-300</v>
      </c>
      <c r="AH11" s="17">
        <f t="shared" ref="AH11:AH13" si="6">AG10-AG11</f>
        <v>100</v>
      </c>
      <c r="AI11" s="7"/>
      <c r="AJ11" s="7"/>
      <c r="AK11" s="7">
        <f t="shared" si="3"/>
        <v>7</v>
      </c>
      <c r="AL11" s="23">
        <f t="array" ref="AL11:AT11">TRANSPOSE(Y4:Y12)</f>
        <v>0</v>
      </c>
      <c r="AM11" s="23">
        <v>0</v>
      </c>
      <c r="AN11" s="23">
        <v>10</v>
      </c>
      <c r="AO11" s="23">
        <v>20</v>
      </c>
      <c r="AP11" s="23">
        <v>30</v>
      </c>
      <c r="AQ11" s="23">
        <v>50</v>
      </c>
      <c r="AR11" s="23">
        <v>70</v>
      </c>
      <c r="AS11" s="23">
        <v>90</v>
      </c>
      <c r="AT11" s="23">
        <v>100</v>
      </c>
      <c r="AU11" s="21">
        <f>IF(ISNUMBER(MATCH(B!AU28,$AA$4:$AA$12,0)),"d",IF(ISNUMBER(MATCH(B!AU28,$T$4,0)),$AG$13,IF(ISNUMBER(MATCH(B!AU28,$T$5,0)),$AG$11,IF(ISNUMBER(MATCH(B!AU28,$T$6,0)),$AG$11,IF(ISNUMBER(MATCH(B!AU28,$T$4:$T$18,0)),$AG$9,$AG$13)))))</f>
        <v>-450</v>
      </c>
      <c r="AV11" s="21">
        <f>IF(ISNUMBER(MATCH(B!AV28,$AA$4:$AA$12,0)),"d",IF(ISNUMBER(MATCH(B!AV28,$T$4,0)),$AG$13,IF(ISNUMBER(MATCH(B!AV28,$T$5,0)),$AG$11,IF(ISNUMBER(MATCH(B!AV28,$T$6,0)),$AG$11,IF(ISNUMBER(MATCH(B!AV28,$T$4:$T$18,0)),$AG$9,$AG$13)))))</f>
        <v>-450</v>
      </c>
      <c r="AW11" s="21">
        <f>IF(ISNUMBER(MATCH(B!AW28,$AA$4:$AA$12,0)),"d",IF(ISNUMBER(MATCH(B!AW28,$T$4,0)),$AG$13,IF(ISNUMBER(MATCH(B!AW28,$T$5,0)),$AG$11,IF(ISNUMBER(MATCH(B!AW28,$T$6,0)),$AG$11,IF(ISNUMBER(MATCH(B!AW28,$T$4:$T$18,0)),$AG$9,$AG$13)))))</f>
        <v>-450</v>
      </c>
      <c r="AX11" s="21">
        <f>IF(ISNUMBER(MATCH(B!AX28,$AA$4:$AA$12,0)),"d",IF(ISNUMBER(MATCH(B!AX28,$T$4,0)),$AG$13,IF(ISNUMBER(MATCH(B!AX28,$T$5,0)),$AG$11,IF(ISNUMBER(MATCH(B!AX28,$T$6,0)),$AG$11,IF(ISNUMBER(MATCH(B!AX28,$T$4:$T$18,0)),$AG$9,$AG$13)))))</f>
        <v>-450</v>
      </c>
      <c r="AY11" s="21">
        <f>IF(ISNUMBER(MATCH(B!AY28,$AA$4:$AA$12,0)),"d",IF(ISNUMBER(MATCH(B!AY28,$T$4,0)),$AG$13,IF(ISNUMBER(MATCH(B!AY28,$T$5,0)),$AG$11,IF(ISNUMBER(MATCH(B!AY28,$T$6,0)),$AG$11,IF(ISNUMBER(MATCH(B!AY28,$T$4:$T$18,0)),$AG$9,$AG$13)))))</f>
        <v>-450</v>
      </c>
      <c r="AZ11" s="21">
        <f>IF(ISNUMBER(MATCH(B!AZ28,$AA$4:$AA$12,0)),"d",IF(ISNUMBER(MATCH(B!AZ28,$T$4,0)),$AG$13,IF(ISNUMBER(MATCH(B!AZ28,$T$5,0)),$AG$11,IF(ISNUMBER(MATCH(B!AZ28,$T$6,0)),$AG$11,IF(ISNUMBER(MATCH(B!AZ28,$T$4:$T$18,0)),$AG$9,$AG$13)))))</f>
        <v>-450</v>
      </c>
    </row>
    <row r="12" spans="1:53" x14ac:dyDescent="0.25">
      <c r="A12" s="5"/>
      <c r="B12" s="7">
        <v>8</v>
      </c>
      <c r="C12" s="3">
        <v>0</v>
      </c>
      <c r="D12" s="3">
        <v>8</v>
      </c>
      <c r="E12" s="3">
        <v>0</v>
      </c>
      <c r="F12" s="3">
        <v>0</v>
      </c>
      <c r="H12" s="7">
        <v>8</v>
      </c>
      <c r="I12" s="3">
        <v>0</v>
      </c>
      <c r="J12" s="3">
        <v>8</v>
      </c>
      <c r="K12" s="3">
        <v>0</v>
      </c>
      <c r="L12" s="3">
        <v>0</v>
      </c>
      <c r="M12" s="3">
        <v>0</v>
      </c>
      <c r="O12" s="7">
        <v>8</v>
      </c>
      <c r="P12" s="17">
        <v>0</v>
      </c>
      <c r="Q12" s="11">
        <v>10</v>
      </c>
      <c r="R12" s="11">
        <v>9</v>
      </c>
      <c r="S12" s="3">
        <v>-5</v>
      </c>
      <c r="T12" s="12" t="str">
        <f t="shared" si="1"/>
        <v>9,10</v>
      </c>
      <c r="U12" s="7">
        <v>8</v>
      </c>
      <c r="V12" s="17">
        <v>0</v>
      </c>
      <c r="W12" s="11">
        <v>7</v>
      </c>
      <c r="X12" s="11">
        <v>9</v>
      </c>
      <c r="Y12" s="23">
        <v>100</v>
      </c>
      <c r="Z12" s="26">
        <v>1</v>
      </c>
      <c r="AA12" s="12" t="str">
        <f t="shared" si="2"/>
        <v>9,7</v>
      </c>
      <c r="AD12" s="3" t="s">
        <v>28</v>
      </c>
      <c r="AE12" s="17">
        <f t="shared" si="4"/>
        <v>4</v>
      </c>
      <c r="AF12" s="16">
        <f t="shared" si="5"/>
        <v>75000</v>
      </c>
      <c r="AG12" s="17">
        <v>-350</v>
      </c>
      <c r="AH12" s="17">
        <f t="shared" si="6"/>
        <v>50</v>
      </c>
      <c r="AI12" s="7"/>
      <c r="AJ12" s="7"/>
      <c r="AK12" s="7">
        <f t="shared" si="3"/>
        <v>8</v>
      </c>
      <c r="AL12" s="21">
        <f>IF(ISNUMBER(MATCH(B!AL29,$AA$4:$AA$12,0)),"d",IF(ISNUMBER(MATCH(B!AL29,$T$4,0)),$AG$13,IF(ISNUMBER(MATCH(B!AL29,$T$5,0)),$AG$11,IF(ISNUMBER(MATCH(B!AL29,$T$6,0)),$AG$11,IF(ISNUMBER(MATCH(B!AL29,$T$4:$T$18,0)),$AG$9,$AG$13)))))</f>
        <v>-450</v>
      </c>
      <c r="AM12" s="21">
        <f>IF(ISNUMBER(MATCH(B!AM29,$AA$4:$AA$12,0)),"d",IF(ISNUMBER(MATCH(B!AM29,$T$4,0)),$AG$13,IF(ISNUMBER(MATCH(B!AM29,$T$5,0)),$AG$11,IF(ISNUMBER(MATCH(B!AM29,$T$6,0)),$AG$11,IF(ISNUMBER(MATCH(B!AM29,$T$4:$T$18,0)),$AG$9,$AG$13)))))</f>
        <v>-450</v>
      </c>
      <c r="AN12" s="21">
        <f>IF(ISNUMBER(MATCH(B!AN29,$AA$4:$AA$12,0)),"d",IF(ISNUMBER(MATCH(B!AN29,$T$4,0)),$AG$13,IF(ISNUMBER(MATCH(B!AN29,$T$5,0)),$AG$11,IF(ISNUMBER(MATCH(B!AN29,$T$6,0)),$AG$11,IF(ISNUMBER(MATCH(B!AN29,$T$4:$T$18,0)),$AG$9,$AG$13)))))</f>
        <v>-450</v>
      </c>
      <c r="AO12" s="21">
        <f>IF(ISNUMBER(MATCH(B!AO29,$AA$4:$AA$12,0)),"d",IF(ISNUMBER(MATCH(B!AO29,$T$4,0)),$AG$13,IF(ISNUMBER(MATCH(B!AO29,$T$5,0)),$AG$11,IF(ISNUMBER(MATCH(B!AO29,$T$6,0)),$AG$11,IF(ISNUMBER(MATCH(B!AO29,$T$4:$T$18,0)),$AG$9,$AG$13)))))</f>
        <v>-450</v>
      </c>
      <c r="AP12" s="21">
        <f>IF(ISNUMBER(MATCH(B!AP29,$AA$4:$AA$12,0)),"d",IF(ISNUMBER(MATCH(B!AP29,$T$4,0)),$AG$13,IF(ISNUMBER(MATCH(B!AP29,$T$5,0)),$AG$11,IF(ISNUMBER(MATCH(B!AP29,$T$6,0)),$AG$11,IF(ISNUMBER(MATCH(B!AP29,$T$4:$T$18,0)),$AG$9,$AG$13)))))</f>
        <v>-450</v>
      </c>
      <c r="AQ12" s="21">
        <f>IF(ISNUMBER(MATCH(B!AQ29,$AA$4:$AA$12,0)),"d",IF(ISNUMBER(MATCH(B!AQ29,$T$4,0)),$AG$13,IF(ISNUMBER(MATCH(B!AQ29,$T$5,0)),$AG$11,IF(ISNUMBER(MATCH(B!AQ29,$T$6,0)),$AG$11,IF(ISNUMBER(MATCH(B!AQ29,$T$4:$T$18,0)),$AG$9,$AG$13)))))</f>
        <v>-450</v>
      </c>
      <c r="AR12" s="21">
        <f>IF(ISNUMBER(MATCH(B!AR29,$AA$4:$AA$12,0)),"d",IF(ISNUMBER(MATCH(B!AR29,$T$4,0)),$AG$13,IF(ISNUMBER(MATCH(B!AR29,$T$5,0)),$AG$11,IF(ISNUMBER(MATCH(B!AR29,$T$6,0)),$AG$11,IF(ISNUMBER(MATCH(B!AR29,$T$4:$T$18,0)),$AG$9,$AG$13)))))</f>
        <v>150</v>
      </c>
      <c r="AS12" s="21">
        <f>IF(ISNUMBER(MATCH(B!AS29,$AA$4:$AA$12,0)),"d",IF(ISNUMBER(MATCH(B!AS29,$T$4,0)),$AG$13,IF(ISNUMBER(MATCH(B!AS29,$T$5,0)),$AG$11,IF(ISNUMBER(MATCH(B!AS29,$T$6,0)),$AG$11,IF(ISNUMBER(MATCH(B!AS29,$T$4:$T$18,0)),$AG$9,$AG$13)))))</f>
        <v>-450</v>
      </c>
      <c r="AT12" s="21">
        <f>IF(ISNUMBER(MATCH(B!AT29,$AA$4:$AA$12,0)),"d",IF(ISNUMBER(MATCH(B!AT29,$T$4,0)),$AG$13,IF(ISNUMBER(MATCH(B!AT29,$T$5,0)),$AG$11,IF(ISNUMBER(MATCH(B!AT29,$T$6,0)),$AG$11,IF(ISNUMBER(MATCH(B!AT29,$T$4:$T$18,0)),$AG$9,$AG$13)))))</f>
        <v>150</v>
      </c>
      <c r="AU12" s="21">
        <f>IF(ISNUMBER(MATCH(B!AU29,$AA$4:$AA$12,0)),"d",IF(ISNUMBER(MATCH(B!AU29,$T$4,0)),$AG$13,IF(ISNUMBER(MATCH(B!AU29,$T$5,0)),$AG$11,IF(ISNUMBER(MATCH(B!AU29,$T$6,0)),$AG$11,IF(ISNUMBER(MATCH(B!AU29,$T$4:$T$18,0)),$AG$9,$AG$13)))))</f>
        <v>-450</v>
      </c>
      <c r="AV12" s="21">
        <f>IF(ISNUMBER(MATCH(B!AV29,$AA$4:$AA$12,0)),"d",IF(ISNUMBER(MATCH(B!AV29,$T$4,0)),$AG$13,IF(ISNUMBER(MATCH(B!AV29,$T$5,0)),$AG$11,IF(ISNUMBER(MATCH(B!AV29,$T$6,0)),$AG$11,IF(ISNUMBER(MATCH(B!AV29,$T$4:$T$18,0)),$AG$9,$AG$13)))))</f>
        <v>150</v>
      </c>
      <c r="AW12" s="21">
        <f>IF(ISNUMBER(MATCH(B!AW29,$AA$4:$AA$12,0)),"d",IF(ISNUMBER(MATCH(B!AW29,$T$4,0)),$AG$13,IF(ISNUMBER(MATCH(B!AW29,$T$5,0)),$AG$11,IF(ISNUMBER(MATCH(B!AW29,$T$6,0)),$AG$11,IF(ISNUMBER(MATCH(B!AW29,$T$4:$T$18,0)),$AG$9,$AG$13)))))</f>
        <v>-450</v>
      </c>
      <c r="AX12" s="21">
        <f>IF(ISNUMBER(MATCH(B!AX29,$AA$4:$AA$12,0)),"d",IF(ISNUMBER(MATCH(B!AX29,$T$4,0)),$AG$13,IF(ISNUMBER(MATCH(B!AX29,$T$5,0)),$AG$11,IF(ISNUMBER(MATCH(B!AX29,$T$6,0)),$AG$11,IF(ISNUMBER(MATCH(B!AX29,$T$4:$T$18,0)),$AG$9,$AG$13)))))</f>
        <v>150</v>
      </c>
      <c r="AY12" s="21">
        <f>IF(ISNUMBER(MATCH(B!AY29,$AA$4:$AA$12,0)),"d",IF(ISNUMBER(MATCH(B!AY29,$T$4,0)),$AG$13,IF(ISNUMBER(MATCH(B!AY29,$T$5,0)),$AG$11,IF(ISNUMBER(MATCH(B!AY29,$T$6,0)),$AG$11,IF(ISNUMBER(MATCH(B!AY29,$T$4:$T$18,0)),$AG$9,$AG$13)))))</f>
        <v>-450</v>
      </c>
      <c r="AZ12" s="21">
        <f>IF(ISNUMBER(MATCH(B!AZ29,$AA$4:$AA$12,0)),"d",IF(ISNUMBER(MATCH(B!AZ29,$T$4,0)),$AG$13,IF(ISNUMBER(MATCH(B!AZ29,$T$5,0)),$AG$11,IF(ISNUMBER(MATCH(B!AZ29,$T$6,0)),$AG$11,IF(ISNUMBER(MATCH(B!AZ29,$T$4:$T$18,0)),$AG$9,$AG$13)))))</f>
        <v>-450</v>
      </c>
    </row>
    <row r="13" spans="1:53" x14ac:dyDescent="0.25">
      <c r="A13" s="5"/>
      <c r="B13" s="7">
        <v>9</v>
      </c>
      <c r="C13" s="3">
        <v>0</v>
      </c>
      <c r="D13" s="3">
        <v>9</v>
      </c>
      <c r="E13" s="3">
        <v>0</v>
      </c>
      <c r="F13" s="3">
        <v>0</v>
      </c>
      <c r="H13" s="7">
        <v>9</v>
      </c>
      <c r="I13" s="3">
        <v>0</v>
      </c>
      <c r="J13" s="3">
        <v>9</v>
      </c>
      <c r="K13" s="3">
        <v>0</v>
      </c>
      <c r="L13" s="3">
        <v>0</v>
      </c>
      <c r="M13" s="3">
        <v>0</v>
      </c>
      <c r="O13" s="7">
        <v>9</v>
      </c>
      <c r="P13" s="17">
        <v>0</v>
      </c>
      <c r="Q13" s="11">
        <v>10</v>
      </c>
      <c r="R13" s="11">
        <v>11</v>
      </c>
      <c r="S13" s="3">
        <v>-5</v>
      </c>
      <c r="T13" s="12" t="str">
        <f t="shared" si="1"/>
        <v>11,10</v>
      </c>
      <c r="U13" s="7"/>
      <c r="V13" s="3" t="s">
        <v>16</v>
      </c>
      <c r="AD13" s="19">
        <v>3</v>
      </c>
      <c r="AE13" s="17">
        <f t="shared" si="4"/>
        <v>5</v>
      </c>
      <c r="AF13" s="16">
        <f t="shared" si="5"/>
        <v>75000</v>
      </c>
      <c r="AG13" s="17">
        <v>-450</v>
      </c>
      <c r="AH13" s="17">
        <f t="shared" si="6"/>
        <v>100</v>
      </c>
      <c r="AI13" s="7"/>
      <c r="AJ13" s="7"/>
      <c r="AK13" s="7">
        <f t="shared" si="3"/>
        <v>9</v>
      </c>
      <c r="AL13" s="21">
        <f>IF(ISNUMBER(MATCH(B!AL30,$AA$4:$AA$12,0)),"d",IF(ISNUMBER(MATCH(B!AL30,$T$4,0)),$AG$13,IF(ISNUMBER(MATCH(B!AL30,$T$5,0)),$AG$11,IF(ISNUMBER(MATCH(B!AL30,$T$6,0)),$AG$11,IF(ISNUMBER(MATCH(B!AL30,$T$4:$T$18,0)),$AG$9,$AG$13)))))</f>
        <v>-450</v>
      </c>
      <c r="AM13" s="21">
        <f>IF(ISNUMBER(MATCH(B!AM30,$AA$4:$AA$12,0)),"d",IF(ISNUMBER(MATCH(B!AM30,$T$4,0)),$AG$13,IF(ISNUMBER(MATCH(B!AM30,$T$5,0)),$AG$11,IF(ISNUMBER(MATCH(B!AM30,$T$6,0)),$AG$11,IF(ISNUMBER(MATCH(B!AM30,$T$4:$T$18,0)),$AG$9,$AG$13)))))</f>
        <v>-450</v>
      </c>
      <c r="AN13" s="21">
        <f>IF(ISNUMBER(MATCH(B!AN30,$AA$4:$AA$12,0)),"d",IF(ISNUMBER(MATCH(B!AN30,$T$4,0)),$AG$13,IF(ISNUMBER(MATCH(B!AN30,$T$5,0)),$AG$11,IF(ISNUMBER(MATCH(B!AN30,$T$6,0)),$AG$11,IF(ISNUMBER(MATCH(B!AN30,$T$4:$T$18,0)),$AG$9,$AG$13)))))</f>
        <v>-450</v>
      </c>
      <c r="AO13" s="21">
        <f>IF(ISNUMBER(MATCH(B!AO30,$AA$4:$AA$12,0)),"d",IF(ISNUMBER(MATCH(B!AO30,$T$4,0)),$AG$13,IF(ISNUMBER(MATCH(B!AO30,$T$5,0)),$AG$11,IF(ISNUMBER(MATCH(B!AO30,$T$6,0)),$AG$11,IF(ISNUMBER(MATCH(B!AO30,$T$4:$T$18,0)),$AG$9,$AG$13)))))</f>
        <v>-450</v>
      </c>
      <c r="AP13" s="21">
        <f>IF(ISNUMBER(MATCH(B!AP30,$AA$4:$AA$12,0)),"d",IF(ISNUMBER(MATCH(B!AP30,$T$4,0)),$AG$13,IF(ISNUMBER(MATCH(B!AP30,$T$5,0)),$AG$11,IF(ISNUMBER(MATCH(B!AP30,$T$6,0)),$AG$11,IF(ISNUMBER(MATCH(B!AP30,$T$4:$T$18,0)),$AG$9,$AG$13)))))</f>
        <v>-450</v>
      </c>
      <c r="AQ13" s="21">
        <f>IF(ISNUMBER(MATCH(B!AQ30,$AA$4:$AA$12,0)),"d",IF(ISNUMBER(MATCH(B!AQ30,$T$4,0)),$AG$13,IF(ISNUMBER(MATCH(B!AQ30,$T$5,0)),$AG$11,IF(ISNUMBER(MATCH(B!AQ30,$T$6,0)),$AG$11,IF(ISNUMBER(MATCH(B!AQ30,$T$4:$T$18,0)),$AG$9,$AG$13)))))</f>
        <v>-450</v>
      </c>
      <c r="AR13" s="21">
        <f>IF(ISNUMBER(MATCH(B!AR30,$AA$4:$AA$12,0)),"d",IF(ISNUMBER(MATCH(B!AR30,$T$4,0)),$AG$13,IF(ISNUMBER(MATCH(B!AR30,$T$5,0)),$AG$11,IF(ISNUMBER(MATCH(B!AR30,$T$6,0)),$AG$11,IF(ISNUMBER(MATCH(B!AR30,$T$4:$T$18,0)),$AG$9,$AG$13)))))</f>
        <v>-450</v>
      </c>
      <c r="AS13" s="21">
        <f>IF(ISNUMBER(MATCH(B!AS30,$AA$4:$AA$12,0)),"d",IF(ISNUMBER(MATCH(B!AS30,$T$4,0)),$AG$13,IF(ISNUMBER(MATCH(B!AS30,$T$5,0)),$AG$11,IF(ISNUMBER(MATCH(B!AS30,$T$6,0)),$AG$11,IF(ISNUMBER(MATCH(B!AS30,$T$4:$T$18,0)),$AG$9,$AG$13)))))</f>
        <v>-450</v>
      </c>
      <c r="AT13" s="21">
        <f>IF(ISNUMBER(MATCH(B!AT30,$AA$4:$AA$12,0)),"d",IF(ISNUMBER(MATCH(B!AT30,$T$4,0)),$AG$13,IF(ISNUMBER(MATCH(B!AT30,$T$5,0)),$AG$11,IF(ISNUMBER(MATCH(B!AT30,$T$6,0)),$AG$11,IF(ISNUMBER(MATCH(B!AT30,$T$4:$T$18,0)),$AG$9,$AG$13)))))</f>
        <v>-450</v>
      </c>
      <c r="AU13" s="21">
        <f>IF(ISNUMBER(MATCH(B!AU30,$AA$4:$AA$12,0)),"d",IF(ISNUMBER(MATCH(B!AU30,$T$4,0)),$AG$13,IF(ISNUMBER(MATCH(B!AU30,$T$5,0)),$AG$11,IF(ISNUMBER(MATCH(B!AU30,$T$6,0)),$AG$11,IF(ISNUMBER(MATCH(B!AU30,$T$4:$T$18,0)),$AG$9,$AG$13)))))</f>
        <v>-450</v>
      </c>
      <c r="AV13" s="21">
        <f>IF(ISNUMBER(MATCH(B!AV30,$AA$4:$AA$12,0)),"d",IF(ISNUMBER(MATCH(B!AV30,$T$4,0)),$AG$13,IF(ISNUMBER(MATCH(B!AV30,$T$5,0)),$AG$11,IF(ISNUMBER(MATCH(B!AV30,$T$6,0)),$AG$11,IF(ISNUMBER(MATCH(B!AV30,$T$4:$T$18,0)),$AG$9,$AG$13)))))</f>
        <v>-450</v>
      </c>
      <c r="AW13" s="21">
        <f>IF(ISNUMBER(MATCH(B!AW30,$AA$4:$AA$12,0)),"d",IF(ISNUMBER(MATCH(B!AW30,$T$4,0)),$AG$13,IF(ISNUMBER(MATCH(B!AW30,$T$5,0)),$AG$11,IF(ISNUMBER(MATCH(B!AW30,$T$6,0)),$AG$11,IF(ISNUMBER(MATCH(B!AW30,$T$4:$T$18,0)),$AG$9,$AG$13)))))</f>
        <v>-450</v>
      </c>
      <c r="AX13" s="21">
        <f>IF(ISNUMBER(MATCH(B!AX30,$AA$4:$AA$12,0)),"d",IF(ISNUMBER(MATCH(B!AX30,$T$4,0)),$AG$13,IF(ISNUMBER(MATCH(B!AX30,$T$5,0)),$AG$11,IF(ISNUMBER(MATCH(B!AX30,$T$6,0)),$AG$11,IF(ISNUMBER(MATCH(B!AX30,$T$4:$T$18,0)),$AG$9,$AG$13)))))</f>
        <v>-450</v>
      </c>
      <c r="AY13" s="21">
        <f>IF(ISNUMBER(MATCH(B!AY30,$AA$4:$AA$12,0)),"d",IF(ISNUMBER(MATCH(B!AY30,$T$4,0)),$AG$13,IF(ISNUMBER(MATCH(B!AY30,$T$5,0)),$AG$11,IF(ISNUMBER(MATCH(B!AY30,$T$6,0)),$AG$11,IF(ISNUMBER(MATCH(B!AY30,$T$4:$T$18,0)),$AG$9,$AG$13)))))</f>
        <v>-450</v>
      </c>
      <c r="AZ13" s="21">
        <f>IF(ISNUMBER(MATCH(B!AZ30,$AA$4:$AA$12,0)),"d",IF(ISNUMBER(MATCH(B!AZ30,$T$4,0)),$AG$13,IF(ISNUMBER(MATCH(B!AZ30,$T$5,0)),$AG$11,IF(ISNUMBER(MATCH(B!AZ30,$T$6,0)),$AG$11,IF(ISNUMBER(MATCH(B!AZ30,$T$4:$T$18,0)),$AG$9,$AG$13)))))</f>
        <v>-450</v>
      </c>
    </row>
    <row r="14" spans="1:53" x14ac:dyDescent="0.25">
      <c r="A14" s="5"/>
      <c r="B14" s="7">
        <v>10</v>
      </c>
      <c r="C14" s="3">
        <v>0</v>
      </c>
      <c r="D14" s="3">
        <v>10</v>
      </c>
      <c r="E14" s="3">
        <v>0</v>
      </c>
      <c r="F14" s="3">
        <v>0</v>
      </c>
      <c r="H14" s="7">
        <v>10</v>
      </c>
      <c r="I14" s="3">
        <v>0</v>
      </c>
      <c r="J14" s="3">
        <v>10</v>
      </c>
      <c r="K14" s="3">
        <v>0</v>
      </c>
      <c r="L14" s="3">
        <v>0</v>
      </c>
      <c r="M14" s="3">
        <v>0</v>
      </c>
      <c r="O14" s="7">
        <v>10</v>
      </c>
      <c r="P14" s="17">
        <v>0</v>
      </c>
      <c r="Q14" s="11">
        <v>10</v>
      </c>
      <c r="R14" s="11">
        <v>13</v>
      </c>
      <c r="S14" s="3">
        <v>-5</v>
      </c>
      <c r="T14" s="12" t="str">
        <f t="shared" si="1"/>
        <v>13,10</v>
      </c>
      <c r="U14" s="7"/>
      <c r="V14" s="9">
        <v>1</v>
      </c>
      <c r="W14" s="9">
        <f>W4+1</f>
        <v>8</v>
      </c>
      <c r="X14" s="9">
        <f t="shared" ref="X14:X22" si="7">X4+1</f>
        <v>2</v>
      </c>
      <c r="Y14" s="9">
        <f>Y4</f>
        <v>0</v>
      </c>
      <c r="Z14" s="26">
        <f t="shared" ref="Z14:Z22" si="8">Z4</f>
        <v>1</v>
      </c>
      <c r="AI14" s="7"/>
      <c r="AJ14" s="7"/>
      <c r="AK14" s="7">
        <f t="shared" si="3"/>
        <v>10</v>
      </c>
      <c r="AL14" s="21">
        <f>IF(ISNUMBER(MATCH(B!AL31,$AA$4:$AA$12,0)),"d",IF(ISNUMBER(MATCH(B!AL31,$T$4,0)),$AG$13,IF(ISNUMBER(MATCH(B!AL31,$T$5,0)),$AG$11,IF(ISNUMBER(MATCH(B!AL31,$T$6,0)),$AG$11,IF(ISNUMBER(MATCH(B!AL31,$T$4:$T$18,0)),$AG$9,$AG$13)))))</f>
        <v>-450</v>
      </c>
      <c r="AM14" s="21">
        <f>IF(ISNUMBER(MATCH(B!AM31,$AA$4:$AA$12,0)),"d",IF(ISNUMBER(MATCH(B!AM31,$T$4,0)),$AG$13,IF(ISNUMBER(MATCH(B!AM31,$T$5,0)),$AG$11,IF(ISNUMBER(MATCH(B!AM31,$T$6,0)),$AG$11,IF(ISNUMBER(MATCH(B!AM31,$T$4:$T$18,0)),$AG$9,$AG$13)))))</f>
        <v>-450</v>
      </c>
      <c r="AN14" s="21">
        <f>IF(ISNUMBER(MATCH(B!AN31,$AA$4:$AA$12,0)),"d",IF(ISNUMBER(MATCH(B!AN31,$T$4,0)),$AG$13,IF(ISNUMBER(MATCH(B!AN31,$T$5,0)),$AG$11,IF(ISNUMBER(MATCH(B!AN31,$T$6,0)),$AG$11,IF(ISNUMBER(MATCH(B!AN31,$T$4:$T$18,0)),$AG$9,$AG$13)))))</f>
        <v>-450</v>
      </c>
      <c r="AO14" s="21">
        <f>IF(ISNUMBER(MATCH(B!AO31,$AA$4:$AA$12,0)),"d",IF(ISNUMBER(MATCH(B!AO31,$T$4,0)),$AG$13,IF(ISNUMBER(MATCH(B!AO31,$T$5,0)),$AG$11,IF(ISNUMBER(MATCH(B!AO31,$T$6,0)),$AG$11,IF(ISNUMBER(MATCH(B!AO31,$T$4:$T$18,0)),$AG$9,$AG$13)))))</f>
        <v>-450</v>
      </c>
      <c r="AP14" s="21">
        <f>IF(ISNUMBER(MATCH(B!AP31,$AA$4:$AA$12,0)),"d",IF(ISNUMBER(MATCH(B!AP31,$T$4,0)),$AG$13,IF(ISNUMBER(MATCH(B!AP31,$T$5,0)),$AG$11,IF(ISNUMBER(MATCH(B!AP31,$T$6,0)),$AG$11,IF(ISNUMBER(MATCH(B!AP31,$T$4:$T$18,0)),$AG$9,$AG$13)))))</f>
        <v>-450</v>
      </c>
      <c r="AQ14" s="21">
        <f>IF(ISNUMBER(MATCH(B!AQ31,$AA$4:$AA$12,0)),"d",IF(ISNUMBER(MATCH(B!AQ31,$T$4,0)),$AG$13,IF(ISNUMBER(MATCH(B!AQ31,$T$5,0)),$AG$11,IF(ISNUMBER(MATCH(B!AQ31,$T$6,0)),$AG$11,IF(ISNUMBER(MATCH(B!AQ31,$T$4:$T$18,0)),$AG$9,$AG$13)))))</f>
        <v>-450</v>
      </c>
      <c r="AR14" s="21">
        <f>IF(ISNUMBER(MATCH(B!AR31,$AA$4:$AA$12,0)),"d",IF(ISNUMBER(MATCH(B!AR31,$T$4,0)),$AG$13,IF(ISNUMBER(MATCH(B!AR31,$T$5,0)),$AG$11,IF(ISNUMBER(MATCH(B!AR31,$T$6,0)),$AG$11,IF(ISNUMBER(MATCH(B!AR31,$T$4:$T$18,0)),$AG$9,$AG$13)))))</f>
        <v>150</v>
      </c>
      <c r="AS14" s="21">
        <f>IF(ISNUMBER(MATCH(B!AS31,$AA$4:$AA$12,0)),"d",IF(ISNUMBER(MATCH(B!AS31,$T$4,0)),$AG$13,IF(ISNUMBER(MATCH(B!AS31,$T$5,0)),$AG$11,IF(ISNUMBER(MATCH(B!AS31,$T$6,0)),$AG$11,IF(ISNUMBER(MATCH(B!AS31,$T$4:$T$18,0)),$AG$9,$AG$13)))))</f>
        <v>-450</v>
      </c>
      <c r="AT14" s="21">
        <f>IF(ISNUMBER(MATCH(B!AT31,$AA$4:$AA$12,0)),"d",IF(ISNUMBER(MATCH(B!AT31,$T$4,0)),$AG$13,IF(ISNUMBER(MATCH(B!AT31,$T$5,0)),$AG$11,IF(ISNUMBER(MATCH(B!AT31,$T$6,0)),$AG$11,IF(ISNUMBER(MATCH(B!AT31,$T$4:$T$18,0)),$AG$9,$AG$13)))))</f>
        <v>150</v>
      </c>
      <c r="AU14" s="21">
        <f>IF(ISNUMBER(MATCH(B!AU31,$AA$4:$AA$12,0)),"d",IF(ISNUMBER(MATCH(B!AU31,$T$4,0)),$AG$13,IF(ISNUMBER(MATCH(B!AU31,$T$5,0)),$AG$11,IF(ISNUMBER(MATCH(B!AU31,$T$6,0)),$AG$11,IF(ISNUMBER(MATCH(B!AU31,$T$4:$T$18,0)),$AG$9,$AG$13)))))</f>
        <v>-450</v>
      </c>
      <c r="AV14" s="21">
        <f>IF(ISNUMBER(MATCH(B!AV31,$AA$4:$AA$12,0)),"d",IF(ISNUMBER(MATCH(B!AV31,$T$4,0)),$AG$13,IF(ISNUMBER(MATCH(B!AV31,$T$5,0)),$AG$11,IF(ISNUMBER(MATCH(B!AV31,$T$6,0)),$AG$11,IF(ISNUMBER(MATCH(B!AV31,$T$4:$T$18,0)),$AG$9,$AG$13)))))</f>
        <v>150</v>
      </c>
      <c r="AW14" s="21">
        <f>IF(ISNUMBER(MATCH(B!AW31,$AA$4:$AA$12,0)),"d",IF(ISNUMBER(MATCH(B!AW31,$T$4,0)),$AG$13,IF(ISNUMBER(MATCH(B!AW31,$T$5,0)),$AG$11,IF(ISNUMBER(MATCH(B!AW31,$T$6,0)),$AG$11,IF(ISNUMBER(MATCH(B!AW31,$T$4:$T$18,0)),$AG$9,$AG$13)))))</f>
        <v>-450</v>
      </c>
      <c r="AX14" s="21">
        <f>IF(ISNUMBER(MATCH(B!AX31,$AA$4:$AA$12,0)),"d",IF(ISNUMBER(MATCH(B!AX31,$T$4,0)),$AG$13,IF(ISNUMBER(MATCH(B!AX31,$T$5,0)),$AG$11,IF(ISNUMBER(MATCH(B!AX31,$T$6,0)),$AG$11,IF(ISNUMBER(MATCH(B!AX31,$T$4:$T$18,0)),$AG$9,$AG$13)))))</f>
        <v>150</v>
      </c>
      <c r="AY14" s="21">
        <f>IF(ISNUMBER(MATCH(B!AY31,$AA$4:$AA$12,0)),"d",IF(ISNUMBER(MATCH(B!AY31,$T$4,0)),$AG$13,IF(ISNUMBER(MATCH(B!AY31,$T$5,0)),$AG$11,IF(ISNUMBER(MATCH(B!AY31,$T$6,0)),$AG$11,IF(ISNUMBER(MATCH(B!AY31,$T$4:$T$18,0)),$AG$9,$AG$13)))))</f>
        <v>-450</v>
      </c>
      <c r="AZ14" s="21">
        <f>IF(ISNUMBER(MATCH(B!AZ31,$AA$4:$AA$12,0)),"d",IF(ISNUMBER(MATCH(B!AZ31,$T$4,0)),$AG$13,IF(ISNUMBER(MATCH(B!AZ31,$T$5,0)),$AG$11,IF(ISNUMBER(MATCH(B!AZ31,$T$6,0)),$AG$11,IF(ISNUMBER(MATCH(B!AZ31,$T$4:$T$18,0)),$AG$9,$AG$13)))))</f>
        <v>-450</v>
      </c>
    </row>
    <row r="15" spans="1:53" x14ac:dyDescent="0.25">
      <c r="A15" s="5"/>
      <c r="B15" s="7">
        <v>11</v>
      </c>
      <c r="C15" s="3">
        <v>0</v>
      </c>
      <c r="D15" s="3">
        <v>11</v>
      </c>
      <c r="E15" s="3">
        <v>0</v>
      </c>
      <c r="F15" s="3">
        <v>0</v>
      </c>
      <c r="H15" s="7">
        <v>11</v>
      </c>
      <c r="I15" s="3">
        <v>0</v>
      </c>
      <c r="J15" s="3">
        <v>11</v>
      </c>
      <c r="K15" s="3">
        <v>0</v>
      </c>
      <c r="L15" s="3">
        <v>0</v>
      </c>
      <c r="M15" s="3">
        <v>0</v>
      </c>
      <c r="O15" s="7">
        <v>11</v>
      </c>
      <c r="P15" s="17">
        <v>0</v>
      </c>
      <c r="Q15" s="11">
        <v>12</v>
      </c>
      <c r="R15" s="11">
        <v>7</v>
      </c>
      <c r="S15" s="3">
        <v>-5</v>
      </c>
      <c r="T15" s="12" t="str">
        <f t="shared" si="1"/>
        <v>7,12</v>
      </c>
      <c r="U15" s="7"/>
      <c r="V15" s="9">
        <v>1</v>
      </c>
      <c r="W15" s="9">
        <f t="shared" ref="W15" si="9">W5+1</f>
        <v>8</v>
      </c>
      <c r="X15" s="9">
        <f t="shared" si="7"/>
        <v>3</v>
      </c>
      <c r="Y15" s="9">
        <f t="shared" ref="Y15" si="10">Y5</f>
        <v>0</v>
      </c>
      <c r="Z15" s="26">
        <f t="shared" si="8"/>
        <v>1</v>
      </c>
      <c r="AI15" s="7"/>
      <c r="AJ15" s="7"/>
      <c r="AK15" s="7">
        <f t="shared" si="3"/>
        <v>11</v>
      </c>
      <c r="AL15" s="21">
        <f>IF(ISNUMBER(MATCH(B!AL32,$AA$4:$AA$12,0)),"d",IF(ISNUMBER(MATCH(B!AL32,$T$4,0)),$AG$13,IF(ISNUMBER(MATCH(B!AL32,$T$5,0)),$AG$11,IF(ISNUMBER(MATCH(B!AL32,$T$6,0)),$AG$11,IF(ISNUMBER(MATCH(B!AL32,$T$4:$T$18,0)),$AG$9,$AG$13)))))</f>
        <v>-450</v>
      </c>
      <c r="AM15" s="21">
        <f>IF(ISNUMBER(MATCH(B!AM32,$AA$4:$AA$12,0)),"d",IF(ISNUMBER(MATCH(B!AM32,$T$4,0)),$AG$13,IF(ISNUMBER(MATCH(B!AM32,$T$5,0)),$AG$11,IF(ISNUMBER(MATCH(B!AM32,$T$6,0)),$AG$11,IF(ISNUMBER(MATCH(B!AM32,$T$4:$T$18,0)),$AG$9,$AG$13)))))</f>
        <v>-450</v>
      </c>
      <c r="AN15" s="21">
        <f>IF(ISNUMBER(MATCH(B!AN32,$AA$4:$AA$12,0)),"d",IF(ISNUMBER(MATCH(B!AN32,$T$4,0)),$AG$13,IF(ISNUMBER(MATCH(B!AN32,$T$5,0)),$AG$11,IF(ISNUMBER(MATCH(B!AN32,$T$6,0)),$AG$11,IF(ISNUMBER(MATCH(B!AN32,$T$4:$T$18,0)),$AG$9,$AG$13)))))</f>
        <v>-450</v>
      </c>
      <c r="AO15" s="21">
        <f>IF(ISNUMBER(MATCH(B!AO32,$AA$4:$AA$12,0)),"d",IF(ISNUMBER(MATCH(B!AO32,$T$4,0)),$AG$13,IF(ISNUMBER(MATCH(B!AO32,$T$5,0)),$AG$11,IF(ISNUMBER(MATCH(B!AO32,$T$6,0)),$AG$11,IF(ISNUMBER(MATCH(B!AO32,$T$4:$T$18,0)),$AG$9,$AG$13)))))</f>
        <v>-450</v>
      </c>
      <c r="AP15" s="21">
        <f>IF(ISNUMBER(MATCH(B!AP32,$AA$4:$AA$12,0)),"d",IF(ISNUMBER(MATCH(B!AP32,$T$4,0)),$AG$13,IF(ISNUMBER(MATCH(B!AP32,$T$5,0)),$AG$11,IF(ISNUMBER(MATCH(B!AP32,$T$6,0)),$AG$11,IF(ISNUMBER(MATCH(B!AP32,$T$4:$T$18,0)),$AG$9,$AG$13)))))</f>
        <v>-450</v>
      </c>
      <c r="AQ15" s="21">
        <f>IF(ISNUMBER(MATCH(B!AQ32,$AA$4:$AA$12,0)),"d",IF(ISNUMBER(MATCH(B!AQ32,$T$4,0)),$AG$13,IF(ISNUMBER(MATCH(B!AQ32,$T$5,0)),$AG$11,IF(ISNUMBER(MATCH(B!AQ32,$T$6,0)),$AG$11,IF(ISNUMBER(MATCH(B!AQ32,$T$4:$T$18,0)),$AG$9,$AG$13)))))</f>
        <v>-450</v>
      </c>
      <c r="AR15" s="21">
        <f>IF(ISNUMBER(MATCH(B!AR32,$AA$4:$AA$12,0)),"d",IF(ISNUMBER(MATCH(B!AR32,$T$4,0)),$AG$13,IF(ISNUMBER(MATCH(B!AR32,$T$5,0)),$AG$11,IF(ISNUMBER(MATCH(B!AR32,$T$6,0)),$AG$11,IF(ISNUMBER(MATCH(B!AR32,$T$4:$T$18,0)),$AG$9,$AG$13)))))</f>
        <v>-450</v>
      </c>
      <c r="AS15" s="21">
        <f>IF(ISNUMBER(MATCH(B!AS32,$AA$4:$AA$12,0)),"d",IF(ISNUMBER(MATCH(B!AS32,$T$4,0)),$AG$13,IF(ISNUMBER(MATCH(B!AS32,$T$5,0)),$AG$11,IF(ISNUMBER(MATCH(B!AS32,$T$6,0)),$AG$11,IF(ISNUMBER(MATCH(B!AS32,$T$4:$T$18,0)),$AG$9,$AG$13)))))</f>
        <v>-450</v>
      </c>
      <c r="AT15" s="21">
        <f>IF(ISNUMBER(MATCH(B!AT32,$AA$4:$AA$12,0)),"d",IF(ISNUMBER(MATCH(B!AT32,$T$4,0)),$AG$13,IF(ISNUMBER(MATCH(B!AT32,$T$5,0)),$AG$11,IF(ISNUMBER(MATCH(B!AT32,$T$6,0)),$AG$11,IF(ISNUMBER(MATCH(B!AT32,$T$4:$T$18,0)),$AG$9,$AG$13)))))</f>
        <v>-450</v>
      </c>
      <c r="AU15" s="21">
        <f>IF(ISNUMBER(MATCH(B!AU32,$AA$4:$AA$12,0)),"d",IF(ISNUMBER(MATCH(B!AU32,$T$4,0)),$AG$13,IF(ISNUMBER(MATCH(B!AU32,$T$5,0)),$AG$11,IF(ISNUMBER(MATCH(B!AU32,$T$6,0)),$AG$11,IF(ISNUMBER(MATCH(B!AU32,$T$4:$T$18,0)),$AG$9,$AG$13)))))</f>
        <v>-450</v>
      </c>
      <c r="AV15" s="21">
        <f>IF(ISNUMBER(MATCH(B!AV32,$AA$4:$AA$12,0)),"d",IF(ISNUMBER(MATCH(B!AV32,$T$4,0)),$AG$13,IF(ISNUMBER(MATCH(B!AV32,$T$5,0)),$AG$11,IF(ISNUMBER(MATCH(B!AV32,$T$6,0)),$AG$11,IF(ISNUMBER(MATCH(B!AV32,$T$4:$T$18,0)),$AG$9,$AG$13)))))</f>
        <v>-450</v>
      </c>
      <c r="AW15" s="21">
        <f>IF(ISNUMBER(MATCH(B!AW32,$AA$4:$AA$12,0)),"d",IF(ISNUMBER(MATCH(B!AW32,$T$4,0)),$AG$13,IF(ISNUMBER(MATCH(B!AW32,$T$5,0)),$AG$11,IF(ISNUMBER(MATCH(B!AW32,$T$6,0)),$AG$11,IF(ISNUMBER(MATCH(B!AW32,$T$4:$T$18,0)),$AG$9,$AG$13)))))</f>
        <v>-450</v>
      </c>
      <c r="AX15" s="21">
        <f>IF(ISNUMBER(MATCH(B!AX32,$AA$4:$AA$12,0)),"d",IF(ISNUMBER(MATCH(B!AX32,$T$4,0)),$AG$13,IF(ISNUMBER(MATCH(B!AX32,$T$5,0)),$AG$11,IF(ISNUMBER(MATCH(B!AX32,$T$6,0)),$AG$11,IF(ISNUMBER(MATCH(B!AX32,$T$4:$T$18,0)),$AG$9,$AG$13)))))</f>
        <v>-450</v>
      </c>
      <c r="AY15" s="21">
        <f>IF(ISNUMBER(MATCH(B!AY32,$AA$4:$AA$12,0)),"d",IF(ISNUMBER(MATCH(B!AY32,$T$4,0)),$AG$13,IF(ISNUMBER(MATCH(B!AY32,$T$5,0)),$AG$11,IF(ISNUMBER(MATCH(B!AY32,$T$6,0)),$AG$11,IF(ISNUMBER(MATCH(B!AY32,$T$4:$T$18,0)),$AG$9,$AG$13)))))</f>
        <v>-450</v>
      </c>
      <c r="AZ15" s="21">
        <f>IF(ISNUMBER(MATCH(B!AZ32,$AA$4:$AA$12,0)),"d",IF(ISNUMBER(MATCH(B!AZ32,$T$4,0)),$AG$13,IF(ISNUMBER(MATCH(B!AZ32,$T$5,0)),$AG$11,IF(ISNUMBER(MATCH(B!AZ32,$T$6,0)),$AG$11,IF(ISNUMBER(MATCH(B!AZ32,$T$4:$T$18,0)),$AG$9,$AG$13)))))</f>
        <v>-450</v>
      </c>
    </row>
    <row r="16" spans="1:53" x14ac:dyDescent="0.25">
      <c r="A16" s="5"/>
      <c r="B16" s="7">
        <v>12</v>
      </c>
      <c r="C16" s="3">
        <v>0</v>
      </c>
      <c r="D16" s="3">
        <v>12</v>
      </c>
      <c r="E16" s="3">
        <v>0</v>
      </c>
      <c r="F16" s="3">
        <v>0</v>
      </c>
      <c r="H16" s="7">
        <v>12</v>
      </c>
      <c r="I16" s="3">
        <v>0</v>
      </c>
      <c r="J16" s="3">
        <v>12</v>
      </c>
      <c r="K16" s="3">
        <v>0</v>
      </c>
      <c r="L16" s="3">
        <v>0</v>
      </c>
      <c r="M16" s="3">
        <v>0</v>
      </c>
      <c r="O16" s="7">
        <v>12</v>
      </c>
      <c r="P16" s="17">
        <v>0</v>
      </c>
      <c r="Q16" s="11">
        <v>12</v>
      </c>
      <c r="R16" s="11">
        <v>9</v>
      </c>
      <c r="S16" s="3">
        <v>-5</v>
      </c>
      <c r="T16" s="12" t="str">
        <f t="shared" si="1"/>
        <v>9,12</v>
      </c>
      <c r="U16" s="7"/>
      <c r="V16" s="9">
        <v>1</v>
      </c>
      <c r="W16" s="9">
        <f t="shared" ref="W16" si="11">W6+1</f>
        <v>8</v>
      </c>
      <c r="X16" s="9">
        <f t="shared" si="7"/>
        <v>4</v>
      </c>
      <c r="Y16" s="9">
        <f t="shared" ref="Y16" si="12">Y6</f>
        <v>10</v>
      </c>
      <c r="Z16" s="26">
        <f t="shared" si="8"/>
        <v>1</v>
      </c>
      <c r="AI16" s="7"/>
      <c r="AJ16" s="7"/>
      <c r="AK16" s="7">
        <f t="shared" si="3"/>
        <v>12</v>
      </c>
      <c r="AL16" s="21">
        <f>IF(ISNUMBER(MATCH(B!AL33,$AA$4:$AA$12,0)),"d",IF(ISNUMBER(MATCH(B!AL33,$T$4,0)),$AG$13,IF(ISNUMBER(MATCH(B!AL33,$T$5,0)),$AG$11,IF(ISNUMBER(MATCH(B!AL33,$T$6,0)),$AG$11,IF(ISNUMBER(MATCH(B!AL33,$T$4:$T$18,0)),$AG$9,$AG$13)))))</f>
        <v>-450</v>
      </c>
      <c r="AM16" s="21">
        <f>IF(ISNUMBER(MATCH(B!AM33,$AA$4:$AA$12,0)),"d",IF(ISNUMBER(MATCH(B!AM33,$T$4,0)),$AG$13,IF(ISNUMBER(MATCH(B!AM33,$T$5,0)),$AG$11,IF(ISNUMBER(MATCH(B!AM33,$T$6,0)),$AG$11,IF(ISNUMBER(MATCH(B!AM33,$T$4:$T$18,0)),$AG$9,$AG$13)))))</f>
        <v>-450</v>
      </c>
      <c r="AN16" s="21">
        <f>IF(ISNUMBER(MATCH(B!AN33,$AA$4:$AA$12,0)),"d",IF(ISNUMBER(MATCH(B!AN33,$T$4,0)),$AG$13,IF(ISNUMBER(MATCH(B!AN33,$T$5,0)),$AG$11,IF(ISNUMBER(MATCH(B!AN33,$T$6,0)),$AG$11,IF(ISNUMBER(MATCH(B!AN33,$T$4:$T$18,0)),$AG$9,$AG$13)))))</f>
        <v>-450</v>
      </c>
      <c r="AO16" s="21">
        <f>IF(ISNUMBER(MATCH(B!AO33,$AA$4:$AA$12,0)),"d",IF(ISNUMBER(MATCH(B!AO33,$T$4,0)),$AG$13,IF(ISNUMBER(MATCH(B!AO33,$T$5,0)),$AG$11,IF(ISNUMBER(MATCH(B!AO33,$T$6,0)),$AG$11,IF(ISNUMBER(MATCH(B!AO33,$T$4:$T$18,0)),$AG$9,$AG$13)))))</f>
        <v>-450</v>
      </c>
      <c r="AP16" s="21">
        <f>IF(ISNUMBER(MATCH(B!AP33,$AA$4:$AA$12,0)),"d",IF(ISNUMBER(MATCH(B!AP33,$T$4,0)),$AG$13,IF(ISNUMBER(MATCH(B!AP33,$T$5,0)),$AG$11,IF(ISNUMBER(MATCH(B!AP33,$T$6,0)),$AG$11,IF(ISNUMBER(MATCH(B!AP33,$T$4:$T$18,0)),$AG$9,$AG$13)))))</f>
        <v>-450</v>
      </c>
      <c r="AQ16" s="21">
        <f>IF(ISNUMBER(MATCH(B!AQ33,$AA$4:$AA$12,0)),"d",IF(ISNUMBER(MATCH(B!AQ33,$T$4,0)),$AG$13,IF(ISNUMBER(MATCH(B!AQ33,$T$5,0)),$AG$11,IF(ISNUMBER(MATCH(B!AQ33,$T$6,0)),$AG$11,IF(ISNUMBER(MATCH(B!AQ33,$T$4:$T$18,0)),$AG$9,$AG$13)))))</f>
        <v>-450</v>
      </c>
      <c r="AR16" s="21">
        <f>IF(ISNUMBER(MATCH(B!AR33,$AA$4:$AA$12,0)),"d",IF(ISNUMBER(MATCH(B!AR33,$T$4,0)),$AG$13,IF(ISNUMBER(MATCH(B!AR33,$T$5,0)),$AG$11,IF(ISNUMBER(MATCH(B!AR33,$T$6,0)),$AG$11,IF(ISNUMBER(MATCH(B!AR33,$T$4:$T$18,0)),$AG$9,$AG$13)))))</f>
        <v>150</v>
      </c>
      <c r="AS16" s="21">
        <f>IF(ISNUMBER(MATCH(B!AS33,$AA$4:$AA$12,0)),"d",IF(ISNUMBER(MATCH(B!AS33,$T$4,0)),$AG$13,IF(ISNUMBER(MATCH(B!AS33,$T$5,0)),$AG$11,IF(ISNUMBER(MATCH(B!AS33,$T$6,0)),$AG$11,IF(ISNUMBER(MATCH(B!AS33,$T$4:$T$18,0)),$AG$9,$AG$13)))))</f>
        <v>-450</v>
      </c>
      <c r="AT16" s="21">
        <f>IF(ISNUMBER(MATCH(B!AT33,$AA$4:$AA$12,0)),"d",IF(ISNUMBER(MATCH(B!AT33,$T$4,0)),$AG$13,IF(ISNUMBER(MATCH(B!AT33,$T$5,0)),$AG$11,IF(ISNUMBER(MATCH(B!AT33,$T$6,0)),$AG$11,IF(ISNUMBER(MATCH(B!AT33,$T$4:$T$18,0)),$AG$9,$AG$13)))))</f>
        <v>150</v>
      </c>
      <c r="AU16" s="21">
        <f>IF(ISNUMBER(MATCH(B!AU33,$AA$4:$AA$12,0)),"d",IF(ISNUMBER(MATCH(B!AU33,$T$4,0)),$AG$13,IF(ISNUMBER(MATCH(B!AU33,$T$5,0)),$AG$11,IF(ISNUMBER(MATCH(B!AU33,$T$6,0)),$AG$11,IF(ISNUMBER(MATCH(B!AU33,$T$4:$T$18,0)),$AG$9,$AG$13)))))</f>
        <v>-450</v>
      </c>
      <c r="AV16" s="21">
        <f>IF(ISNUMBER(MATCH(B!AV33,$AA$4:$AA$12,0)),"d",IF(ISNUMBER(MATCH(B!AV33,$T$4,0)),$AG$13,IF(ISNUMBER(MATCH(B!AV33,$T$5,0)),$AG$11,IF(ISNUMBER(MATCH(B!AV33,$T$6,0)),$AG$11,IF(ISNUMBER(MATCH(B!AV33,$T$4:$T$18,0)),$AG$9,$AG$13)))))</f>
        <v>150</v>
      </c>
      <c r="AW16" s="21">
        <f>IF(ISNUMBER(MATCH(B!AW33,$AA$4:$AA$12,0)),"d",IF(ISNUMBER(MATCH(B!AW33,$T$4,0)),$AG$13,IF(ISNUMBER(MATCH(B!AW33,$T$5,0)),$AG$11,IF(ISNUMBER(MATCH(B!AW33,$T$6,0)),$AG$11,IF(ISNUMBER(MATCH(B!AW33,$T$4:$T$18,0)),$AG$9,$AG$13)))))</f>
        <v>-450</v>
      </c>
      <c r="AX16" s="21">
        <f>IF(ISNUMBER(MATCH(B!AX33,$AA$4:$AA$12,0)),"d",IF(ISNUMBER(MATCH(B!AX33,$T$4,0)),$AG$13,IF(ISNUMBER(MATCH(B!AX33,$T$5,0)),$AG$11,IF(ISNUMBER(MATCH(B!AX33,$T$6,0)),$AG$11,IF(ISNUMBER(MATCH(B!AX33,$T$4:$T$18,0)),$AG$9,$AG$13)))))</f>
        <v>150</v>
      </c>
      <c r="AY16" s="21">
        <f>IF(ISNUMBER(MATCH(B!AY33,$AA$4:$AA$12,0)),"d",IF(ISNUMBER(MATCH(B!AY33,$T$4,0)),$AG$13,IF(ISNUMBER(MATCH(B!AY33,$T$5,0)),$AG$11,IF(ISNUMBER(MATCH(B!AY33,$T$6,0)),$AG$11,IF(ISNUMBER(MATCH(B!AY33,$T$4:$T$18,0)),$AG$9,$AG$13)))))</f>
        <v>-450</v>
      </c>
      <c r="AZ16" s="21">
        <f>IF(ISNUMBER(MATCH(B!AZ33,$AA$4:$AA$12,0)),"d",IF(ISNUMBER(MATCH(B!AZ33,$T$4,0)),$AG$13,IF(ISNUMBER(MATCH(B!AZ33,$T$5,0)),$AG$11,IF(ISNUMBER(MATCH(B!AZ33,$T$6,0)),$AG$11,IF(ISNUMBER(MATCH(B!AZ33,$T$4:$T$18,0)),$AG$9,$AG$13)))))</f>
        <v>-450</v>
      </c>
    </row>
    <row r="17" spans="1:52" x14ac:dyDescent="0.25">
      <c r="A17" s="5"/>
      <c r="B17" s="7">
        <v>13</v>
      </c>
      <c r="C17" s="3">
        <v>0</v>
      </c>
      <c r="D17" s="3">
        <v>13</v>
      </c>
      <c r="E17" s="3">
        <v>0</v>
      </c>
      <c r="F17" s="3">
        <v>0</v>
      </c>
      <c r="H17" s="7">
        <v>13</v>
      </c>
      <c r="I17" s="3">
        <v>0</v>
      </c>
      <c r="J17" s="3">
        <v>13</v>
      </c>
      <c r="K17" s="3">
        <v>0</v>
      </c>
      <c r="L17" s="3">
        <v>0</v>
      </c>
      <c r="M17" s="3">
        <v>0</v>
      </c>
      <c r="O17" s="7">
        <v>13</v>
      </c>
      <c r="P17" s="17">
        <v>0</v>
      </c>
      <c r="Q17" s="11">
        <v>12</v>
      </c>
      <c r="R17" s="11">
        <v>11</v>
      </c>
      <c r="S17" s="3">
        <v>-5</v>
      </c>
      <c r="T17" s="12" t="str">
        <f t="shared" si="1"/>
        <v>11,12</v>
      </c>
      <c r="U17" s="7"/>
      <c r="V17" s="9">
        <v>1</v>
      </c>
      <c r="W17" s="9">
        <f t="shared" ref="W17" si="13">W7+1</f>
        <v>8</v>
      </c>
      <c r="X17" s="9">
        <f t="shared" si="7"/>
        <v>5</v>
      </c>
      <c r="Y17" s="9">
        <f t="shared" ref="Y17" si="14">Y7</f>
        <v>20</v>
      </c>
      <c r="Z17" s="26">
        <f t="shared" si="8"/>
        <v>1</v>
      </c>
      <c r="AI17" s="7"/>
      <c r="AJ17" s="7"/>
      <c r="AK17" s="7">
        <f t="shared" si="3"/>
        <v>13</v>
      </c>
      <c r="AL17" s="21">
        <f>IF(ISNUMBER(MATCH(B!AL34,$AA$4:$AA$12,0)),"d",IF(ISNUMBER(MATCH(B!AL34,$T$4,0)),$AG$13,IF(ISNUMBER(MATCH(B!AL34,$T$5,0)),$AG$11,IF(ISNUMBER(MATCH(B!AL34,$T$6,0)),$AG$11,IF(ISNUMBER(MATCH(B!AL34,$T$4:$T$18,0)),$AG$9,$AG$13)))))</f>
        <v>-450</v>
      </c>
      <c r="AM17" s="21">
        <f>IF(ISNUMBER(MATCH(B!AM34,$AA$4:$AA$12,0)),"d",IF(ISNUMBER(MATCH(B!AM34,$T$4,0)),$AG$13,IF(ISNUMBER(MATCH(B!AM34,$T$5,0)),$AG$11,IF(ISNUMBER(MATCH(B!AM34,$T$6,0)),$AG$11,IF(ISNUMBER(MATCH(B!AM34,$T$4:$T$18,0)),$AG$9,$AG$13)))))</f>
        <v>-450</v>
      </c>
      <c r="AN17" s="21">
        <f>IF(ISNUMBER(MATCH(B!AN34,$AA$4:$AA$12,0)),"d",IF(ISNUMBER(MATCH(B!AN34,$T$4,0)),$AG$13,IF(ISNUMBER(MATCH(B!AN34,$T$5,0)),$AG$11,IF(ISNUMBER(MATCH(B!AN34,$T$6,0)),$AG$11,IF(ISNUMBER(MATCH(B!AN34,$T$4:$T$18,0)),$AG$9,$AG$13)))))</f>
        <v>-450</v>
      </c>
      <c r="AO17" s="21">
        <f>IF(ISNUMBER(MATCH(B!AO34,$AA$4:$AA$12,0)),"d",IF(ISNUMBER(MATCH(B!AO34,$T$4,0)),$AG$13,IF(ISNUMBER(MATCH(B!AO34,$T$5,0)),$AG$11,IF(ISNUMBER(MATCH(B!AO34,$T$6,0)),$AG$11,IF(ISNUMBER(MATCH(B!AO34,$T$4:$T$18,0)),$AG$9,$AG$13)))))</f>
        <v>-450</v>
      </c>
      <c r="AP17" s="21">
        <f>IF(ISNUMBER(MATCH(B!AP34,$AA$4:$AA$12,0)),"d",IF(ISNUMBER(MATCH(B!AP34,$T$4,0)),$AG$13,IF(ISNUMBER(MATCH(B!AP34,$T$5,0)),$AG$11,IF(ISNUMBER(MATCH(B!AP34,$T$6,0)),$AG$11,IF(ISNUMBER(MATCH(B!AP34,$T$4:$T$18,0)),$AG$9,$AG$13)))))</f>
        <v>-450</v>
      </c>
      <c r="AQ17" s="21">
        <f>IF(ISNUMBER(MATCH(B!AQ34,$AA$4:$AA$12,0)),"d",IF(ISNUMBER(MATCH(B!AQ34,$T$4,0)),$AG$13,IF(ISNUMBER(MATCH(B!AQ34,$T$5,0)),$AG$11,IF(ISNUMBER(MATCH(B!AQ34,$T$6,0)),$AG$11,IF(ISNUMBER(MATCH(B!AQ34,$T$4:$T$18,0)),$AG$9,$AG$13)))))</f>
        <v>-450</v>
      </c>
      <c r="AR17" s="21">
        <f>IF(ISNUMBER(MATCH(B!AR34,$AA$4:$AA$12,0)),"d",IF(ISNUMBER(MATCH(B!AR34,$T$4,0)),$AG$13,IF(ISNUMBER(MATCH(B!AR34,$T$5,0)),$AG$11,IF(ISNUMBER(MATCH(B!AR34,$T$6,0)),$AG$11,IF(ISNUMBER(MATCH(B!AR34,$T$4:$T$18,0)),$AG$9,$AG$13)))))</f>
        <v>-450</v>
      </c>
      <c r="AS17" s="21">
        <f>IF(ISNUMBER(MATCH(B!AS34,$AA$4:$AA$12,0)),"d",IF(ISNUMBER(MATCH(B!AS34,$T$4,0)),$AG$13,IF(ISNUMBER(MATCH(B!AS34,$T$5,0)),$AG$11,IF(ISNUMBER(MATCH(B!AS34,$T$6,0)),$AG$11,IF(ISNUMBER(MATCH(B!AS34,$T$4:$T$18,0)),$AG$9,$AG$13)))))</f>
        <v>-450</v>
      </c>
      <c r="AT17" s="21">
        <f>IF(ISNUMBER(MATCH(B!AT34,$AA$4:$AA$12,0)),"d",IF(ISNUMBER(MATCH(B!AT34,$T$4,0)),$AG$13,IF(ISNUMBER(MATCH(B!AT34,$T$5,0)),$AG$11,IF(ISNUMBER(MATCH(B!AT34,$T$6,0)),$AG$11,IF(ISNUMBER(MATCH(B!AT34,$T$4:$T$18,0)),$AG$9,$AG$13)))))</f>
        <v>-450</v>
      </c>
      <c r="AU17" s="21">
        <f>IF(ISNUMBER(MATCH(B!AU34,$AA$4:$AA$12,0)),"d",IF(ISNUMBER(MATCH(B!AU34,$T$4,0)),$AG$13,IF(ISNUMBER(MATCH(B!AU34,$T$5,0)),$AG$11,IF(ISNUMBER(MATCH(B!AU34,$T$6,0)),$AG$11,IF(ISNUMBER(MATCH(B!AU34,$T$4:$T$18,0)),$AG$9,$AG$13)))))</f>
        <v>-450</v>
      </c>
      <c r="AV17" s="21">
        <f>IF(ISNUMBER(MATCH(B!AV34,$AA$4:$AA$12,0)),"d",IF(ISNUMBER(MATCH(B!AV34,$T$4,0)),$AG$13,IF(ISNUMBER(MATCH(B!AV34,$T$5,0)),$AG$11,IF(ISNUMBER(MATCH(B!AV34,$T$6,0)),$AG$11,IF(ISNUMBER(MATCH(B!AV34,$T$4:$T$18,0)),$AG$9,$AG$13)))))</f>
        <v>-450</v>
      </c>
      <c r="AW17" s="21">
        <f>IF(ISNUMBER(MATCH(B!AW34,$AA$4:$AA$12,0)),"d",IF(ISNUMBER(MATCH(B!AW34,$T$4,0)),$AG$13,IF(ISNUMBER(MATCH(B!AW34,$T$5,0)),$AG$11,IF(ISNUMBER(MATCH(B!AW34,$T$6,0)),$AG$11,IF(ISNUMBER(MATCH(B!AW34,$T$4:$T$18,0)),$AG$9,$AG$13)))))</f>
        <v>-450</v>
      </c>
      <c r="AX17" s="21">
        <f>IF(ISNUMBER(MATCH(B!AX34,$AA$4:$AA$12,0)),"d",IF(ISNUMBER(MATCH(B!AX34,$T$4,0)),$AG$13,IF(ISNUMBER(MATCH(B!AX34,$T$5,0)),$AG$11,IF(ISNUMBER(MATCH(B!AX34,$T$6,0)),$AG$11,IF(ISNUMBER(MATCH(B!AX34,$T$4:$T$18,0)),$AG$9,$AG$13)))))</f>
        <v>-450</v>
      </c>
      <c r="AY17" s="21">
        <f>IF(ISNUMBER(MATCH(B!AY34,$AA$4:$AA$12,0)),"d",IF(ISNUMBER(MATCH(B!AY34,$T$4,0)),$AG$13,IF(ISNUMBER(MATCH(B!AY34,$T$5,0)),$AG$11,IF(ISNUMBER(MATCH(B!AY34,$T$6,0)),$AG$11,IF(ISNUMBER(MATCH(B!AY34,$T$4:$T$18,0)),$AG$9,$AG$13)))))</f>
        <v>-450</v>
      </c>
      <c r="AZ17" s="21">
        <f>IF(ISNUMBER(MATCH(B!AZ34,$AA$4:$AA$12,0)),"d",IF(ISNUMBER(MATCH(B!AZ34,$T$4,0)),$AG$13,IF(ISNUMBER(MATCH(B!AZ34,$T$5,0)),$AG$11,IF(ISNUMBER(MATCH(B!AZ34,$T$6,0)),$AG$11,IF(ISNUMBER(MATCH(B!AZ34,$T$4:$T$18,0)),$AG$9,$AG$13)))))</f>
        <v>-450</v>
      </c>
    </row>
    <row r="18" spans="1:52" x14ac:dyDescent="0.25">
      <c r="A18" s="5"/>
      <c r="B18" s="7">
        <v>14</v>
      </c>
      <c r="C18" s="3">
        <v>0</v>
      </c>
      <c r="D18" s="3">
        <v>14</v>
      </c>
      <c r="E18" s="3">
        <v>0</v>
      </c>
      <c r="F18" s="3">
        <v>0</v>
      </c>
      <c r="H18" s="7">
        <v>14</v>
      </c>
      <c r="I18" s="3">
        <v>0</v>
      </c>
      <c r="J18" s="3">
        <v>14</v>
      </c>
      <c r="K18" s="3">
        <v>0</v>
      </c>
      <c r="L18" s="3">
        <v>0</v>
      </c>
      <c r="M18" s="3">
        <v>0</v>
      </c>
      <c r="O18" s="7">
        <v>14</v>
      </c>
      <c r="P18" s="17">
        <v>0</v>
      </c>
      <c r="Q18" s="11">
        <v>12</v>
      </c>
      <c r="R18" s="11">
        <v>13</v>
      </c>
      <c r="S18" s="3">
        <v>-5</v>
      </c>
      <c r="T18" s="12" t="str">
        <f t="shared" si="1"/>
        <v>13,12</v>
      </c>
      <c r="U18" s="7"/>
      <c r="V18" s="9">
        <v>1</v>
      </c>
      <c r="W18" s="9">
        <f t="shared" ref="W18" si="15">W8+1</f>
        <v>8</v>
      </c>
      <c r="X18" s="9">
        <f t="shared" si="7"/>
        <v>6</v>
      </c>
      <c r="Y18" s="9">
        <f t="shared" ref="Y18" si="16">Y8</f>
        <v>30</v>
      </c>
      <c r="Z18" s="26">
        <f t="shared" si="8"/>
        <v>1</v>
      </c>
      <c r="AI18" s="7"/>
      <c r="AJ18" s="7"/>
      <c r="AK18" s="7">
        <f t="shared" si="3"/>
        <v>14</v>
      </c>
      <c r="AL18" s="21">
        <f>IF(ISNUMBER(MATCH(B!AL35,$AA$4:$AA$12,0)),"d",IF(ISNUMBER(MATCH(B!AL35,$T$4,0)),$AG$13,IF(ISNUMBER(MATCH(B!AL35,$T$5,0)),$AG$11,IF(ISNUMBER(MATCH(B!AL35,$T$6,0)),$AG$11,IF(ISNUMBER(MATCH(B!AL35,$T$4:$T$18,0)),$AG$9,$AG$13)))))</f>
        <v>-450</v>
      </c>
      <c r="AM18" s="21">
        <f>IF(ISNUMBER(MATCH(B!AM35,$AA$4:$AA$12,0)),"d",IF(ISNUMBER(MATCH(B!AM35,$T$4,0)),$AG$13,IF(ISNUMBER(MATCH(B!AM35,$T$5,0)),$AG$11,IF(ISNUMBER(MATCH(B!AM35,$T$6,0)),$AG$11,IF(ISNUMBER(MATCH(B!AM35,$T$4:$T$18,0)),$AG$9,$AG$13)))))</f>
        <v>-450</v>
      </c>
      <c r="AN18" s="21">
        <f>IF(ISNUMBER(MATCH(B!AN35,$AA$4:$AA$12,0)),"d",IF(ISNUMBER(MATCH(B!AN35,$T$4,0)),$AG$13,IF(ISNUMBER(MATCH(B!AN35,$T$5,0)),$AG$11,IF(ISNUMBER(MATCH(B!AN35,$T$6,0)),$AG$11,IF(ISNUMBER(MATCH(B!AN35,$T$4:$T$18,0)),$AG$9,$AG$13)))))</f>
        <v>-450</v>
      </c>
      <c r="AO18" s="21">
        <f>IF(ISNUMBER(MATCH(B!AO35,$AA$4:$AA$12,0)),"d",IF(ISNUMBER(MATCH(B!AO35,$T$4,0)),$AG$13,IF(ISNUMBER(MATCH(B!AO35,$T$5,0)),$AG$11,IF(ISNUMBER(MATCH(B!AO35,$T$6,0)),$AG$11,IF(ISNUMBER(MATCH(B!AO35,$T$4:$T$18,0)),$AG$9,$AG$13)))))</f>
        <v>-450</v>
      </c>
      <c r="AP18" s="21">
        <f>IF(ISNUMBER(MATCH(B!AP35,$AA$4:$AA$12,0)),"d",IF(ISNUMBER(MATCH(B!AP35,$T$4,0)),$AG$13,IF(ISNUMBER(MATCH(B!AP35,$T$5,0)),$AG$11,IF(ISNUMBER(MATCH(B!AP35,$T$6,0)),$AG$11,IF(ISNUMBER(MATCH(B!AP35,$T$4:$T$18,0)),$AG$9,$AG$13)))))</f>
        <v>-450</v>
      </c>
      <c r="AQ18" s="21">
        <f>IF(ISNUMBER(MATCH(B!AQ35,$AA$4:$AA$12,0)),"d",IF(ISNUMBER(MATCH(B!AQ35,$T$4,0)),$AG$13,IF(ISNUMBER(MATCH(B!AQ35,$T$5,0)),$AG$11,IF(ISNUMBER(MATCH(B!AQ35,$T$6,0)),$AG$11,IF(ISNUMBER(MATCH(B!AQ35,$T$4:$T$18,0)),$AG$9,$AG$13)))))</f>
        <v>-450</v>
      </c>
      <c r="AR18" s="21">
        <f>IF(ISNUMBER(MATCH(B!AR35,$AA$4:$AA$12,0)),"d",IF(ISNUMBER(MATCH(B!AR35,$T$4,0)),$AG$13,IF(ISNUMBER(MATCH(B!AR35,$T$5,0)),$AG$11,IF(ISNUMBER(MATCH(B!AR35,$T$6,0)),$AG$11,IF(ISNUMBER(MATCH(B!AR35,$T$4:$T$18,0)),$AG$9,$AG$13)))))</f>
        <v>-450</v>
      </c>
      <c r="AS18" s="21">
        <f>IF(ISNUMBER(MATCH(B!AS35,$AA$4:$AA$12,0)),"d",IF(ISNUMBER(MATCH(B!AS35,$T$4,0)),$AG$13,IF(ISNUMBER(MATCH(B!AS35,$T$5,0)),$AG$11,IF(ISNUMBER(MATCH(B!AS35,$T$6,0)),$AG$11,IF(ISNUMBER(MATCH(B!AS35,$T$4:$T$18,0)),$AG$9,$AG$13)))))</f>
        <v>-450</v>
      </c>
      <c r="AT18" s="21">
        <f>IF(ISNUMBER(MATCH(B!AT35,$AA$4:$AA$12,0)),"d",IF(ISNUMBER(MATCH(B!AT35,$T$4,0)),$AG$13,IF(ISNUMBER(MATCH(B!AT35,$T$5,0)),$AG$11,IF(ISNUMBER(MATCH(B!AT35,$T$6,0)),$AG$11,IF(ISNUMBER(MATCH(B!AT35,$T$4:$T$18,0)),$AG$9,$AG$13)))))</f>
        <v>-450</v>
      </c>
      <c r="AU18" s="21">
        <f>IF(ISNUMBER(MATCH(B!AU35,$AA$4:$AA$12,0)),"d",IF(ISNUMBER(MATCH(B!AU35,$T$4,0)),$AG$13,IF(ISNUMBER(MATCH(B!AU35,$T$5,0)),$AG$11,IF(ISNUMBER(MATCH(B!AU35,$T$6,0)),$AG$11,IF(ISNUMBER(MATCH(B!AU35,$T$4:$T$18,0)),$AG$9,$AG$13)))))</f>
        <v>-450</v>
      </c>
      <c r="AV18" s="21">
        <f>IF(ISNUMBER(MATCH(B!AV35,$AA$4:$AA$12,0)),"d",IF(ISNUMBER(MATCH(B!AV35,$T$4,0)),$AG$13,IF(ISNUMBER(MATCH(B!AV35,$T$5,0)),$AG$11,IF(ISNUMBER(MATCH(B!AV35,$T$6,0)),$AG$11,IF(ISNUMBER(MATCH(B!AV35,$T$4:$T$18,0)),$AG$9,$AG$13)))))</f>
        <v>-450</v>
      </c>
      <c r="AW18" s="21">
        <f>IF(ISNUMBER(MATCH(B!AW35,$AA$4:$AA$12,0)),"d",IF(ISNUMBER(MATCH(B!AW35,$T$4,0)),$AG$13,IF(ISNUMBER(MATCH(B!AW35,$T$5,0)),$AG$11,IF(ISNUMBER(MATCH(B!AW35,$T$6,0)),$AG$11,IF(ISNUMBER(MATCH(B!AW35,$T$4:$T$18,0)),$AG$9,$AG$13)))))</f>
        <v>-450</v>
      </c>
      <c r="AX18" s="21">
        <f>IF(ISNUMBER(MATCH(B!AX35,$AA$4:$AA$12,0)),"d",IF(ISNUMBER(MATCH(B!AX35,$T$4,0)),$AG$13,IF(ISNUMBER(MATCH(B!AX35,$T$5,0)),$AG$11,IF(ISNUMBER(MATCH(B!AX35,$T$6,0)),$AG$11,IF(ISNUMBER(MATCH(B!AX35,$T$4:$T$18,0)),$AG$9,$AG$13)))))</f>
        <v>-450</v>
      </c>
      <c r="AY18" s="21">
        <f>IF(ISNUMBER(MATCH(B!AY35,$AA$4:$AA$12,0)),"d",IF(ISNUMBER(MATCH(B!AY35,$T$4,0)),$AG$13,IF(ISNUMBER(MATCH(B!AY35,$T$5,0)),$AG$11,IF(ISNUMBER(MATCH(B!AY35,$T$6,0)),$AG$11,IF(ISNUMBER(MATCH(B!AY35,$T$4:$T$18,0)),$AG$9,$AG$13)))))</f>
        <v>-450</v>
      </c>
      <c r="AZ18" s="21">
        <f>IF(ISNUMBER(MATCH(B!AZ35,$AA$4:$AA$12,0)),"d",IF(ISNUMBER(MATCH(B!AZ35,$T$4,0)),$AG$13,IF(ISNUMBER(MATCH(B!AZ35,$T$5,0)),$AG$11,IF(ISNUMBER(MATCH(B!AZ35,$T$6,0)),$AG$11,IF(ISNUMBER(MATCH(B!AZ35,$T$4:$T$18,0)),$AG$9,$AG$13)))))</f>
        <v>-450</v>
      </c>
    </row>
    <row r="19" spans="1:52" x14ac:dyDescent="0.25">
      <c r="A19" s="5"/>
      <c r="B19" s="7">
        <v>15</v>
      </c>
      <c r="C19" s="3">
        <v>2</v>
      </c>
      <c r="D19" s="3">
        <v>0</v>
      </c>
      <c r="E19" s="3">
        <v>0</v>
      </c>
      <c r="F19" s="3">
        <v>0</v>
      </c>
      <c r="H19" s="7">
        <v>15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O19" s="7"/>
      <c r="Q19" s="24" t="s">
        <v>24</v>
      </c>
      <c r="R19" s="24" t="s">
        <v>25</v>
      </c>
      <c r="S19" s="24" t="s">
        <v>26</v>
      </c>
      <c r="U19" s="7"/>
      <c r="V19" s="9">
        <v>1</v>
      </c>
      <c r="W19" s="9">
        <f t="shared" ref="W19" si="17">W9+1</f>
        <v>8</v>
      </c>
      <c r="X19" s="9">
        <f t="shared" si="7"/>
        <v>7</v>
      </c>
      <c r="Y19" s="9">
        <f t="shared" ref="Y19" si="18">Y9</f>
        <v>50</v>
      </c>
      <c r="Z19" s="26">
        <f t="shared" si="8"/>
        <v>1</v>
      </c>
      <c r="AI19" s="7"/>
      <c r="AJ19" s="7"/>
      <c r="AK19" s="7">
        <f t="shared" si="3"/>
        <v>15</v>
      </c>
      <c r="AL19" s="21">
        <f>IF(ISNUMBER(MATCH(B!AL36,$AA$4:$AA$12,0)),"d",IF(ISNUMBER(MATCH(B!AL36,$T$4,0)),$AG$13,IF(ISNUMBER(MATCH(B!AL36,$T$5,0)),$AG$11,IF(ISNUMBER(MATCH(B!AL36,$T$6,0)),$AG$11,IF(ISNUMBER(MATCH(B!AL36,$T$4:$T$18,0)),$AG$9,$AG$13)))))</f>
        <v>-450</v>
      </c>
      <c r="AM19" s="21">
        <f>IF(ISNUMBER(MATCH(B!AM36,$AA$4:$AA$12,0)),"d",IF(ISNUMBER(MATCH(B!AM36,$T$4,0)),$AG$13,IF(ISNUMBER(MATCH(B!AM36,$T$5,0)),$AG$11,IF(ISNUMBER(MATCH(B!AM36,$T$6,0)),$AG$11,IF(ISNUMBER(MATCH(B!AM36,$T$4:$T$18,0)),$AG$9,$AG$13)))))</f>
        <v>-450</v>
      </c>
      <c r="AN19" s="21">
        <f>IF(ISNUMBER(MATCH(B!AN36,$AA$4:$AA$12,0)),"d",IF(ISNUMBER(MATCH(B!AN36,$T$4,0)),$AG$13,IF(ISNUMBER(MATCH(B!AN36,$T$5,0)),$AG$11,IF(ISNUMBER(MATCH(B!AN36,$T$6,0)),$AG$11,IF(ISNUMBER(MATCH(B!AN36,$T$4:$T$18,0)),$AG$9,$AG$13)))))</f>
        <v>-450</v>
      </c>
      <c r="AO19" s="21">
        <f>IF(ISNUMBER(MATCH(B!AO36,$AA$4:$AA$12,0)),"d",IF(ISNUMBER(MATCH(B!AO36,$T$4,0)),$AG$13,IF(ISNUMBER(MATCH(B!AO36,$T$5,0)),$AG$11,IF(ISNUMBER(MATCH(B!AO36,$T$6,0)),$AG$11,IF(ISNUMBER(MATCH(B!AO36,$T$4:$T$18,0)),$AG$9,$AG$13)))))</f>
        <v>-450</v>
      </c>
      <c r="AP19" s="21">
        <f>IF(ISNUMBER(MATCH(B!AP36,$AA$4:$AA$12,0)),"d",IF(ISNUMBER(MATCH(B!AP36,$T$4,0)),$AG$13,IF(ISNUMBER(MATCH(B!AP36,$T$5,0)),$AG$11,IF(ISNUMBER(MATCH(B!AP36,$T$6,0)),$AG$11,IF(ISNUMBER(MATCH(B!AP36,$T$4:$T$18,0)),$AG$9,$AG$13)))))</f>
        <v>-450</v>
      </c>
      <c r="AQ19" s="21">
        <f>IF(ISNUMBER(MATCH(B!AQ36,$AA$4:$AA$12,0)),"d",IF(ISNUMBER(MATCH(B!AQ36,$T$4,0)),$AG$13,IF(ISNUMBER(MATCH(B!AQ36,$T$5,0)),$AG$11,IF(ISNUMBER(MATCH(B!AQ36,$T$6,0)),$AG$11,IF(ISNUMBER(MATCH(B!AQ36,$T$4:$T$18,0)),$AG$9,$AG$13)))))</f>
        <v>-450</v>
      </c>
      <c r="AR19" s="21">
        <f>IF(ISNUMBER(MATCH(B!AR36,$AA$4:$AA$12,0)),"d",IF(ISNUMBER(MATCH(B!AR36,$T$4,0)),$AG$13,IF(ISNUMBER(MATCH(B!AR36,$T$5,0)),$AG$11,IF(ISNUMBER(MATCH(B!AR36,$T$6,0)),$AG$11,IF(ISNUMBER(MATCH(B!AR36,$T$4:$T$18,0)),$AG$9,$AG$13)))))</f>
        <v>-450</v>
      </c>
      <c r="AS19" s="21">
        <f>IF(ISNUMBER(MATCH(B!AS36,$AA$4:$AA$12,0)),"d",IF(ISNUMBER(MATCH(B!AS36,$T$4,0)),$AG$13,IF(ISNUMBER(MATCH(B!AS36,$T$5,0)),$AG$11,IF(ISNUMBER(MATCH(B!AS36,$T$6,0)),$AG$11,IF(ISNUMBER(MATCH(B!AS36,$T$4:$T$18,0)),$AG$9,$AG$13)))))</f>
        <v>-450</v>
      </c>
      <c r="AT19" s="21">
        <f>IF(ISNUMBER(MATCH(B!AT36,$AA$4:$AA$12,0)),"d",IF(ISNUMBER(MATCH(B!AT36,$T$4,0)),$AG$13,IF(ISNUMBER(MATCH(B!AT36,$T$5,0)),$AG$11,IF(ISNUMBER(MATCH(B!AT36,$T$6,0)),$AG$11,IF(ISNUMBER(MATCH(B!AT36,$T$4:$T$18,0)),$AG$9,$AG$13)))))</f>
        <v>-450</v>
      </c>
      <c r="AU19" s="21">
        <f>IF(ISNUMBER(MATCH(B!AU36,$AA$4:$AA$12,0)),"d",IF(ISNUMBER(MATCH(B!AU36,$T$4,0)),$AG$13,IF(ISNUMBER(MATCH(B!AU36,$T$5,0)),$AG$11,IF(ISNUMBER(MATCH(B!AU36,$T$6,0)),$AG$11,IF(ISNUMBER(MATCH(B!AU36,$T$4:$T$18,0)),$AG$9,$AG$13)))))</f>
        <v>-450</v>
      </c>
      <c r="AV19" s="21">
        <f>IF(ISNUMBER(MATCH(B!AV36,$AA$4:$AA$12,0)),"d",IF(ISNUMBER(MATCH(B!AV36,$T$4,0)),$AG$13,IF(ISNUMBER(MATCH(B!AV36,$T$5,0)),$AG$11,IF(ISNUMBER(MATCH(B!AV36,$T$6,0)),$AG$11,IF(ISNUMBER(MATCH(B!AV36,$T$4:$T$18,0)),$AG$9,$AG$13)))))</f>
        <v>-450</v>
      </c>
      <c r="AW19" s="21">
        <f>IF(ISNUMBER(MATCH(B!AW36,$AA$4:$AA$12,0)),"d",IF(ISNUMBER(MATCH(B!AW36,$T$4,0)),$AG$13,IF(ISNUMBER(MATCH(B!AW36,$T$5,0)),$AG$11,IF(ISNUMBER(MATCH(B!AW36,$T$6,0)),$AG$11,IF(ISNUMBER(MATCH(B!AW36,$T$4:$T$18,0)),$AG$9,$AG$13)))))</f>
        <v>-450</v>
      </c>
      <c r="AX19" s="21">
        <f>IF(ISNUMBER(MATCH(B!AX36,$AA$4:$AA$12,0)),"d",IF(ISNUMBER(MATCH(B!AX36,$T$4,0)),$AG$13,IF(ISNUMBER(MATCH(B!AX36,$T$5,0)),$AG$11,IF(ISNUMBER(MATCH(B!AX36,$T$6,0)),$AG$11,IF(ISNUMBER(MATCH(B!AX36,$T$4:$T$18,0)),$AG$9,$AG$13)))))</f>
        <v>-450</v>
      </c>
      <c r="AY19" s="21">
        <f>IF(ISNUMBER(MATCH(B!AY36,$AA$4:$AA$12,0)),"d",IF(ISNUMBER(MATCH(B!AY36,$T$4,0)),$AG$13,IF(ISNUMBER(MATCH(B!AY36,$T$5,0)),$AG$11,IF(ISNUMBER(MATCH(B!AY36,$T$6,0)),$AG$11,IF(ISNUMBER(MATCH(B!AY36,$T$4:$T$18,0)),$AG$9,$AG$13)))))</f>
        <v>-450</v>
      </c>
      <c r="AZ19" s="21">
        <f>IF(ISNUMBER(MATCH(B!AZ36,$AA$4:$AA$12,0)),"d",IF(ISNUMBER(MATCH(B!AZ36,$T$4,0)),$AG$13,IF(ISNUMBER(MATCH(B!AZ36,$T$5,0)),$AG$11,IF(ISNUMBER(MATCH(B!AZ36,$T$6,0)),$AG$11,IF(ISNUMBER(MATCH(B!AZ36,$T$4:$T$18,0)),$AG$9,$AG$13)))))</f>
        <v>-450</v>
      </c>
    </row>
    <row r="20" spans="1:52" x14ac:dyDescent="0.25">
      <c r="A20" s="5"/>
      <c r="B20" s="7">
        <v>16</v>
      </c>
      <c r="C20" s="3">
        <v>2</v>
      </c>
      <c r="D20" s="3">
        <v>1</v>
      </c>
      <c r="E20" s="3">
        <v>0</v>
      </c>
      <c r="F20" s="3">
        <v>0</v>
      </c>
      <c r="H20" s="7">
        <v>16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O20" s="25"/>
      <c r="P20" s="7">
        <v>1</v>
      </c>
      <c r="Q20" s="25">
        <v>2</v>
      </c>
      <c r="R20" s="7">
        <v>3</v>
      </c>
      <c r="S20" s="25">
        <v>4</v>
      </c>
      <c r="U20" s="7"/>
      <c r="V20" s="9">
        <v>1</v>
      </c>
      <c r="W20" s="9">
        <f t="shared" ref="W20" si="19">W10+1</f>
        <v>8</v>
      </c>
      <c r="X20" s="9">
        <f t="shared" si="7"/>
        <v>8</v>
      </c>
      <c r="Y20" s="9">
        <f t="shared" ref="Y20" si="20">Y10</f>
        <v>70</v>
      </c>
      <c r="Z20" s="26">
        <f t="shared" si="8"/>
        <v>1</v>
      </c>
      <c r="AK20" s="3"/>
    </row>
    <row r="21" spans="1:52" x14ac:dyDescent="0.25">
      <c r="A21" s="5"/>
      <c r="B21" s="7">
        <v>17</v>
      </c>
      <c r="C21" s="3">
        <v>2</v>
      </c>
      <c r="D21" s="3">
        <v>2</v>
      </c>
      <c r="E21" s="3">
        <v>0</v>
      </c>
      <c r="F21" s="3">
        <v>0</v>
      </c>
      <c r="H21" s="7">
        <v>17</v>
      </c>
      <c r="I21" s="3">
        <v>1</v>
      </c>
      <c r="J21" s="3">
        <v>2</v>
      </c>
      <c r="K21" s="3">
        <v>0</v>
      </c>
      <c r="L21" s="3">
        <v>0</v>
      </c>
      <c r="M21" s="3">
        <v>0</v>
      </c>
      <c r="O21" s="25" t="s">
        <v>27</v>
      </c>
      <c r="P21" s="17">
        <v>4</v>
      </c>
      <c r="Q21" s="11">
        <v>4</v>
      </c>
      <c r="R21" s="11">
        <v>10</v>
      </c>
      <c r="S21" s="3">
        <v>-5</v>
      </c>
      <c r="U21" s="7"/>
      <c r="V21" s="9">
        <v>1</v>
      </c>
      <c r="W21" s="9">
        <f t="shared" ref="W21" si="21">W11+1</f>
        <v>8</v>
      </c>
      <c r="X21" s="9">
        <f t="shared" si="7"/>
        <v>9</v>
      </c>
      <c r="Y21" s="9">
        <f t="shared" ref="Y21" si="22">Y11</f>
        <v>90</v>
      </c>
      <c r="Z21" s="26">
        <f t="shared" si="8"/>
        <v>1</v>
      </c>
      <c r="AJ21" s="7"/>
      <c r="AK21" s="2"/>
      <c r="AL21" s="15">
        <f>ROW()</f>
        <v>21</v>
      </c>
      <c r="AM21" s="15">
        <f>ROW()</f>
        <v>21</v>
      </c>
      <c r="AN21" s="15">
        <f>ROW()</f>
        <v>21</v>
      </c>
      <c r="AO21" s="15">
        <f>ROW()</f>
        <v>21</v>
      </c>
      <c r="AP21" s="15">
        <f>ROW()</f>
        <v>21</v>
      </c>
      <c r="AQ21" s="15">
        <f>ROW()</f>
        <v>21</v>
      </c>
      <c r="AR21" s="15">
        <f>ROW()</f>
        <v>21</v>
      </c>
      <c r="AS21" s="15">
        <f>ROW()</f>
        <v>21</v>
      </c>
      <c r="AT21" s="15">
        <f>ROW()</f>
        <v>21</v>
      </c>
      <c r="AU21" s="15">
        <f>ROW()</f>
        <v>21</v>
      </c>
      <c r="AV21" s="15">
        <f>ROW()</f>
        <v>21</v>
      </c>
      <c r="AW21" s="15">
        <f>ROW()</f>
        <v>21</v>
      </c>
      <c r="AX21" s="15">
        <f>ROW()</f>
        <v>21</v>
      </c>
      <c r="AY21" s="15">
        <f>ROW()</f>
        <v>21</v>
      </c>
      <c r="AZ21" s="15">
        <f>ROW()</f>
        <v>21</v>
      </c>
    </row>
    <row r="22" spans="1:52" x14ac:dyDescent="0.25">
      <c r="A22" s="5"/>
      <c r="B22" s="7">
        <v>18</v>
      </c>
      <c r="C22" s="3">
        <v>2</v>
      </c>
      <c r="D22" s="3">
        <v>3</v>
      </c>
      <c r="E22" s="3">
        <v>0</v>
      </c>
      <c r="F22" s="3">
        <v>0</v>
      </c>
      <c r="H22" s="7">
        <v>18</v>
      </c>
      <c r="I22" s="3">
        <v>1</v>
      </c>
      <c r="J22" s="3">
        <v>3</v>
      </c>
      <c r="K22" s="3">
        <v>0</v>
      </c>
      <c r="L22" s="3">
        <v>0</v>
      </c>
      <c r="M22" s="3">
        <v>0</v>
      </c>
      <c r="O22" s="25"/>
      <c r="Q22" s="25">
        <v>1</v>
      </c>
      <c r="S22" s="25">
        <v>2</v>
      </c>
      <c r="U22" s="7"/>
      <c r="V22" s="9">
        <v>1</v>
      </c>
      <c r="W22" s="9">
        <f t="shared" ref="W22" si="23">W12+1</f>
        <v>8</v>
      </c>
      <c r="X22" s="9">
        <f t="shared" si="7"/>
        <v>10</v>
      </c>
      <c r="Y22" s="9">
        <f t="shared" ref="Y22" si="24">Y12</f>
        <v>100</v>
      </c>
      <c r="Z22" s="26">
        <f t="shared" si="8"/>
        <v>1</v>
      </c>
      <c r="AJ22" s="7">
        <v>1</v>
      </c>
      <c r="AK22" s="15">
        <f>COLUMN()</f>
        <v>37</v>
      </c>
      <c r="AL22" s="14" t="str">
        <f t="shared" ref="AL22:AZ36" si="25">_xlfn.CONCAT(COLUMN()-$AK22,",",ROW()-AL$21)</f>
        <v>1,1</v>
      </c>
      <c r="AM22" s="14" t="str">
        <f t="shared" si="25"/>
        <v>2,1</v>
      </c>
      <c r="AN22" s="14" t="str">
        <f t="shared" si="25"/>
        <v>3,1</v>
      </c>
      <c r="AO22" s="14" t="str">
        <f t="shared" si="25"/>
        <v>4,1</v>
      </c>
      <c r="AP22" s="14" t="str">
        <f t="shared" si="25"/>
        <v>5,1</v>
      </c>
      <c r="AQ22" s="14" t="str">
        <f t="shared" si="25"/>
        <v>6,1</v>
      </c>
      <c r="AR22" s="14" t="str">
        <f t="shared" si="25"/>
        <v>7,1</v>
      </c>
      <c r="AS22" s="14" t="str">
        <f t="shared" si="25"/>
        <v>8,1</v>
      </c>
      <c r="AT22" s="14" t="str">
        <f t="shared" si="25"/>
        <v>9,1</v>
      </c>
      <c r="AU22" s="14" t="str">
        <f t="shared" si="25"/>
        <v>10,1</v>
      </c>
      <c r="AV22" s="14" t="str">
        <f t="shared" si="25"/>
        <v>11,1</v>
      </c>
      <c r="AW22" s="14" t="str">
        <f t="shared" si="25"/>
        <v>12,1</v>
      </c>
      <c r="AX22" s="14" t="str">
        <f t="shared" si="25"/>
        <v>13,1</v>
      </c>
      <c r="AY22" s="14" t="str">
        <f t="shared" si="25"/>
        <v>14,1</v>
      </c>
      <c r="AZ22" s="14" t="str">
        <f t="shared" si="25"/>
        <v>15,1</v>
      </c>
    </row>
    <row r="23" spans="1:52" x14ac:dyDescent="0.25">
      <c r="A23" s="5"/>
      <c r="B23" s="7">
        <v>19</v>
      </c>
      <c r="C23" s="3">
        <v>2</v>
      </c>
      <c r="D23" s="3">
        <v>4</v>
      </c>
      <c r="E23" s="3">
        <v>0</v>
      </c>
      <c r="F23" s="3">
        <v>0</v>
      </c>
      <c r="H23" s="7">
        <v>19</v>
      </c>
      <c r="I23" s="3">
        <v>1</v>
      </c>
      <c r="J23" s="3">
        <v>4</v>
      </c>
      <c r="K23" s="3">
        <v>0</v>
      </c>
      <c r="L23" s="3">
        <v>0</v>
      </c>
      <c r="M23" s="3">
        <v>0</v>
      </c>
      <c r="O23" s="25"/>
      <c r="Q23" s="25" t="s">
        <v>18</v>
      </c>
      <c r="S23" s="25" t="s">
        <v>13</v>
      </c>
      <c r="U23" s="7"/>
      <c r="AJ23" s="7">
        <f>AJ22+1</f>
        <v>2</v>
      </c>
      <c r="AK23" s="15">
        <f>COLUMN()</f>
        <v>37</v>
      </c>
      <c r="AL23" s="14" t="str">
        <f t="shared" si="25"/>
        <v>1,2</v>
      </c>
      <c r="AM23" s="14" t="str">
        <f t="shared" si="25"/>
        <v>2,2</v>
      </c>
      <c r="AN23" s="14" t="str">
        <f t="shared" si="25"/>
        <v>3,2</v>
      </c>
      <c r="AO23" s="14" t="str">
        <f t="shared" si="25"/>
        <v>4,2</v>
      </c>
      <c r="AP23" s="14" t="str">
        <f t="shared" si="25"/>
        <v>5,2</v>
      </c>
      <c r="AQ23" s="14" t="str">
        <f t="shared" si="25"/>
        <v>6,2</v>
      </c>
      <c r="AR23" s="14" t="str">
        <f t="shared" si="25"/>
        <v>7,2</v>
      </c>
      <c r="AS23" s="14" t="str">
        <f t="shared" si="25"/>
        <v>8,2</v>
      </c>
      <c r="AT23" s="14" t="str">
        <f t="shared" si="25"/>
        <v>9,2</v>
      </c>
      <c r="AU23" s="14" t="str">
        <f t="shared" si="25"/>
        <v>10,2</v>
      </c>
      <c r="AV23" s="14" t="str">
        <f t="shared" si="25"/>
        <v>11,2</v>
      </c>
      <c r="AW23" s="14" t="str">
        <f t="shared" si="25"/>
        <v>12,2</v>
      </c>
      <c r="AX23" s="14" t="str">
        <f t="shared" si="25"/>
        <v>13,2</v>
      </c>
      <c r="AY23" s="14" t="str">
        <f t="shared" si="25"/>
        <v>14,2</v>
      </c>
      <c r="AZ23" s="14" t="str">
        <f t="shared" si="25"/>
        <v>15,2</v>
      </c>
    </row>
    <row r="24" spans="1:52" x14ac:dyDescent="0.25">
      <c r="A24" s="5"/>
      <c r="B24" s="7">
        <v>20</v>
      </c>
      <c r="C24" s="3">
        <v>2</v>
      </c>
      <c r="D24" s="3">
        <v>5</v>
      </c>
      <c r="E24" s="3">
        <v>0</v>
      </c>
      <c r="F24" s="3">
        <v>0</v>
      </c>
      <c r="H24" s="7">
        <v>20</v>
      </c>
      <c r="I24" s="3">
        <v>1</v>
      </c>
      <c r="J24" s="3">
        <v>5</v>
      </c>
      <c r="K24" s="3">
        <v>0</v>
      </c>
      <c r="L24" s="3">
        <v>0</v>
      </c>
      <c r="M24" s="3">
        <v>0</v>
      </c>
      <c r="O24" s="7"/>
      <c r="U24" s="7"/>
      <c r="V24" s="3" t="s">
        <v>16</v>
      </c>
      <c r="AJ24" s="7">
        <f t="shared" ref="AJ24:AJ36" si="26">AJ23+1</f>
        <v>3</v>
      </c>
      <c r="AK24" s="15">
        <f>COLUMN()</f>
        <v>37</v>
      </c>
      <c r="AL24" s="14" t="str">
        <f t="shared" si="25"/>
        <v>1,3</v>
      </c>
      <c r="AM24" s="14" t="str">
        <f t="shared" si="25"/>
        <v>2,3</v>
      </c>
      <c r="AN24" s="14" t="str">
        <f t="shared" si="25"/>
        <v>3,3</v>
      </c>
      <c r="AO24" s="14" t="str">
        <f t="shared" si="25"/>
        <v>4,3</v>
      </c>
      <c r="AP24" s="14" t="str">
        <f t="shared" si="25"/>
        <v>5,3</v>
      </c>
      <c r="AQ24" s="14" t="str">
        <f t="shared" si="25"/>
        <v>6,3</v>
      </c>
      <c r="AR24" s="14" t="str">
        <f t="shared" si="25"/>
        <v>7,3</v>
      </c>
      <c r="AS24" s="14" t="str">
        <f t="shared" si="25"/>
        <v>8,3</v>
      </c>
      <c r="AT24" s="14" t="str">
        <f t="shared" si="25"/>
        <v>9,3</v>
      </c>
      <c r="AU24" s="14" t="str">
        <f t="shared" si="25"/>
        <v>10,3</v>
      </c>
      <c r="AV24" s="14" t="str">
        <f t="shared" si="25"/>
        <v>11,3</v>
      </c>
      <c r="AW24" s="14" t="str">
        <f t="shared" si="25"/>
        <v>12,3</v>
      </c>
      <c r="AX24" s="14" t="str">
        <f t="shared" si="25"/>
        <v>13,3</v>
      </c>
      <c r="AY24" s="14" t="str">
        <f t="shared" si="25"/>
        <v>14,3</v>
      </c>
      <c r="AZ24" s="14" t="str">
        <f t="shared" si="25"/>
        <v>15,3</v>
      </c>
    </row>
    <row r="25" spans="1:52" x14ac:dyDescent="0.25">
      <c r="A25" s="5"/>
      <c r="B25" s="7">
        <v>21</v>
      </c>
      <c r="C25" s="3">
        <v>2</v>
      </c>
      <c r="D25" s="3">
        <v>6</v>
      </c>
      <c r="E25" s="3">
        <v>0</v>
      </c>
      <c r="F25" s="3">
        <v>0</v>
      </c>
      <c r="H25" s="7">
        <v>21</v>
      </c>
      <c r="I25" s="3">
        <v>1</v>
      </c>
      <c r="J25" s="3">
        <v>6</v>
      </c>
      <c r="K25" s="3">
        <v>0</v>
      </c>
      <c r="L25" s="3">
        <v>0</v>
      </c>
      <c r="M25" s="3">
        <v>0</v>
      </c>
      <c r="O25" s="7"/>
      <c r="P25" s="9">
        <f>P4+1</f>
        <v>3</v>
      </c>
      <c r="Q25" s="9">
        <f>Q4+1</f>
        <v>5</v>
      </c>
      <c r="R25" s="9">
        <f>R4+1</f>
        <v>11</v>
      </c>
      <c r="S25" s="9">
        <f>S4</f>
        <v>-5</v>
      </c>
      <c r="T25" s="26"/>
      <c r="U25" s="7"/>
      <c r="V25" s="9">
        <v>2</v>
      </c>
      <c r="W25" s="9" t="s">
        <v>11</v>
      </c>
      <c r="X25" s="9" t="s">
        <v>11</v>
      </c>
      <c r="Y25" s="9" t="s">
        <v>11</v>
      </c>
      <c r="AJ25" s="7">
        <f t="shared" si="26"/>
        <v>4</v>
      </c>
      <c r="AK25" s="15">
        <f>COLUMN()</f>
        <v>37</v>
      </c>
      <c r="AL25" s="14" t="str">
        <f t="shared" si="25"/>
        <v>1,4</v>
      </c>
      <c r="AM25" s="14" t="str">
        <f t="shared" si="25"/>
        <v>2,4</v>
      </c>
      <c r="AN25" s="14" t="str">
        <f t="shared" si="25"/>
        <v>3,4</v>
      </c>
      <c r="AO25" s="14" t="str">
        <f t="shared" si="25"/>
        <v>4,4</v>
      </c>
      <c r="AP25" s="14" t="str">
        <f t="shared" si="25"/>
        <v>5,4</v>
      </c>
      <c r="AQ25" s="14" t="str">
        <f t="shared" si="25"/>
        <v>6,4</v>
      </c>
      <c r="AR25" s="14" t="str">
        <f t="shared" si="25"/>
        <v>7,4</v>
      </c>
      <c r="AS25" s="14" t="str">
        <f t="shared" si="25"/>
        <v>8,4</v>
      </c>
      <c r="AT25" s="14" t="str">
        <f t="shared" si="25"/>
        <v>9,4</v>
      </c>
      <c r="AU25" s="14" t="str">
        <f t="shared" si="25"/>
        <v>10,4</v>
      </c>
      <c r="AV25" s="14" t="str">
        <f t="shared" si="25"/>
        <v>11,4</v>
      </c>
      <c r="AW25" s="14" t="str">
        <f t="shared" si="25"/>
        <v>12,4</v>
      </c>
      <c r="AX25" s="14" t="str">
        <f t="shared" si="25"/>
        <v>13,4</v>
      </c>
      <c r="AY25" s="14" t="str">
        <f t="shared" si="25"/>
        <v>14,4</v>
      </c>
      <c r="AZ25" s="14" t="str">
        <f t="shared" si="25"/>
        <v>15,4</v>
      </c>
    </row>
    <row r="26" spans="1:52" x14ac:dyDescent="0.25">
      <c r="A26" s="5"/>
      <c r="B26" s="7">
        <v>22</v>
      </c>
      <c r="C26" s="3">
        <v>2</v>
      </c>
      <c r="D26" s="3">
        <v>7</v>
      </c>
      <c r="E26" s="3">
        <v>0</v>
      </c>
      <c r="F26" s="3">
        <v>0</v>
      </c>
      <c r="H26" s="7">
        <v>22</v>
      </c>
      <c r="I26" s="3">
        <v>1</v>
      </c>
      <c r="J26" s="3">
        <v>7</v>
      </c>
      <c r="K26" s="3">
        <v>0</v>
      </c>
      <c r="L26" s="3">
        <v>0</v>
      </c>
      <c r="M26" s="3">
        <v>0</v>
      </c>
      <c r="O26" s="7"/>
      <c r="P26" s="9">
        <f t="shared" ref="P26:P39" si="27">P5+1</f>
        <v>2</v>
      </c>
      <c r="Q26" s="9">
        <f t="shared" ref="Q26:R26" si="28">Q5+1</f>
        <v>4</v>
      </c>
      <c r="R26" s="9">
        <f t="shared" si="28"/>
        <v>6</v>
      </c>
      <c r="S26" s="9">
        <f t="shared" ref="S26:S39" si="29">S5</f>
        <v>-5</v>
      </c>
      <c r="T26" s="26"/>
      <c r="U26" s="7"/>
      <c r="V26" s="9">
        <v>2</v>
      </c>
      <c r="W26" s="9" t="s">
        <v>11</v>
      </c>
      <c r="X26" s="9" t="s">
        <v>11</v>
      </c>
      <c r="Y26" s="9" t="s">
        <v>11</v>
      </c>
      <c r="AJ26" s="7">
        <f t="shared" si="26"/>
        <v>5</v>
      </c>
      <c r="AK26" s="15">
        <f>COLUMN()</f>
        <v>37</v>
      </c>
      <c r="AL26" s="14" t="str">
        <f t="shared" si="25"/>
        <v>1,5</v>
      </c>
      <c r="AM26" s="14" t="str">
        <f t="shared" si="25"/>
        <v>2,5</v>
      </c>
      <c r="AN26" s="14" t="str">
        <f t="shared" si="25"/>
        <v>3,5</v>
      </c>
      <c r="AO26" s="14" t="str">
        <f t="shared" si="25"/>
        <v>4,5</v>
      </c>
      <c r="AP26" s="14" t="str">
        <f t="shared" si="25"/>
        <v>5,5</v>
      </c>
      <c r="AQ26" s="14" t="str">
        <f t="shared" si="25"/>
        <v>6,5</v>
      </c>
      <c r="AR26" s="14" t="str">
        <f t="shared" si="25"/>
        <v>7,5</v>
      </c>
      <c r="AS26" s="14" t="str">
        <f t="shared" si="25"/>
        <v>8,5</v>
      </c>
      <c r="AT26" s="14" t="str">
        <f t="shared" si="25"/>
        <v>9,5</v>
      </c>
      <c r="AU26" s="14" t="str">
        <f t="shared" si="25"/>
        <v>10,5</v>
      </c>
      <c r="AV26" s="14" t="str">
        <f t="shared" si="25"/>
        <v>11,5</v>
      </c>
      <c r="AW26" s="14" t="str">
        <f t="shared" si="25"/>
        <v>12,5</v>
      </c>
      <c r="AX26" s="14" t="str">
        <f t="shared" si="25"/>
        <v>13,5</v>
      </c>
      <c r="AY26" s="14" t="str">
        <f t="shared" si="25"/>
        <v>14,5</v>
      </c>
      <c r="AZ26" s="14" t="str">
        <f t="shared" si="25"/>
        <v>15,5</v>
      </c>
    </row>
    <row r="27" spans="1:52" x14ac:dyDescent="0.25">
      <c r="A27" s="5"/>
      <c r="B27" s="7">
        <v>23</v>
      </c>
      <c r="C27" s="3">
        <v>2</v>
      </c>
      <c r="D27" s="3">
        <v>8</v>
      </c>
      <c r="E27" s="3">
        <v>0</v>
      </c>
      <c r="F27" s="3">
        <v>0</v>
      </c>
      <c r="H27" s="7">
        <v>23</v>
      </c>
      <c r="I27" s="3">
        <v>1</v>
      </c>
      <c r="J27" s="3">
        <v>8</v>
      </c>
      <c r="K27" s="3">
        <v>0</v>
      </c>
      <c r="L27" s="3">
        <v>0</v>
      </c>
      <c r="M27" s="3">
        <v>0</v>
      </c>
      <c r="O27" s="7"/>
      <c r="P27" s="9">
        <f t="shared" si="27"/>
        <v>2</v>
      </c>
      <c r="Q27" s="9">
        <f t="shared" ref="Q27:R27" si="30">Q6+1</f>
        <v>6</v>
      </c>
      <c r="R27" s="9">
        <f t="shared" si="30"/>
        <v>12</v>
      </c>
      <c r="S27" s="9">
        <f t="shared" si="29"/>
        <v>-5</v>
      </c>
      <c r="T27" s="26"/>
      <c r="U27" s="7"/>
      <c r="V27" s="3" t="s">
        <v>16</v>
      </c>
      <c r="AJ27" s="7">
        <f t="shared" si="26"/>
        <v>6</v>
      </c>
      <c r="AK27" s="15">
        <f>COLUMN()</f>
        <v>37</v>
      </c>
      <c r="AL27" s="14" t="str">
        <f t="shared" si="25"/>
        <v>1,6</v>
      </c>
      <c r="AM27" s="14" t="str">
        <f t="shared" si="25"/>
        <v>2,6</v>
      </c>
      <c r="AN27" s="14" t="str">
        <f t="shared" si="25"/>
        <v>3,6</v>
      </c>
      <c r="AO27" s="14" t="str">
        <f t="shared" si="25"/>
        <v>4,6</v>
      </c>
      <c r="AP27" s="14" t="str">
        <f t="shared" si="25"/>
        <v>5,6</v>
      </c>
      <c r="AQ27" s="14" t="str">
        <f t="shared" si="25"/>
        <v>6,6</v>
      </c>
      <c r="AR27" s="14" t="str">
        <f t="shared" si="25"/>
        <v>7,6</v>
      </c>
      <c r="AS27" s="14" t="str">
        <f t="shared" si="25"/>
        <v>8,6</v>
      </c>
      <c r="AT27" s="14" t="str">
        <f t="shared" si="25"/>
        <v>9,6</v>
      </c>
      <c r="AU27" s="14" t="str">
        <f t="shared" si="25"/>
        <v>10,6</v>
      </c>
      <c r="AV27" s="14" t="str">
        <f t="shared" si="25"/>
        <v>11,6</v>
      </c>
      <c r="AW27" s="14" t="str">
        <f t="shared" si="25"/>
        <v>12,6</v>
      </c>
      <c r="AX27" s="14" t="str">
        <f t="shared" si="25"/>
        <v>13,6</v>
      </c>
      <c r="AY27" s="14" t="str">
        <f t="shared" si="25"/>
        <v>14,6</v>
      </c>
      <c r="AZ27" s="14" t="str">
        <f t="shared" si="25"/>
        <v>15,6</v>
      </c>
    </row>
    <row r="28" spans="1:52" x14ac:dyDescent="0.25">
      <c r="A28" s="5"/>
      <c r="B28" s="7">
        <v>24</v>
      </c>
      <c r="C28" s="3">
        <v>2</v>
      </c>
      <c r="D28" s="3">
        <v>9</v>
      </c>
      <c r="E28" s="3">
        <v>0</v>
      </c>
      <c r="F28" s="3">
        <v>0</v>
      </c>
      <c r="H28" s="7">
        <v>24</v>
      </c>
      <c r="I28" s="3">
        <v>1</v>
      </c>
      <c r="J28" s="3">
        <v>9</v>
      </c>
      <c r="K28" s="3">
        <v>0</v>
      </c>
      <c r="L28" s="3">
        <v>0</v>
      </c>
      <c r="M28" s="3">
        <v>0</v>
      </c>
      <c r="O28" s="7"/>
      <c r="P28" s="9">
        <f t="shared" si="27"/>
        <v>1</v>
      </c>
      <c r="Q28" s="9">
        <f t="shared" ref="Q28:R28" si="31">Q7+1</f>
        <v>9</v>
      </c>
      <c r="R28" s="9">
        <f t="shared" si="31"/>
        <v>8</v>
      </c>
      <c r="S28" s="9">
        <f t="shared" si="29"/>
        <v>-5</v>
      </c>
      <c r="T28" s="26"/>
      <c r="U28" s="7"/>
      <c r="V28" s="9">
        <v>3</v>
      </c>
      <c r="W28" s="9" t="s">
        <v>11</v>
      </c>
      <c r="X28" s="9" t="s">
        <v>11</v>
      </c>
      <c r="Y28" s="9" t="s">
        <v>11</v>
      </c>
      <c r="AJ28" s="7">
        <f t="shared" si="26"/>
        <v>7</v>
      </c>
      <c r="AK28" s="15">
        <f>COLUMN()</f>
        <v>37</v>
      </c>
      <c r="AL28" s="14" t="str">
        <f t="shared" si="25"/>
        <v>1,7</v>
      </c>
      <c r="AM28" s="14" t="str">
        <f t="shared" si="25"/>
        <v>2,7</v>
      </c>
      <c r="AN28" s="14" t="str">
        <f t="shared" si="25"/>
        <v>3,7</v>
      </c>
      <c r="AO28" s="14" t="str">
        <f t="shared" si="25"/>
        <v>4,7</v>
      </c>
      <c r="AP28" s="14" t="str">
        <f t="shared" si="25"/>
        <v>5,7</v>
      </c>
      <c r="AQ28" s="14" t="str">
        <f t="shared" si="25"/>
        <v>6,7</v>
      </c>
      <c r="AR28" s="14" t="str">
        <f t="shared" si="25"/>
        <v>7,7</v>
      </c>
      <c r="AS28" s="14" t="str">
        <f t="shared" si="25"/>
        <v>8,7</v>
      </c>
      <c r="AT28" s="14" t="str">
        <f t="shared" si="25"/>
        <v>9,7</v>
      </c>
      <c r="AU28" s="14" t="str">
        <f t="shared" si="25"/>
        <v>10,7</v>
      </c>
      <c r="AV28" s="14" t="str">
        <f t="shared" si="25"/>
        <v>11,7</v>
      </c>
      <c r="AW28" s="14" t="str">
        <f t="shared" si="25"/>
        <v>12,7</v>
      </c>
      <c r="AX28" s="14" t="str">
        <f t="shared" si="25"/>
        <v>13,7</v>
      </c>
      <c r="AY28" s="14" t="str">
        <f t="shared" si="25"/>
        <v>14,7</v>
      </c>
      <c r="AZ28" s="14" t="str">
        <f t="shared" si="25"/>
        <v>15,7</v>
      </c>
    </row>
    <row r="29" spans="1:52" x14ac:dyDescent="0.25">
      <c r="A29" s="5"/>
      <c r="B29" s="7">
        <v>25</v>
      </c>
      <c r="C29" s="3">
        <v>2</v>
      </c>
      <c r="D29" s="3">
        <v>10</v>
      </c>
      <c r="E29" s="3">
        <v>0</v>
      </c>
      <c r="F29" s="3">
        <v>0</v>
      </c>
      <c r="H29" s="7">
        <v>25</v>
      </c>
      <c r="I29" s="3">
        <v>1</v>
      </c>
      <c r="J29" s="3">
        <v>10</v>
      </c>
      <c r="K29" s="3">
        <v>0</v>
      </c>
      <c r="L29" s="3">
        <v>0</v>
      </c>
      <c r="M29" s="3">
        <v>0</v>
      </c>
      <c r="O29" s="7"/>
      <c r="P29" s="9">
        <f t="shared" si="27"/>
        <v>1</v>
      </c>
      <c r="Q29" s="9">
        <f t="shared" ref="Q29:R29" si="32">Q8+1</f>
        <v>9</v>
      </c>
      <c r="R29" s="9">
        <f t="shared" si="32"/>
        <v>10</v>
      </c>
      <c r="S29" s="9">
        <f t="shared" si="29"/>
        <v>-5</v>
      </c>
      <c r="T29" s="26"/>
      <c r="U29" s="7"/>
      <c r="V29" s="9">
        <v>3</v>
      </c>
      <c r="W29" s="9" t="s">
        <v>11</v>
      </c>
      <c r="X29" s="9" t="s">
        <v>11</v>
      </c>
      <c r="Y29" s="9" t="s">
        <v>11</v>
      </c>
      <c r="AJ29" s="7">
        <f t="shared" si="26"/>
        <v>8</v>
      </c>
      <c r="AK29" s="15">
        <f>COLUMN()</f>
        <v>37</v>
      </c>
      <c r="AL29" s="14" t="str">
        <f t="shared" si="25"/>
        <v>1,8</v>
      </c>
      <c r="AM29" s="14" t="str">
        <f t="shared" si="25"/>
        <v>2,8</v>
      </c>
      <c r="AN29" s="14" t="str">
        <f t="shared" si="25"/>
        <v>3,8</v>
      </c>
      <c r="AO29" s="14" t="str">
        <f t="shared" si="25"/>
        <v>4,8</v>
      </c>
      <c r="AP29" s="14" t="str">
        <f t="shared" si="25"/>
        <v>5,8</v>
      </c>
      <c r="AQ29" s="14" t="str">
        <f t="shared" si="25"/>
        <v>6,8</v>
      </c>
      <c r="AR29" s="14" t="str">
        <f t="shared" si="25"/>
        <v>7,8</v>
      </c>
      <c r="AS29" s="14" t="str">
        <f t="shared" si="25"/>
        <v>8,8</v>
      </c>
      <c r="AT29" s="14" t="str">
        <f t="shared" si="25"/>
        <v>9,8</v>
      </c>
      <c r="AU29" s="14" t="str">
        <f t="shared" si="25"/>
        <v>10,8</v>
      </c>
      <c r="AV29" s="14" t="str">
        <f t="shared" si="25"/>
        <v>11,8</v>
      </c>
      <c r="AW29" s="14" t="str">
        <f t="shared" si="25"/>
        <v>12,8</v>
      </c>
      <c r="AX29" s="14" t="str">
        <f t="shared" si="25"/>
        <v>13,8</v>
      </c>
      <c r="AY29" s="14" t="str">
        <f t="shared" si="25"/>
        <v>14,8</v>
      </c>
      <c r="AZ29" s="14" t="str">
        <f t="shared" si="25"/>
        <v>15,8</v>
      </c>
    </row>
    <row r="30" spans="1:52" x14ac:dyDescent="0.25">
      <c r="A30" s="5"/>
      <c r="B30" s="7">
        <v>26</v>
      </c>
      <c r="C30" s="3">
        <v>2</v>
      </c>
      <c r="D30" s="3">
        <v>11</v>
      </c>
      <c r="E30" s="3">
        <v>0</v>
      </c>
      <c r="F30" s="3">
        <v>0</v>
      </c>
      <c r="H30" s="7">
        <v>26</v>
      </c>
      <c r="I30" s="3">
        <v>1</v>
      </c>
      <c r="J30" s="3">
        <v>11</v>
      </c>
      <c r="K30" s="3">
        <v>0</v>
      </c>
      <c r="L30" s="3">
        <v>0</v>
      </c>
      <c r="M30" s="3">
        <v>0</v>
      </c>
      <c r="O30" s="7"/>
      <c r="P30" s="9">
        <f t="shared" si="27"/>
        <v>1</v>
      </c>
      <c r="Q30" s="9">
        <f t="shared" ref="Q30:R30" si="33">Q9+1</f>
        <v>9</v>
      </c>
      <c r="R30" s="9">
        <f t="shared" si="33"/>
        <v>12</v>
      </c>
      <c r="S30" s="9">
        <f t="shared" si="29"/>
        <v>-5</v>
      </c>
      <c r="T30" s="26"/>
      <c r="U30" s="7"/>
      <c r="AJ30" s="7">
        <f t="shared" si="26"/>
        <v>9</v>
      </c>
      <c r="AK30" s="15">
        <f>COLUMN()</f>
        <v>37</v>
      </c>
      <c r="AL30" s="14" t="str">
        <f t="shared" si="25"/>
        <v>1,9</v>
      </c>
      <c r="AM30" s="14" t="str">
        <f t="shared" si="25"/>
        <v>2,9</v>
      </c>
      <c r="AN30" s="14" t="str">
        <f t="shared" si="25"/>
        <v>3,9</v>
      </c>
      <c r="AO30" s="14" t="str">
        <f t="shared" si="25"/>
        <v>4,9</v>
      </c>
      <c r="AP30" s="14" t="str">
        <f t="shared" si="25"/>
        <v>5,9</v>
      </c>
      <c r="AQ30" s="14" t="str">
        <f t="shared" si="25"/>
        <v>6,9</v>
      </c>
      <c r="AR30" s="14" t="str">
        <f t="shared" si="25"/>
        <v>7,9</v>
      </c>
      <c r="AS30" s="14" t="str">
        <f t="shared" si="25"/>
        <v>8,9</v>
      </c>
      <c r="AT30" s="14" t="str">
        <f t="shared" si="25"/>
        <v>9,9</v>
      </c>
      <c r="AU30" s="14" t="str">
        <f t="shared" si="25"/>
        <v>10,9</v>
      </c>
      <c r="AV30" s="14" t="str">
        <f t="shared" si="25"/>
        <v>11,9</v>
      </c>
      <c r="AW30" s="14" t="str">
        <f t="shared" si="25"/>
        <v>12,9</v>
      </c>
      <c r="AX30" s="14" t="str">
        <f t="shared" si="25"/>
        <v>13,9</v>
      </c>
      <c r="AY30" s="14" t="str">
        <f t="shared" si="25"/>
        <v>14,9</v>
      </c>
      <c r="AZ30" s="14" t="str">
        <f t="shared" si="25"/>
        <v>15,9</v>
      </c>
    </row>
    <row r="31" spans="1:52" x14ac:dyDescent="0.25">
      <c r="A31" s="5"/>
      <c r="B31" s="7">
        <v>27</v>
      </c>
      <c r="C31" s="3">
        <v>2</v>
      </c>
      <c r="D31" s="3">
        <v>12</v>
      </c>
      <c r="E31" s="3">
        <v>0</v>
      </c>
      <c r="F31" s="3">
        <v>0</v>
      </c>
      <c r="H31" s="7">
        <v>27</v>
      </c>
      <c r="I31" s="3">
        <v>1</v>
      </c>
      <c r="J31" s="3">
        <v>12</v>
      </c>
      <c r="K31" s="3">
        <v>0</v>
      </c>
      <c r="L31" s="3">
        <v>0</v>
      </c>
      <c r="M31" s="3">
        <v>0</v>
      </c>
      <c r="O31" s="7"/>
      <c r="P31" s="9">
        <f t="shared" si="27"/>
        <v>1</v>
      </c>
      <c r="Q31" s="9">
        <f t="shared" ref="Q31:R31" si="34">Q10+1</f>
        <v>9</v>
      </c>
      <c r="R31" s="9">
        <f t="shared" si="34"/>
        <v>14</v>
      </c>
      <c r="S31" s="9">
        <f t="shared" si="29"/>
        <v>-5</v>
      </c>
      <c r="T31" s="26"/>
      <c r="U31" s="7"/>
      <c r="AJ31" s="7">
        <f t="shared" si="26"/>
        <v>10</v>
      </c>
      <c r="AK31" s="15">
        <f>COLUMN()</f>
        <v>37</v>
      </c>
      <c r="AL31" s="14" t="str">
        <f t="shared" si="25"/>
        <v>1,10</v>
      </c>
      <c r="AM31" s="14" t="str">
        <f t="shared" si="25"/>
        <v>2,10</v>
      </c>
      <c r="AN31" s="14" t="str">
        <f t="shared" si="25"/>
        <v>3,10</v>
      </c>
      <c r="AO31" s="14" t="str">
        <f t="shared" si="25"/>
        <v>4,10</v>
      </c>
      <c r="AP31" s="14" t="str">
        <f t="shared" si="25"/>
        <v>5,10</v>
      </c>
      <c r="AQ31" s="14" t="str">
        <f t="shared" si="25"/>
        <v>6,10</v>
      </c>
      <c r="AR31" s="14" t="str">
        <f t="shared" si="25"/>
        <v>7,10</v>
      </c>
      <c r="AS31" s="14" t="str">
        <f t="shared" si="25"/>
        <v>8,10</v>
      </c>
      <c r="AT31" s="14" t="str">
        <f t="shared" si="25"/>
        <v>9,10</v>
      </c>
      <c r="AU31" s="14" t="str">
        <f t="shared" si="25"/>
        <v>10,10</v>
      </c>
      <c r="AV31" s="14" t="str">
        <f t="shared" si="25"/>
        <v>11,10</v>
      </c>
      <c r="AW31" s="14" t="str">
        <f t="shared" si="25"/>
        <v>12,10</v>
      </c>
      <c r="AX31" s="14" t="str">
        <f t="shared" si="25"/>
        <v>13,10</v>
      </c>
      <c r="AY31" s="14" t="str">
        <f t="shared" si="25"/>
        <v>14,10</v>
      </c>
      <c r="AZ31" s="14" t="str">
        <f t="shared" si="25"/>
        <v>15,10</v>
      </c>
    </row>
    <row r="32" spans="1:52" x14ac:dyDescent="0.25">
      <c r="A32" s="5"/>
      <c r="B32" s="7">
        <v>28</v>
      </c>
      <c r="C32" s="3">
        <v>2</v>
      </c>
      <c r="D32" s="3">
        <v>13</v>
      </c>
      <c r="E32" s="3">
        <v>0</v>
      </c>
      <c r="F32" s="3">
        <v>0</v>
      </c>
      <c r="H32" s="7">
        <v>28</v>
      </c>
      <c r="I32" s="3">
        <v>1</v>
      </c>
      <c r="J32" s="3">
        <v>13</v>
      </c>
      <c r="K32" s="3">
        <v>0</v>
      </c>
      <c r="L32" s="3">
        <v>0</v>
      </c>
      <c r="M32" s="3">
        <v>0</v>
      </c>
      <c r="O32" s="7"/>
      <c r="P32" s="9">
        <f t="shared" si="27"/>
        <v>1</v>
      </c>
      <c r="Q32" s="9">
        <f t="shared" ref="Q32:R32" si="35">Q11+1</f>
        <v>11</v>
      </c>
      <c r="R32" s="9">
        <f t="shared" si="35"/>
        <v>8</v>
      </c>
      <c r="S32" s="9">
        <f t="shared" si="29"/>
        <v>-5</v>
      </c>
      <c r="T32" s="26"/>
      <c r="U32" s="7"/>
      <c r="AJ32" s="7">
        <f t="shared" si="26"/>
        <v>11</v>
      </c>
      <c r="AK32" s="15">
        <f>COLUMN()</f>
        <v>37</v>
      </c>
      <c r="AL32" s="14" t="str">
        <f t="shared" si="25"/>
        <v>1,11</v>
      </c>
      <c r="AM32" s="14" t="str">
        <f t="shared" si="25"/>
        <v>2,11</v>
      </c>
      <c r="AN32" s="14" t="str">
        <f t="shared" si="25"/>
        <v>3,11</v>
      </c>
      <c r="AO32" s="14" t="str">
        <f t="shared" si="25"/>
        <v>4,11</v>
      </c>
      <c r="AP32" s="14" t="str">
        <f t="shared" si="25"/>
        <v>5,11</v>
      </c>
      <c r="AQ32" s="14" t="str">
        <f t="shared" si="25"/>
        <v>6,11</v>
      </c>
      <c r="AR32" s="14" t="str">
        <f t="shared" si="25"/>
        <v>7,11</v>
      </c>
      <c r="AS32" s="14" t="str">
        <f t="shared" si="25"/>
        <v>8,11</v>
      </c>
      <c r="AT32" s="14" t="str">
        <f t="shared" si="25"/>
        <v>9,11</v>
      </c>
      <c r="AU32" s="14" t="str">
        <f t="shared" si="25"/>
        <v>10,11</v>
      </c>
      <c r="AV32" s="14" t="str">
        <f t="shared" si="25"/>
        <v>11,11</v>
      </c>
      <c r="AW32" s="14" t="str">
        <f t="shared" si="25"/>
        <v>12,11</v>
      </c>
      <c r="AX32" s="14" t="str">
        <f t="shared" si="25"/>
        <v>13,11</v>
      </c>
      <c r="AY32" s="14" t="str">
        <f t="shared" si="25"/>
        <v>14,11</v>
      </c>
      <c r="AZ32" s="14" t="str">
        <f t="shared" si="25"/>
        <v>15,11</v>
      </c>
    </row>
    <row r="33" spans="2:52" x14ac:dyDescent="0.25">
      <c r="B33" s="7">
        <v>29</v>
      </c>
      <c r="C33" s="3">
        <v>2</v>
      </c>
      <c r="D33" s="3">
        <v>14</v>
      </c>
      <c r="E33" s="3">
        <v>0</v>
      </c>
      <c r="F33" s="3">
        <v>0</v>
      </c>
      <c r="H33" s="7">
        <v>29</v>
      </c>
      <c r="I33" s="3">
        <v>1</v>
      </c>
      <c r="J33" s="3">
        <v>14</v>
      </c>
      <c r="K33" s="3">
        <v>0</v>
      </c>
      <c r="L33" s="3">
        <v>0</v>
      </c>
      <c r="M33" s="3">
        <v>0</v>
      </c>
      <c r="O33" s="7"/>
      <c r="P33" s="9">
        <f t="shared" si="27"/>
        <v>1</v>
      </c>
      <c r="Q33" s="9">
        <f t="shared" ref="Q33:R33" si="36">Q12+1</f>
        <v>11</v>
      </c>
      <c r="R33" s="9">
        <f t="shared" si="36"/>
        <v>10</v>
      </c>
      <c r="S33" s="9">
        <f t="shared" si="29"/>
        <v>-5</v>
      </c>
      <c r="T33" s="26"/>
      <c r="U33" s="7"/>
      <c r="AJ33" s="7">
        <f t="shared" si="26"/>
        <v>12</v>
      </c>
      <c r="AK33" s="15">
        <f>COLUMN()</f>
        <v>37</v>
      </c>
      <c r="AL33" s="14" t="str">
        <f t="shared" si="25"/>
        <v>1,12</v>
      </c>
      <c r="AM33" s="14" t="str">
        <f t="shared" si="25"/>
        <v>2,12</v>
      </c>
      <c r="AN33" s="14" t="str">
        <f t="shared" si="25"/>
        <v>3,12</v>
      </c>
      <c r="AO33" s="14" t="str">
        <f t="shared" si="25"/>
        <v>4,12</v>
      </c>
      <c r="AP33" s="14" t="str">
        <f t="shared" si="25"/>
        <v>5,12</v>
      </c>
      <c r="AQ33" s="14" t="str">
        <f t="shared" si="25"/>
        <v>6,12</v>
      </c>
      <c r="AR33" s="14" t="str">
        <f t="shared" si="25"/>
        <v>7,12</v>
      </c>
      <c r="AS33" s="14" t="str">
        <f t="shared" si="25"/>
        <v>8,12</v>
      </c>
      <c r="AT33" s="14" t="str">
        <f t="shared" si="25"/>
        <v>9,12</v>
      </c>
      <c r="AU33" s="14" t="str">
        <f t="shared" si="25"/>
        <v>10,12</v>
      </c>
      <c r="AV33" s="14" t="str">
        <f t="shared" si="25"/>
        <v>11,12</v>
      </c>
      <c r="AW33" s="14" t="str">
        <f t="shared" si="25"/>
        <v>12,12</v>
      </c>
      <c r="AX33" s="14" t="str">
        <f t="shared" si="25"/>
        <v>13,12</v>
      </c>
      <c r="AY33" s="14" t="str">
        <f t="shared" si="25"/>
        <v>14,12</v>
      </c>
      <c r="AZ33" s="14" t="str">
        <f t="shared" si="25"/>
        <v>15,12</v>
      </c>
    </row>
    <row r="34" spans="2:52" x14ac:dyDescent="0.25">
      <c r="P34" s="9">
        <f t="shared" si="27"/>
        <v>1</v>
      </c>
      <c r="Q34" s="9">
        <f t="shared" ref="Q34:R34" si="37">Q13+1</f>
        <v>11</v>
      </c>
      <c r="R34" s="9">
        <f t="shared" si="37"/>
        <v>12</v>
      </c>
      <c r="S34" s="9">
        <f t="shared" si="29"/>
        <v>-5</v>
      </c>
      <c r="T34" s="26"/>
      <c r="AJ34" s="7">
        <f t="shared" si="26"/>
        <v>13</v>
      </c>
      <c r="AK34" s="15">
        <f>COLUMN()</f>
        <v>37</v>
      </c>
      <c r="AL34" s="14" t="str">
        <f t="shared" si="25"/>
        <v>1,13</v>
      </c>
      <c r="AM34" s="14" t="str">
        <f t="shared" si="25"/>
        <v>2,13</v>
      </c>
      <c r="AN34" s="14" t="str">
        <f t="shared" si="25"/>
        <v>3,13</v>
      </c>
      <c r="AO34" s="14" t="str">
        <f t="shared" si="25"/>
        <v>4,13</v>
      </c>
      <c r="AP34" s="14" t="str">
        <f t="shared" si="25"/>
        <v>5,13</v>
      </c>
      <c r="AQ34" s="14" t="str">
        <f t="shared" si="25"/>
        <v>6,13</v>
      </c>
      <c r="AR34" s="14" t="str">
        <f t="shared" si="25"/>
        <v>7,13</v>
      </c>
      <c r="AS34" s="14" t="str">
        <f t="shared" si="25"/>
        <v>8,13</v>
      </c>
      <c r="AT34" s="14" t="str">
        <f t="shared" si="25"/>
        <v>9,13</v>
      </c>
      <c r="AU34" s="14" t="str">
        <f t="shared" si="25"/>
        <v>10,13</v>
      </c>
      <c r="AV34" s="14" t="str">
        <f t="shared" si="25"/>
        <v>11,13</v>
      </c>
      <c r="AW34" s="14" t="str">
        <f t="shared" si="25"/>
        <v>12,13</v>
      </c>
      <c r="AX34" s="14" t="str">
        <f t="shared" si="25"/>
        <v>13,13</v>
      </c>
      <c r="AY34" s="14" t="str">
        <f t="shared" si="25"/>
        <v>14,13</v>
      </c>
      <c r="AZ34" s="14" t="str">
        <f t="shared" si="25"/>
        <v>15,13</v>
      </c>
    </row>
    <row r="35" spans="2:52" ht="15.75" x14ac:dyDescent="0.25">
      <c r="G35" s="18"/>
      <c r="H35" s="18"/>
      <c r="I35" s="18"/>
      <c r="J35" s="18"/>
      <c r="K35" s="18"/>
      <c r="L35" s="18"/>
      <c r="M35" s="18"/>
      <c r="N35" s="18"/>
      <c r="O35" s="18"/>
      <c r="P35" s="9">
        <f t="shared" si="27"/>
        <v>1</v>
      </c>
      <c r="Q35" s="9">
        <f t="shared" ref="Q35:R35" si="38">Q14+1</f>
        <v>11</v>
      </c>
      <c r="R35" s="9">
        <f t="shared" si="38"/>
        <v>14</v>
      </c>
      <c r="S35" s="9">
        <f t="shared" si="29"/>
        <v>-5</v>
      </c>
      <c r="T35" s="26"/>
      <c r="AJ35" s="7">
        <f t="shared" si="26"/>
        <v>14</v>
      </c>
      <c r="AK35" s="15">
        <f>COLUMN()</f>
        <v>37</v>
      </c>
      <c r="AL35" s="14" t="str">
        <f t="shared" si="25"/>
        <v>1,14</v>
      </c>
      <c r="AM35" s="14" t="str">
        <f t="shared" si="25"/>
        <v>2,14</v>
      </c>
      <c r="AN35" s="14" t="str">
        <f t="shared" si="25"/>
        <v>3,14</v>
      </c>
      <c r="AO35" s="14" t="str">
        <f t="shared" si="25"/>
        <v>4,14</v>
      </c>
      <c r="AP35" s="14" t="str">
        <f t="shared" si="25"/>
        <v>5,14</v>
      </c>
      <c r="AQ35" s="14" t="str">
        <f t="shared" si="25"/>
        <v>6,14</v>
      </c>
      <c r="AR35" s="14" t="str">
        <f t="shared" si="25"/>
        <v>7,14</v>
      </c>
      <c r="AS35" s="14" t="str">
        <f t="shared" si="25"/>
        <v>8,14</v>
      </c>
      <c r="AT35" s="14" t="str">
        <f t="shared" si="25"/>
        <v>9,14</v>
      </c>
      <c r="AU35" s="14" t="str">
        <f t="shared" si="25"/>
        <v>10,14</v>
      </c>
      <c r="AV35" s="14" t="str">
        <f t="shared" si="25"/>
        <v>11,14</v>
      </c>
      <c r="AW35" s="14" t="str">
        <f t="shared" si="25"/>
        <v>12,14</v>
      </c>
      <c r="AX35" s="14" t="str">
        <f t="shared" si="25"/>
        <v>13,14</v>
      </c>
      <c r="AY35" s="14" t="str">
        <f t="shared" si="25"/>
        <v>14,14</v>
      </c>
      <c r="AZ35" s="14" t="str">
        <f t="shared" si="25"/>
        <v>15,14</v>
      </c>
    </row>
    <row r="36" spans="2:52" ht="15.75" x14ac:dyDescent="0.25">
      <c r="G36" s="18"/>
      <c r="H36" s="18"/>
      <c r="I36" s="18"/>
      <c r="J36" s="18"/>
      <c r="K36" s="18"/>
      <c r="L36" s="18"/>
      <c r="M36" s="18"/>
      <c r="N36" s="18"/>
      <c r="O36" s="18"/>
      <c r="P36" s="9">
        <f t="shared" si="27"/>
        <v>1</v>
      </c>
      <c r="Q36" s="9">
        <f t="shared" ref="Q36:R36" si="39">Q15+1</f>
        <v>13</v>
      </c>
      <c r="R36" s="9">
        <f t="shared" si="39"/>
        <v>8</v>
      </c>
      <c r="S36" s="9">
        <f t="shared" si="29"/>
        <v>-5</v>
      </c>
      <c r="T36" s="26"/>
      <c r="AJ36" s="7">
        <f t="shared" si="26"/>
        <v>15</v>
      </c>
      <c r="AK36" s="15">
        <f>COLUMN()</f>
        <v>37</v>
      </c>
      <c r="AL36" s="14" t="str">
        <f t="shared" si="25"/>
        <v>1,15</v>
      </c>
      <c r="AM36" s="14" t="str">
        <f t="shared" si="25"/>
        <v>2,15</v>
      </c>
      <c r="AN36" s="14" t="str">
        <f t="shared" si="25"/>
        <v>3,15</v>
      </c>
      <c r="AO36" s="14" t="str">
        <f t="shared" si="25"/>
        <v>4,15</v>
      </c>
      <c r="AP36" s="14" t="str">
        <f t="shared" si="25"/>
        <v>5,15</v>
      </c>
      <c r="AQ36" s="14" t="str">
        <f t="shared" si="25"/>
        <v>6,15</v>
      </c>
      <c r="AR36" s="14" t="str">
        <f t="shared" si="25"/>
        <v>7,15</v>
      </c>
      <c r="AS36" s="14" t="str">
        <f t="shared" si="25"/>
        <v>8,15</v>
      </c>
      <c r="AT36" s="14" t="str">
        <f t="shared" si="25"/>
        <v>9,15</v>
      </c>
      <c r="AU36" s="14" t="str">
        <f t="shared" si="25"/>
        <v>10,15</v>
      </c>
      <c r="AV36" s="14" t="str">
        <f t="shared" si="25"/>
        <v>11,15</v>
      </c>
      <c r="AW36" s="14" t="str">
        <f t="shared" si="25"/>
        <v>12,15</v>
      </c>
      <c r="AX36" s="14" t="str">
        <f t="shared" si="25"/>
        <v>13,15</v>
      </c>
      <c r="AY36" s="14" t="str">
        <f t="shared" si="25"/>
        <v>14,15</v>
      </c>
      <c r="AZ36" s="14" t="str">
        <f t="shared" si="25"/>
        <v>15,15</v>
      </c>
    </row>
    <row r="37" spans="2:52" ht="15.75" x14ac:dyDescent="0.25">
      <c r="G37" s="18"/>
      <c r="H37" s="18"/>
      <c r="I37" s="18"/>
      <c r="J37" s="18"/>
      <c r="K37" s="18"/>
      <c r="L37" s="18"/>
      <c r="M37" s="18"/>
      <c r="N37" s="18"/>
      <c r="O37" s="18"/>
      <c r="P37" s="9">
        <f t="shared" si="27"/>
        <v>1</v>
      </c>
      <c r="Q37" s="9">
        <f t="shared" ref="Q37:R37" si="40">Q16+1</f>
        <v>13</v>
      </c>
      <c r="R37" s="9">
        <f t="shared" si="40"/>
        <v>10</v>
      </c>
      <c r="S37" s="9">
        <f t="shared" si="29"/>
        <v>-5</v>
      </c>
      <c r="T37" s="2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x14ac:dyDescent="0.25">
      <c r="P38" s="9">
        <f t="shared" si="27"/>
        <v>1</v>
      </c>
      <c r="Q38" s="9">
        <f t="shared" ref="Q38:R38" si="41">Q17+1</f>
        <v>13</v>
      </c>
      <c r="R38" s="9">
        <f t="shared" si="41"/>
        <v>12</v>
      </c>
      <c r="S38" s="9">
        <f t="shared" si="29"/>
        <v>-5</v>
      </c>
      <c r="T38" s="2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x14ac:dyDescent="0.25">
      <c r="P39" s="9">
        <f t="shared" si="27"/>
        <v>1</v>
      </c>
      <c r="Q39" s="9">
        <f t="shared" ref="Q39:R39" si="42">Q18+1</f>
        <v>13</v>
      </c>
      <c r="R39" s="9">
        <f t="shared" si="42"/>
        <v>14</v>
      </c>
      <c r="S39" s="9">
        <f t="shared" si="29"/>
        <v>-5</v>
      </c>
      <c r="T39" s="26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</sheetData>
  <conditionalFormatting sqref="C4:C33 I4:I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33 J4:J3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4:P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N23 AM22:AN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5:AZ10 AK4 AL12:AZ19 AU11:AZ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5:AZ10 AL12:AZ19 AU11:AZ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2:AZ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____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2025-02-12T13:39:57Z</dcterms:modified>
</cp:coreProperties>
</file>