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15_REPOS\d03_Beta-Me\02_Symple_______________________\models\"/>
    </mc:Choice>
  </mc:AlternateContent>
  <xr:revisionPtr revIDLastSave="0" documentId="13_ncr:1_{AEF22484-9ABD-4372-B89C-967FF275886A}" xr6:coauthVersionLast="47" xr6:coauthVersionMax="47" xr10:uidLastSave="{00000000-0000-0000-0000-000000000000}"/>
  <bookViews>
    <workbookView xWindow="-120" yWindow="-120" windowWidth="29040" windowHeight="16440" activeTab="4" xr2:uid="{84B2E607-CC28-4937-AA1D-8417D5663A88}"/>
  </bookViews>
  <sheets>
    <sheet name="a01" sheetId="2" r:id="rId1"/>
    <sheet name="real_unknown_sources" sheetId="4" r:id="rId2"/>
    <sheet name="___________" sheetId="8" r:id="rId3"/>
    <sheet name="Preprocessing_01" sheetId="6" r:id="rId4"/>
    <sheet name="Preprocessing_02__Wells" sheetId="10" r:id="rId5"/>
    <sheet name="Sheet1" sheetId="11" r:id="rId6"/>
    <sheet name="15_Wells_Pump" sheetId="14"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5" i="10" l="1"/>
  <c r="P1" i="10"/>
  <c r="C1" i="10"/>
  <c r="E4" i="11"/>
  <c r="E5" i="11"/>
  <c r="E6" i="11"/>
  <c r="E7" i="11"/>
  <c r="E8" i="11"/>
  <c r="E9" i="11"/>
  <c r="E10" i="11"/>
  <c r="E11" i="11"/>
  <c r="E12" i="11"/>
  <c r="E13" i="11"/>
  <c r="E14" i="11"/>
  <c r="E15" i="11"/>
  <c r="E16" i="11"/>
  <c r="E3" i="11"/>
  <c r="D5" i="11"/>
  <c r="D6" i="11" s="1"/>
  <c r="D7" i="11" s="1"/>
  <c r="D8" i="11" s="1"/>
  <c r="D9" i="11" s="1"/>
  <c r="D10" i="11" s="1"/>
  <c r="D11" i="11" s="1"/>
  <c r="D12" i="11" s="1"/>
  <c r="D13" i="11" s="1"/>
  <c r="D14" i="11" s="1"/>
  <c r="D15" i="11" s="1"/>
  <c r="D16" i="11" s="1"/>
  <c r="D4" i="11"/>
  <c r="D2" i="11"/>
  <c r="A5" i="11"/>
  <c r="A6" i="11"/>
  <c r="A7" i="11"/>
  <c r="A8" i="11"/>
  <c r="A10" i="11"/>
  <c r="A11" i="11"/>
  <c r="A12" i="11"/>
  <c r="A13" i="11"/>
  <c r="A14" i="11"/>
  <c r="A15" i="11"/>
  <c r="A16" i="11"/>
  <c r="A17" i="11"/>
  <c r="A18" i="11"/>
  <c r="A19" i="11"/>
  <c r="A20" i="11"/>
  <c r="A21" i="11"/>
  <c r="A22" i="11"/>
  <c r="A23" i="11"/>
  <c r="A24" i="11"/>
  <c r="A25" i="11"/>
  <c r="A26" i="11"/>
  <c r="A27" i="11"/>
  <c r="A28" i="11"/>
  <c r="A30" i="11"/>
  <c r="A32" i="11"/>
  <c r="A33" i="11"/>
  <c r="A34" i="11"/>
  <c r="A35" i="11"/>
  <c r="A37" i="11"/>
  <c r="A38" i="11"/>
  <c r="A39" i="11"/>
  <c r="A40" i="11"/>
  <c r="A41" i="11"/>
  <c r="A42" i="11"/>
  <c r="A43" i="11"/>
  <c r="A44" i="11"/>
  <c r="A45" i="11"/>
  <c r="A46" i="11"/>
  <c r="A47" i="11"/>
  <c r="A48" i="11"/>
  <c r="A49" i="11"/>
  <c r="A50" i="11"/>
  <c r="A51" i="11"/>
  <c r="A52" i="11"/>
  <c r="A53" i="11"/>
  <c r="A54" i="11"/>
  <c r="A55" i="11"/>
  <c r="A56" i="11"/>
  <c r="A57" i="11"/>
  <c r="A58" i="11"/>
  <c r="A60" i="11"/>
  <c r="A61" i="11"/>
  <c r="A62" i="11"/>
  <c r="A63" i="11"/>
  <c r="A64" i="11"/>
  <c r="A65" i="11"/>
  <c r="A66" i="11"/>
  <c r="A67" i="11"/>
  <c r="A68" i="11"/>
  <c r="A69" i="11"/>
  <c r="A70" i="11"/>
  <c r="A71" i="11"/>
  <c r="A72" i="11"/>
  <c r="A73" i="11"/>
  <c r="A74" i="11"/>
  <c r="A75" i="11"/>
  <c r="A76" i="11"/>
  <c r="A77" i="11"/>
  <c r="A78" i="11"/>
  <c r="A79" i="11"/>
  <c r="A81"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2" i="11"/>
  <c r="A113" i="11"/>
  <c r="A114" i="11"/>
  <c r="A115" i="11"/>
  <c r="A116" i="11"/>
  <c r="A117" i="11"/>
  <c r="A119" i="11"/>
  <c r="A120" i="11"/>
  <c r="A121" i="11"/>
  <c r="A122" i="11"/>
  <c r="A123" i="11"/>
  <c r="A124" i="11"/>
  <c r="A126" i="11"/>
  <c r="A127" i="11"/>
  <c r="A128" i="11"/>
  <c r="A129" i="11"/>
  <c r="A130" i="11"/>
  <c r="A131" i="11"/>
  <c r="A132" i="11"/>
  <c r="A133" i="11"/>
  <c r="A134" i="11"/>
  <c r="A135" i="11"/>
  <c r="A136" i="11"/>
  <c r="A137" i="11"/>
  <c r="A138" i="11"/>
  <c r="A139" i="11"/>
  <c r="A141" i="11"/>
  <c r="A142" i="11"/>
  <c r="A143" i="11"/>
  <c r="A144" i="11"/>
  <c r="A145" i="11"/>
  <c r="A146" i="11"/>
  <c r="A147" i="11"/>
  <c r="A148" i="11"/>
  <c r="A149" i="11"/>
  <c r="A150" i="11"/>
  <c r="A151" i="11"/>
  <c r="A152" i="11"/>
  <c r="A153" i="11"/>
  <c r="A154" i="11"/>
  <c r="A155" i="11"/>
  <c r="A156" i="11"/>
  <c r="A157" i="11"/>
  <c r="A158" i="11"/>
  <c r="A159" i="11"/>
  <c r="A160" i="11"/>
  <c r="A162" i="11"/>
  <c r="A163" i="11"/>
  <c r="A164" i="11"/>
  <c r="A165" i="11"/>
  <c r="A166" i="11"/>
  <c r="A167" i="11"/>
  <c r="A168" i="11"/>
  <c r="A169" i="11"/>
  <c r="A171" i="11"/>
  <c r="A172" i="11"/>
  <c r="A173" i="11"/>
  <c r="A174" i="11"/>
  <c r="A175" i="11"/>
  <c r="A4" i="11"/>
  <c r="A3" i="11"/>
  <c r="BV3" i="10"/>
  <c r="BV1" i="10"/>
  <c r="BR4" i="10"/>
  <c r="BZ5" i="10"/>
  <c r="BY47" i="10"/>
  <c r="BY48" i="10"/>
  <c r="BY49" i="10"/>
  <c r="BY50" i="10"/>
  <c r="BY51" i="10"/>
  <c r="BY52" i="10"/>
  <c r="BY53" i="10"/>
  <c r="BY54" i="10"/>
  <c r="BY55" i="10"/>
  <c r="BY56" i="10"/>
  <c r="BY57" i="10"/>
  <c r="BY58" i="10"/>
  <c r="BY59" i="10"/>
  <c r="BY60" i="10"/>
  <c r="BY61" i="10"/>
  <c r="BY62" i="10"/>
  <c r="BY63" i="10"/>
  <c r="BY64" i="10"/>
  <c r="BY65" i="10"/>
  <c r="BY66" i="10"/>
  <c r="BY67" i="10"/>
  <c r="BY68" i="10"/>
  <c r="BY69" i="10"/>
  <c r="BY70" i="10"/>
  <c r="BY71" i="10"/>
  <c r="BY72" i="10"/>
  <c r="BY73" i="10"/>
  <c r="BY74" i="10"/>
  <c r="BY75" i="10"/>
  <c r="BY76" i="10"/>
  <c r="BY77" i="10"/>
  <c r="BY78" i="10"/>
  <c r="BY79" i="10"/>
  <c r="BY80" i="10"/>
  <c r="BY81" i="10"/>
  <c r="BY82" i="10"/>
  <c r="BY83" i="10"/>
  <c r="BY84" i="10"/>
  <c r="BY85" i="10"/>
  <c r="BY87" i="10"/>
  <c r="BY88" i="10"/>
  <c r="BY89" i="10"/>
  <c r="BY90" i="10"/>
  <c r="BY91" i="10"/>
  <c r="BY92" i="10"/>
  <c r="BY93" i="10"/>
  <c r="BY94" i="10"/>
  <c r="BY95" i="10"/>
  <c r="BY96" i="10"/>
  <c r="BY97" i="10"/>
  <c r="BY98" i="10"/>
  <c r="BY99" i="10"/>
  <c r="BY100" i="10"/>
  <c r="BY101" i="10"/>
  <c r="BY102" i="10"/>
  <c r="BY103" i="10"/>
  <c r="BY104" i="10"/>
  <c r="BY105" i="10"/>
  <c r="BY106" i="10"/>
  <c r="BY107" i="10"/>
  <c r="BY108" i="10"/>
  <c r="BY109" i="10"/>
  <c r="BY110" i="10"/>
  <c r="BY111" i="10"/>
  <c r="BY112" i="10"/>
  <c r="BY113" i="10"/>
  <c r="BY114" i="10"/>
  <c r="BY115" i="10"/>
  <c r="BY116" i="10"/>
  <c r="BY117" i="10"/>
  <c r="BY118" i="10"/>
  <c r="BY119" i="10"/>
  <c r="BY120" i="10"/>
  <c r="BY121" i="10"/>
  <c r="BY122" i="10"/>
  <c r="BY123" i="10"/>
  <c r="BY124" i="10"/>
  <c r="BY125" i="10"/>
  <c r="BY127" i="10"/>
  <c r="BY128" i="10"/>
  <c r="BY129" i="10"/>
  <c r="BY130" i="10"/>
  <c r="BY131" i="10"/>
  <c r="BY132" i="10"/>
  <c r="BY133" i="10"/>
  <c r="BY134" i="10"/>
  <c r="BY135" i="10"/>
  <c r="BY136" i="10"/>
  <c r="BY137" i="10"/>
  <c r="BY138" i="10"/>
  <c r="BY139" i="10"/>
  <c r="BY140" i="10"/>
  <c r="BY141" i="10"/>
  <c r="BY142" i="10"/>
  <c r="BY143" i="10"/>
  <c r="BY144" i="10"/>
  <c r="BY145" i="10"/>
  <c r="BY146" i="10"/>
  <c r="BY147" i="10"/>
  <c r="BY148" i="10"/>
  <c r="BY149" i="10"/>
  <c r="BY150" i="10"/>
  <c r="BY151" i="10"/>
  <c r="BY152" i="10"/>
  <c r="BY153" i="10"/>
  <c r="BY154" i="10"/>
  <c r="BY155" i="10"/>
  <c r="BY156" i="10"/>
  <c r="BY157" i="10"/>
  <c r="BY158" i="10"/>
  <c r="BY159" i="10"/>
  <c r="BY160" i="10"/>
  <c r="BY161" i="10"/>
  <c r="BY162" i="10"/>
  <c r="BY163" i="10"/>
  <c r="BY164" i="10"/>
  <c r="BY165" i="10"/>
  <c r="BY167" i="10"/>
  <c r="BY168" i="10"/>
  <c r="BY169" i="10"/>
  <c r="BY170" i="10"/>
  <c r="BY171" i="10"/>
  <c r="BY172" i="10"/>
  <c r="BY173" i="10"/>
  <c r="BY174" i="10"/>
  <c r="BY175" i="10"/>
  <c r="BY176" i="10"/>
  <c r="BY177" i="10"/>
  <c r="BY178" i="10"/>
  <c r="BY179" i="10"/>
  <c r="BY180" i="10"/>
  <c r="BY181" i="10"/>
  <c r="BY182" i="10"/>
  <c r="BY183" i="10"/>
  <c r="BY184" i="10"/>
  <c r="BY185" i="10"/>
  <c r="BY186" i="10"/>
  <c r="BY187" i="10"/>
  <c r="BY188" i="10"/>
  <c r="BY189" i="10"/>
  <c r="BY190" i="10"/>
  <c r="BY191" i="10"/>
  <c r="BY192" i="10"/>
  <c r="BY193" i="10"/>
  <c r="BY194" i="10"/>
  <c r="BY195" i="10"/>
  <c r="BY196" i="10"/>
  <c r="BY197" i="10"/>
  <c r="BY198" i="10"/>
  <c r="BY199" i="10"/>
  <c r="BY200" i="10"/>
  <c r="BY201" i="10"/>
  <c r="BY202" i="10"/>
  <c r="BY203" i="10"/>
  <c r="BY204" i="10"/>
  <c r="BY205" i="10"/>
  <c r="BY207" i="10"/>
  <c r="BY208" i="10"/>
  <c r="BY209" i="10"/>
  <c r="BY210" i="10"/>
  <c r="BY211" i="10"/>
  <c r="BY212" i="10"/>
  <c r="BY213" i="10"/>
  <c r="BY214" i="10"/>
  <c r="BY215" i="10"/>
  <c r="BY216" i="10"/>
  <c r="BY217" i="10"/>
  <c r="BY218" i="10"/>
  <c r="BY219" i="10"/>
  <c r="BY220" i="10"/>
  <c r="BY221" i="10"/>
  <c r="BY222" i="10"/>
  <c r="BY223" i="10"/>
  <c r="BY224" i="10"/>
  <c r="BY225" i="10"/>
  <c r="BY226" i="10"/>
  <c r="BY227" i="10"/>
  <c r="BY228" i="10"/>
  <c r="BY229" i="10"/>
  <c r="BY230" i="10"/>
  <c r="BY231" i="10"/>
  <c r="BY232" i="10"/>
  <c r="BY233" i="10"/>
  <c r="BY234" i="10"/>
  <c r="BY235" i="10"/>
  <c r="BY236" i="10"/>
  <c r="BY237" i="10"/>
  <c r="BY238" i="10"/>
  <c r="BY239" i="10"/>
  <c r="BY240" i="10"/>
  <c r="BY241" i="10"/>
  <c r="BY242" i="10"/>
  <c r="BY243" i="10"/>
  <c r="BY244" i="10"/>
  <c r="BY245" i="10"/>
  <c r="BY247" i="10"/>
  <c r="BY248" i="10"/>
  <c r="BY249" i="10"/>
  <c r="BY250" i="10"/>
  <c r="BY251" i="10"/>
  <c r="BY252" i="10"/>
  <c r="BY253" i="10"/>
  <c r="BY254" i="10"/>
  <c r="BY255" i="10"/>
  <c r="BY256" i="10"/>
  <c r="BY257" i="10"/>
  <c r="BY258" i="10"/>
  <c r="BY259" i="10"/>
  <c r="BY260" i="10"/>
  <c r="BY261" i="10"/>
  <c r="BY262" i="10"/>
  <c r="BY263" i="10"/>
  <c r="BY264" i="10"/>
  <c r="BY265" i="10"/>
  <c r="BY266" i="10"/>
  <c r="BY267" i="10"/>
  <c r="BY268" i="10"/>
  <c r="BY269" i="10"/>
  <c r="BY270" i="10"/>
  <c r="BY271" i="10"/>
  <c r="BY272" i="10"/>
  <c r="BY273" i="10"/>
  <c r="BY274" i="10"/>
  <c r="BY275" i="10"/>
  <c r="BY276" i="10"/>
  <c r="BY277" i="10"/>
  <c r="BY278" i="10"/>
  <c r="BY279" i="10"/>
  <c r="BY280" i="10"/>
  <c r="BY281" i="10"/>
  <c r="BY282" i="10"/>
  <c r="BY283" i="10"/>
  <c r="BY284" i="10"/>
  <c r="BY285" i="10"/>
  <c r="BY287" i="10"/>
  <c r="BY288" i="10"/>
  <c r="BY289" i="10"/>
  <c r="BY290" i="10"/>
  <c r="BY291" i="10"/>
  <c r="BY292" i="10"/>
  <c r="BY293" i="10"/>
  <c r="BY294" i="10"/>
  <c r="BY295" i="10"/>
  <c r="BY296" i="10"/>
  <c r="BY297" i="10"/>
  <c r="BY298" i="10"/>
  <c r="BY299" i="10"/>
  <c r="BY300" i="10"/>
  <c r="BY301" i="10"/>
  <c r="BY302" i="10"/>
  <c r="BY303" i="10"/>
  <c r="BY304" i="10"/>
  <c r="BY305" i="10"/>
  <c r="BY306" i="10"/>
  <c r="BY307" i="10"/>
  <c r="BY308" i="10"/>
  <c r="BY309" i="10"/>
  <c r="BY310" i="10"/>
  <c r="BY311" i="10"/>
  <c r="BY312" i="10"/>
  <c r="BY313" i="10"/>
  <c r="BY314" i="10"/>
  <c r="BY315" i="10"/>
  <c r="BY316" i="10"/>
  <c r="BY317" i="10"/>
  <c r="BY318" i="10"/>
  <c r="BY319" i="10"/>
  <c r="BY320" i="10"/>
  <c r="BY321" i="10"/>
  <c r="BY322" i="10"/>
  <c r="BY323" i="10"/>
  <c r="BY324" i="10"/>
  <c r="BY325" i="10"/>
  <c r="BY327" i="10"/>
  <c r="BY328" i="10"/>
  <c r="BY329" i="10"/>
  <c r="BY330" i="10"/>
  <c r="BY331" i="10"/>
  <c r="BY332" i="10"/>
  <c r="BY333" i="10"/>
  <c r="BY334" i="10"/>
  <c r="BY335" i="10"/>
  <c r="BY336" i="10"/>
  <c r="BY337" i="10"/>
  <c r="BY338" i="10"/>
  <c r="BY339" i="10"/>
  <c r="BY340" i="10"/>
  <c r="BY341" i="10"/>
  <c r="BY342" i="10"/>
  <c r="BY343" i="10"/>
  <c r="BY344" i="10"/>
  <c r="BY345" i="10"/>
  <c r="BY346" i="10"/>
  <c r="BY347" i="10"/>
  <c r="BY348" i="10"/>
  <c r="BY349" i="10"/>
  <c r="BY350" i="10"/>
  <c r="BY351" i="10"/>
  <c r="BY352" i="10"/>
  <c r="BY353" i="10"/>
  <c r="BY354" i="10"/>
  <c r="BY355" i="10"/>
  <c r="BY356" i="10"/>
  <c r="BY357" i="10"/>
  <c r="BY358" i="10"/>
  <c r="BY359" i="10"/>
  <c r="BY360" i="10"/>
  <c r="BY361" i="10"/>
  <c r="BY362" i="10"/>
  <c r="BY363" i="10"/>
  <c r="BY364" i="10"/>
  <c r="BY365" i="10"/>
  <c r="BY367" i="10"/>
  <c r="BY368" i="10"/>
  <c r="BY369" i="10"/>
  <c r="BY370" i="10"/>
  <c r="BY371" i="10"/>
  <c r="BY372" i="10"/>
  <c r="BY373" i="10"/>
  <c r="BY374" i="10"/>
  <c r="BY375" i="10"/>
  <c r="BY376" i="10"/>
  <c r="BY377" i="10"/>
  <c r="BY378" i="10"/>
  <c r="BY379" i="10"/>
  <c r="BY380" i="10"/>
  <c r="BY381" i="10"/>
  <c r="BY382" i="10"/>
  <c r="BY383" i="10"/>
  <c r="BY384" i="10"/>
  <c r="BY385" i="10"/>
  <c r="BY386" i="10"/>
  <c r="BY387" i="10"/>
  <c r="BY388" i="10"/>
  <c r="BY389" i="10"/>
  <c r="BY390" i="10"/>
  <c r="BY391" i="10"/>
  <c r="BY392" i="10"/>
  <c r="BY393" i="10"/>
  <c r="BY394" i="10"/>
  <c r="BY395" i="10"/>
  <c r="BY396" i="10"/>
  <c r="BY397" i="10"/>
  <c r="BY398" i="10"/>
  <c r="BY399" i="10"/>
  <c r="BY400" i="10"/>
  <c r="BY401" i="10"/>
  <c r="BY402" i="10"/>
  <c r="BY403" i="10"/>
  <c r="BY404" i="10"/>
  <c r="BY405" i="10"/>
  <c r="BY407" i="10"/>
  <c r="BY408" i="10"/>
  <c r="BY409" i="10"/>
  <c r="BY410" i="10"/>
  <c r="BY411" i="10"/>
  <c r="BY412" i="10"/>
  <c r="BY413" i="10"/>
  <c r="BY414" i="10"/>
  <c r="BY415" i="10"/>
  <c r="BY416" i="10"/>
  <c r="BY417" i="10"/>
  <c r="BY418" i="10"/>
  <c r="BY419" i="10"/>
  <c r="BY420" i="10"/>
  <c r="BY421" i="10"/>
  <c r="BY422" i="10"/>
  <c r="BY423" i="10"/>
  <c r="BY424" i="10"/>
  <c r="BY425" i="10"/>
  <c r="BY426" i="10"/>
  <c r="BY427" i="10"/>
  <c r="BY428" i="10"/>
  <c r="BY429" i="10"/>
  <c r="BY430" i="10"/>
  <c r="BY431" i="10"/>
  <c r="BY432" i="10"/>
  <c r="BY433" i="10"/>
  <c r="BY434" i="10"/>
  <c r="BY435" i="10"/>
  <c r="BY436" i="10"/>
  <c r="BY437" i="10"/>
  <c r="BY438" i="10"/>
  <c r="BY439" i="10"/>
  <c r="BY440" i="10"/>
  <c r="BY441" i="10"/>
  <c r="BY442" i="10"/>
  <c r="BY443" i="10"/>
  <c r="BY444" i="10"/>
  <c r="BY445" i="10"/>
  <c r="BY447" i="10"/>
  <c r="BY448" i="10"/>
  <c r="BY449" i="10"/>
  <c r="BY450" i="10"/>
  <c r="BY451" i="10"/>
  <c r="BY452" i="10"/>
  <c r="BY453" i="10"/>
  <c r="BY454" i="10"/>
  <c r="BY455" i="10"/>
  <c r="BY456" i="10"/>
  <c r="BY457" i="10"/>
  <c r="BY458" i="10"/>
  <c r="BY459" i="10"/>
  <c r="BY460" i="10"/>
  <c r="BY461" i="10"/>
  <c r="BY462" i="10"/>
  <c r="BY463" i="10"/>
  <c r="BY464" i="10"/>
  <c r="BY465" i="10"/>
  <c r="BY466" i="10"/>
  <c r="BY467" i="10"/>
  <c r="BY468" i="10"/>
  <c r="BY469" i="10"/>
  <c r="BY470" i="10"/>
  <c r="BY471" i="10"/>
  <c r="BY472" i="10"/>
  <c r="BY473" i="10"/>
  <c r="BY474" i="10"/>
  <c r="BY475" i="10"/>
  <c r="BY476" i="10"/>
  <c r="BY477" i="10"/>
  <c r="BY478" i="10"/>
  <c r="BY479" i="10"/>
  <c r="BY480" i="10"/>
  <c r="BY481" i="10"/>
  <c r="BY482" i="10"/>
  <c r="BY483" i="10"/>
  <c r="BY484" i="10"/>
  <c r="BY485" i="10"/>
  <c r="BY487" i="10"/>
  <c r="BY488" i="10"/>
  <c r="BY489" i="10"/>
  <c r="BY490" i="10"/>
  <c r="BY491" i="10"/>
  <c r="BY492" i="10"/>
  <c r="BY493" i="10"/>
  <c r="BY494" i="10"/>
  <c r="BY495" i="10"/>
  <c r="BY496" i="10"/>
  <c r="BY497" i="10"/>
  <c r="BY498" i="10"/>
  <c r="BY499" i="10"/>
  <c r="BY500" i="10"/>
  <c r="BY501" i="10"/>
  <c r="BY502" i="10"/>
  <c r="BY503" i="10"/>
  <c r="BY504" i="10"/>
  <c r="BY505" i="10"/>
  <c r="BY506" i="10"/>
  <c r="BY507" i="10"/>
  <c r="BY508" i="10"/>
  <c r="BY509" i="10"/>
  <c r="BY510" i="10"/>
  <c r="BY511" i="10"/>
  <c r="BY512" i="10"/>
  <c r="BY513" i="10"/>
  <c r="BY514" i="10"/>
  <c r="BY515" i="10"/>
  <c r="BY516" i="10"/>
  <c r="BY517" i="10"/>
  <c r="BY518" i="10"/>
  <c r="BY519" i="10"/>
  <c r="BY520" i="10"/>
  <c r="BY521" i="10"/>
  <c r="BY522" i="10"/>
  <c r="BY523" i="10"/>
  <c r="BY524" i="10"/>
  <c r="BY525" i="10"/>
  <c r="BY527" i="10"/>
  <c r="BY528" i="10"/>
  <c r="BY529" i="10"/>
  <c r="BY530" i="10"/>
  <c r="BY531" i="10"/>
  <c r="BY532" i="10"/>
  <c r="BY533" i="10"/>
  <c r="BY534" i="10"/>
  <c r="BY535" i="10"/>
  <c r="BY536" i="10"/>
  <c r="BY537" i="10"/>
  <c r="BY538" i="10"/>
  <c r="BY539" i="10"/>
  <c r="BY540" i="10"/>
  <c r="BY541" i="10"/>
  <c r="BY542" i="10"/>
  <c r="BY543" i="10"/>
  <c r="BY544" i="10"/>
  <c r="BY545" i="10"/>
  <c r="BY546" i="10"/>
  <c r="BY547" i="10"/>
  <c r="BY548" i="10"/>
  <c r="BY549" i="10"/>
  <c r="BY550" i="10"/>
  <c r="BY551" i="10"/>
  <c r="BY552" i="10"/>
  <c r="BY553" i="10"/>
  <c r="BY554" i="10"/>
  <c r="BY555" i="10"/>
  <c r="BY556" i="10"/>
  <c r="BY557" i="10"/>
  <c r="BY558" i="10"/>
  <c r="BY559" i="10"/>
  <c r="BY560" i="10"/>
  <c r="BY561" i="10"/>
  <c r="BY562" i="10"/>
  <c r="BY563" i="10"/>
  <c r="BY564" i="10"/>
  <c r="BY565" i="10"/>
  <c r="BY567" i="10"/>
  <c r="BY568" i="10"/>
  <c r="BY569" i="10"/>
  <c r="BY570" i="10"/>
  <c r="BY571" i="10"/>
  <c r="BY572" i="10"/>
  <c r="BY573" i="10"/>
  <c r="BY574" i="10"/>
  <c r="BY575" i="10"/>
  <c r="BY576" i="10"/>
  <c r="BY577" i="10"/>
  <c r="BY578" i="10"/>
  <c r="BY579" i="10"/>
  <c r="BY580" i="10"/>
  <c r="BY581" i="10"/>
  <c r="BY582" i="10"/>
  <c r="BY583" i="10"/>
  <c r="BY584" i="10"/>
  <c r="BY585" i="10"/>
  <c r="BY586" i="10"/>
  <c r="BY587" i="10"/>
  <c r="BY588" i="10"/>
  <c r="BY589" i="10"/>
  <c r="BY590" i="10"/>
  <c r="BY591" i="10"/>
  <c r="BY592" i="10"/>
  <c r="BY593" i="10"/>
  <c r="BY594" i="10"/>
  <c r="BY595" i="10"/>
  <c r="BY596" i="10"/>
  <c r="BY597" i="10"/>
  <c r="BY598" i="10"/>
  <c r="BY599" i="10"/>
  <c r="BY600" i="10"/>
  <c r="BY601" i="10"/>
  <c r="BY602" i="10"/>
  <c r="BY603" i="10"/>
  <c r="BY604" i="10"/>
  <c r="BY605" i="10"/>
  <c r="BY607" i="10"/>
  <c r="BY608" i="10"/>
  <c r="BY609" i="10"/>
  <c r="BY610" i="10"/>
  <c r="BY611" i="10"/>
  <c r="BY612" i="10"/>
  <c r="BY613" i="10"/>
  <c r="BY614" i="10"/>
  <c r="BY615" i="10"/>
  <c r="BY616" i="10"/>
  <c r="BY617" i="10"/>
  <c r="BY618" i="10"/>
  <c r="BY619" i="10"/>
  <c r="BY620" i="10"/>
  <c r="BY621" i="10"/>
  <c r="BY622" i="10"/>
  <c r="BY623" i="10"/>
  <c r="BY624" i="10"/>
  <c r="BY625" i="10"/>
  <c r="BY626" i="10"/>
  <c r="BY627" i="10"/>
  <c r="BY628" i="10"/>
  <c r="BY629" i="10"/>
  <c r="BY630" i="10"/>
  <c r="BY631" i="10"/>
  <c r="BY632" i="10"/>
  <c r="BY633" i="10"/>
  <c r="BY634" i="10"/>
  <c r="BY635" i="10"/>
  <c r="BY636" i="10"/>
  <c r="BY637" i="10"/>
  <c r="BY638" i="10"/>
  <c r="BY639" i="10"/>
  <c r="BY640" i="10"/>
  <c r="BY641" i="10"/>
  <c r="BY642" i="10"/>
  <c r="BY643" i="10"/>
  <c r="BY644" i="10"/>
  <c r="BY645" i="10"/>
  <c r="BY647" i="10"/>
  <c r="BY648" i="10"/>
  <c r="BY649" i="10"/>
  <c r="BY650" i="10"/>
  <c r="BY651" i="10"/>
  <c r="BY652" i="10"/>
  <c r="BY653" i="10"/>
  <c r="BY654" i="10"/>
  <c r="BY655" i="10"/>
  <c r="BY656" i="10"/>
  <c r="BY657" i="10"/>
  <c r="BY658" i="10"/>
  <c r="BY659" i="10"/>
  <c r="BY660" i="10"/>
  <c r="BY661" i="10"/>
  <c r="BY662" i="10"/>
  <c r="BY663" i="10"/>
  <c r="BY664" i="10"/>
  <c r="BY665" i="10"/>
  <c r="BY666" i="10"/>
  <c r="BY667" i="10"/>
  <c r="BY668" i="10"/>
  <c r="BY669" i="10"/>
  <c r="BY670" i="10"/>
  <c r="BY671" i="10"/>
  <c r="BY672" i="10"/>
  <c r="BY673" i="10"/>
  <c r="BY674" i="10"/>
  <c r="BY675" i="10"/>
  <c r="BY676" i="10"/>
  <c r="BY677" i="10"/>
  <c r="BY678" i="10"/>
  <c r="BY679" i="10"/>
  <c r="BY680" i="10"/>
  <c r="BY681" i="10"/>
  <c r="BY682" i="10"/>
  <c r="BY683" i="10"/>
  <c r="BY684" i="10"/>
  <c r="BY685" i="10"/>
  <c r="BY687" i="10"/>
  <c r="BY688" i="10"/>
  <c r="BY689" i="10"/>
  <c r="BY690" i="10"/>
  <c r="BY691" i="10"/>
  <c r="BY692" i="10"/>
  <c r="BY693" i="10"/>
  <c r="BY694" i="10"/>
  <c r="BY695" i="10"/>
  <c r="BY696" i="10"/>
  <c r="BY697" i="10"/>
  <c r="BY698" i="10"/>
  <c r="BY699" i="10"/>
  <c r="BY700" i="10"/>
  <c r="BY701" i="10"/>
  <c r="BY702" i="10"/>
  <c r="BY703" i="10"/>
  <c r="BY704" i="10"/>
  <c r="BY705" i="10"/>
  <c r="BY706" i="10"/>
  <c r="BY707" i="10"/>
  <c r="BY708" i="10"/>
  <c r="BY709" i="10"/>
  <c r="BY710" i="10"/>
  <c r="BY711" i="10"/>
  <c r="BY712" i="10"/>
  <c r="BY713" i="10"/>
  <c r="BY714" i="10"/>
  <c r="BY715" i="10"/>
  <c r="BY716" i="10"/>
  <c r="BY717" i="10"/>
  <c r="BY718" i="10"/>
  <c r="BY719" i="10"/>
  <c r="BY720" i="10"/>
  <c r="BY721" i="10"/>
  <c r="BY722" i="10"/>
  <c r="BY723" i="10"/>
  <c r="BY724" i="10"/>
  <c r="BY725" i="10"/>
  <c r="BY727" i="10"/>
  <c r="BY728" i="10"/>
  <c r="BY729" i="10"/>
  <c r="BY730" i="10"/>
  <c r="BY731" i="10"/>
  <c r="BY732" i="10"/>
  <c r="BY733" i="10"/>
  <c r="BY734" i="10"/>
  <c r="BY735" i="10"/>
  <c r="BY736" i="10"/>
  <c r="BY737" i="10"/>
  <c r="BY738" i="10"/>
  <c r="BY739" i="10"/>
  <c r="BY740" i="10"/>
  <c r="BY741" i="10"/>
  <c r="BY742" i="10"/>
  <c r="BY743" i="10"/>
  <c r="BY744" i="10"/>
  <c r="BY745" i="10"/>
  <c r="BY746" i="10"/>
  <c r="BY747" i="10"/>
  <c r="BY748" i="10"/>
  <c r="BY749" i="10"/>
  <c r="BY750" i="10"/>
  <c r="BY751" i="10"/>
  <c r="BY752" i="10"/>
  <c r="BY753" i="10"/>
  <c r="BY754" i="10"/>
  <c r="BY755" i="10"/>
  <c r="BY756" i="10"/>
  <c r="BY757" i="10"/>
  <c r="BY758" i="10"/>
  <c r="BY759" i="10"/>
  <c r="BY760" i="10"/>
  <c r="BY761" i="10"/>
  <c r="BY762" i="10"/>
  <c r="BY763" i="10"/>
  <c r="BY764" i="10"/>
  <c r="BY765" i="10"/>
  <c r="BY767" i="10"/>
  <c r="BY768" i="10"/>
  <c r="BY769" i="10"/>
  <c r="BY770" i="10"/>
  <c r="BY771" i="10"/>
  <c r="BY772" i="10"/>
  <c r="BY773" i="10"/>
  <c r="BY774" i="10"/>
  <c r="BY775" i="10"/>
  <c r="BY776" i="10"/>
  <c r="BY777" i="10"/>
  <c r="BY778" i="10"/>
  <c r="BY779" i="10"/>
  <c r="BY780" i="10"/>
  <c r="BY781" i="10"/>
  <c r="BY782" i="10"/>
  <c r="BY783" i="10"/>
  <c r="BY784" i="10"/>
  <c r="BY785" i="10"/>
  <c r="BY786" i="10"/>
  <c r="BY787" i="10"/>
  <c r="BY788" i="10"/>
  <c r="BY789" i="10"/>
  <c r="BY790" i="10"/>
  <c r="BY791" i="10"/>
  <c r="BY792" i="10"/>
  <c r="BY793" i="10"/>
  <c r="BY794" i="10"/>
  <c r="BY795" i="10"/>
  <c r="BY796" i="10"/>
  <c r="BY797" i="10"/>
  <c r="BY798" i="10"/>
  <c r="BY799" i="10"/>
  <c r="BY800" i="10"/>
  <c r="BY801" i="10"/>
  <c r="BY802" i="10"/>
  <c r="BY803" i="10"/>
  <c r="BY804" i="10"/>
  <c r="BY805" i="10"/>
  <c r="BY807" i="10"/>
  <c r="BY808" i="10"/>
  <c r="BY809" i="10"/>
  <c r="BY810" i="10"/>
  <c r="BY811" i="10"/>
  <c r="BY812" i="10"/>
  <c r="BY813" i="10"/>
  <c r="BY814" i="10"/>
  <c r="BY815" i="10"/>
  <c r="BY816" i="10"/>
  <c r="BY817" i="10"/>
  <c r="BY818" i="10"/>
  <c r="BY819" i="10"/>
  <c r="BY820" i="10"/>
  <c r="BY821" i="10"/>
  <c r="BY822" i="10"/>
  <c r="BY823" i="10"/>
  <c r="BY824" i="10"/>
  <c r="BY825" i="10"/>
  <c r="BY826" i="10"/>
  <c r="BY827" i="10"/>
  <c r="BY828" i="10"/>
  <c r="BY829" i="10"/>
  <c r="BY830" i="10"/>
  <c r="BY831" i="10"/>
  <c r="BY832" i="10"/>
  <c r="BY833" i="10"/>
  <c r="BY834" i="10"/>
  <c r="BY835" i="10"/>
  <c r="BY836" i="10"/>
  <c r="BY837" i="10"/>
  <c r="BY838" i="10"/>
  <c r="BY839" i="10"/>
  <c r="BY840" i="10"/>
  <c r="BY841" i="10"/>
  <c r="BY842" i="10"/>
  <c r="BY843" i="10"/>
  <c r="BY844" i="10"/>
  <c r="BY845" i="10"/>
  <c r="BY847" i="10"/>
  <c r="BY848" i="10"/>
  <c r="BY849" i="10"/>
  <c r="BY850" i="10"/>
  <c r="BY851" i="10"/>
  <c r="BY852" i="10"/>
  <c r="BY853" i="10"/>
  <c r="BY854" i="10"/>
  <c r="BY855" i="10"/>
  <c r="BY856" i="10"/>
  <c r="BY857" i="10"/>
  <c r="BY858" i="10"/>
  <c r="BY859" i="10"/>
  <c r="BY860" i="10"/>
  <c r="BY861" i="10"/>
  <c r="BY862" i="10"/>
  <c r="BY863" i="10"/>
  <c r="BY864" i="10"/>
  <c r="BY865" i="10"/>
  <c r="BY866" i="10"/>
  <c r="BY867" i="10"/>
  <c r="BY868" i="10"/>
  <c r="BY869" i="10"/>
  <c r="BY870" i="10"/>
  <c r="BY871" i="10"/>
  <c r="BY872" i="10"/>
  <c r="BY873" i="10"/>
  <c r="BY874" i="10"/>
  <c r="BY875" i="10"/>
  <c r="BY876" i="10"/>
  <c r="BY877" i="10"/>
  <c r="BY878" i="10"/>
  <c r="BY879" i="10"/>
  <c r="BY880" i="10"/>
  <c r="BY881" i="10"/>
  <c r="BY882" i="10"/>
  <c r="BY883" i="10"/>
  <c r="BY884" i="10"/>
  <c r="BY885" i="10"/>
  <c r="BY887" i="10"/>
  <c r="BY888" i="10"/>
  <c r="BY889" i="10"/>
  <c r="BY890" i="10"/>
  <c r="BY891" i="10"/>
  <c r="BY892" i="10"/>
  <c r="BY893" i="10"/>
  <c r="BY894" i="10"/>
  <c r="BY895" i="10"/>
  <c r="BY896" i="10"/>
  <c r="BY897" i="10"/>
  <c r="BY898" i="10"/>
  <c r="BY899" i="10"/>
  <c r="BY900" i="10"/>
  <c r="BY901" i="10"/>
  <c r="BY902" i="10"/>
  <c r="BY903" i="10"/>
  <c r="BY904" i="10"/>
  <c r="BY905" i="10"/>
  <c r="BY906" i="10"/>
  <c r="BY907" i="10"/>
  <c r="BY908" i="10"/>
  <c r="BY909" i="10"/>
  <c r="BY910" i="10"/>
  <c r="BY911" i="10"/>
  <c r="BY912" i="10"/>
  <c r="BY913" i="10"/>
  <c r="BY914" i="10"/>
  <c r="BY915" i="10"/>
  <c r="BY916" i="10"/>
  <c r="BY917" i="10"/>
  <c r="BY918" i="10"/>
  <c r="BY919" i="10"/>
  <c r="BY920" i="10"/>
  <c r="BY921" i="10"/>
  <c r="BY922" i="10"/>
  <c r="BY923" i="10"/>
  <c r="BY924" i="10"/>
  <c r="BY925" i="10"/>
  <c r="BY927" i="10"/>
  <c r="BY928" i="10"/>
  <c r="BY929" i="10"/>
  <c r="BY930" i="10"/>
  <c r="BY931" i="10"/>
  <c r="BY932" i="10"/>
  <c r="BY933" i="10"/>
  <c r="BY934" i="10"/>
  <c r="BY935" i="10"/>
  <c r="BY936" i="10"/>
  <c r="BY937" i="10"/>
  <c r="BY938" i="10"/>
  <c r="BY939" i="10"/>
  <c r="BY940" i="10"/>
  <c r="BY941" i="10"/>
  <c r="BY942" i="10"/>
  <c r="BY943" i="10"/>
  <c r="BY944" i="10"/>
  <c r="BY945" i="10"/>
  <c r="BY946" i="10"/>
  <c r="BY947" i="10"/>
  <c r="BY948" i="10"/>
  <c r="BY949" i="10"/>
  <c r="BY950" i="10"/>
  <c r="BY951" i="10"/>
  <c r="BY952" i="10"/>
  <c r="BY953" i="10"/>
  <c r="BY954" i="10"/>
  <c r="BY955" i="10"/>
  <c r="BY956" i="10"/>
  <c r="BY957" i="10"/>
  <c r="BY958" i="10"/>
  <c r="BY959" i="10"/>
  <c r="BY960" i="10"/>
  <c r="BY961" i="10"/>
  <c r="BY962" i="10"/>
  <c r="BY963" i="10"/>
  <c r="BY964" i="10"/>
  <c r="BY965" i="10"/>
  <c r="BY967" i="10"/>
  <c r="BY968" i="10"/>
  <c r="BY969" i="10"/>
  <c r="BY970" i="10"/>
  <c r="BY971" i="10"/>
  <c r="BY972" i="10"/>
  <c r="BY973" i="10"/>
  <c r="BY974" i="10"/>
  <c r="BY975" i="10"/>
  <c r="BY976" i="10"/>
  <c r="BY977" i="10"/>
  <c r="BY978" i="10"/>
  <c r="BY979" i="10"/>
  <c r="BY980" i="10"/>
  <c r="BY981" i="10"/>
  <c r="BY982" i="10"/>
  <c r="BY983" i="10"/>
  <c r="BY984" i="10"/>
  <c r="BY985" i="10"/>
  <c r="BY986" i="10"/>
  <c r="BY987" i="10"/>
  <c r="BY988" i="10"/>
  <c r="BY989" i="10"/>
  <c r="BY990" i="10"/>
  <c r="BY991" i="10"/>
  <c r="BY992" i="10"/>
  <c r="BY993" i="10"/>
  <c r="BY994" i="10"/>
  <c r="BY995" i="10"/>
  <c r="BY996" i="10"/>
  <c r="BY997" i="10"/>
  <c r="BY998" i="10"/>
  <c r="BY999" i="10"/>
  <c r="BY1000" i="10"/>
  <c r="BY1001" i="10"/>
  <c r="BY1002" i="10"/>
  <c r="BY1003" i="10"/>
  <c r="BY1004" i="10"/>
  <c r="BY1005" i="10"/>
  <c r="BY1007" i="10"/>
  <c r="BY1008" i="10"/>
  <c r="BY1009" i="10"/>
  <c r="BY1010" i="10"/>
  <c r="BY1011" i="10"/>
  <c r="BY1012" i="10"/>
  <c r="BY1013" i="10"/>
  <c r="BY1014" i="10"/>
  <c r="BY1015" i="10"/>
  <c r="BY1016" i="10"/>
  <c r="BY1017" i="10"/>
  <c r="BY1018" i="10"/>
  <c r="BY1019" i="10"/>
  <c r="BY1020" i="10"/>
  <c r="BY1021" i="10"/>
  <c r="BY1022" i="10"/>
  <c r="BY1023" i="10"/>
  <c r="BY1024" i="10"/>
  <c r="BY1025" i="10"/>
  <c r="BY1026" i="10"/>
  <c r="BY1027" i="10"/>
  <c r="BY1028" i="10"/>
  <c r="BY1029" i="10"/>
  <c r="BY1030" i="10"/>
  <c r="BY1031" i="10"/>
  <c r="BY1032" i="10"/>
  <c r="BY1033" i="10"/>
  <c r="BY1034" i="10"/>
  <c r="BY1035" i="10"/>
  <c r="BY1036" i="10"/>
  <c r="BY1037" i="10"/>
  <c r="BY1038" i="10"/>
  <c r="BY1039" i="10"/>
  <c r="BY1040" i="10"/>
  <c r="BY1041" i="10"/>
  <c r="BY1042" i="10"/>
  <c r="BY1043" i="10"/>
  <c r="BY1044" i="10"/>
  <c r="BY1045" i="10"/>
  <c r="BY1047" i="10"/>
  <c r="BY1048" i="10"/>
  <c r="BY1049" i="10"/>
  <c r="BY1050" i="10"/>
  <c r="BY1051" i="10"/>
  <c r="BY1052" i="10"/>
  <c r="BY1053" i="10"/>
  <c r="BY1054" i="10"/>
  <c r="BY1055" i="10"/>
  <c r="BY1056" i="10"/>
  <c r="BY1057" i="10"/>
  <c r="BY1058" i="10"/>
  <c r="BY1059" i="10"/>
  <c r="BY1060" i="10"/>
  <c r="BY1061" i="10"/>
  <c r="BY1062" i="10"/>
  <c r="BY1063" i="10"/>
  <c r="BY1064" i="10"/>
  <c r="BY1065" i="10"/>
  <c r="BY1066" i="10"/>
  <c r="BY1067" i="10"/>
  <c r="BY1068" i="10"/>
  <c r="BY1069" i="10"/>
  <c r="BY1070" i="10"/>
  <c r="BY1071" i="10"/>
  <c r="BY1072" i="10"/>
  <c r="BY1073" i="10"/>
  <c r="BY1074" i="10"/>
  <c r="BY1075" i="10"/>
  <c r="BY1076" i="10"/>
  <c r="BY1077" i="10"/>
  <c r="BY1078" i="10"/>
  <c r="BY1079" i="10"/>
  <c r="BY1080" i="10"/>
  <c r="BY1081" i="10"/>
  <c r="BY1082" i="10"/>
  <c r="BY1083" i="10"/>
  <c r="BY1084" i="10"/>
  <c r="BY1085" i="10"/>
  <c r="BY1087" i="10"/>
  <c r="BY1088" i="10"/>
  <c r="BY1089" i="10"/>
  <c r="BY1090" i="10"/>
  <c r="BY1091" i="10"/>
  <c r="BY1092" i="10"/>
  <c r="BY1093" i="10"/>
  <c r="BY1094" i="10"/>
  <c r="BY1095" i="10"/>
  <c r="BY1096" i="10"/>
  <c r="BY1097" i="10"/>
  <c r="BY1098" i="10"/>
  <c r="BY1099" i="10"/>
  <c r="BY1100" i="10"/>
  <c r="BY1101" i="10"/>
  <c r="BY1102" i="10"/>
  <c r="BY1103" i="10"/>
  <c r="BY1104" i="10"/>
  <c r="BY1105" i="10"/>
  <c r="BY1106" i="10"/>
  <c r="BY1107" i="10"/>
  <c r="BY1108" i="10"/>
  <c r="BY1109" i="10"/>
  <c r="BY1110" i="10"/>
  <c r="BY1111" i="10"/>
  <c r="BY1112" i="10"/>
  <c r="BY1113" i="10"/>
  <c r="BY1114" i="10"/>
  <c r="BY1115" i="10"/>
  <c r="BY1116" i="10"/>
  <c r="BY1117" i="10"/>
  <c r="BY1118" i="10"/>
  <c r="BY1119" i="10"/>
  <c r="BY1120" i="10"/>
  <c r="BY1121" i="10"/>
  <c r="BY1122" i="10"/>
  <c r="BY1123" i="10"/>
  <c r="BY1124" i="10"/>
  <c r="BY1125" i="10"/>
  <c r="BY1127" i="10"/>
  <c r="BY1128" i="10"/>
  <c r="BY1129" i="10"/>
  <c r="BY1130" i="10"/>
  <c r="BY1131" i="10"/>
  <c r="BY1132" i="10"/>
  <c r="BY1133" i="10"/>
  <c r="BY1134" i="10"/>
  <c r="BY1135" i="10"/>
  <c r="BY1136" i="10"/>
  <c r="BY1137" i="10"/>
  <c r="BY1138" i="10"/>
  <c r="BY1139" i="10"/>
  <c r="BY1140" i="10"/>
  <c r="BY1141" i="10"/>
  <c r="BY1142" i="10"/>
  <c r="BY1143" i="10"/>
  <c r="BY1144" i="10"/>
  <c r="BY1145" i="10"/>
  <c r="BY1146" i="10"/>
  <c r="BY1147" i="10"/>
  <c r="BY1148" i="10"/>
  <c r="BY1149" i="10"/>
  <c r="BY1150" i="10"/>
  <c r="BY1151" i="10"/>
  <c r="BY1152" i="10"/>
  <c r="BY1153" i="10"/>
  <c r="BY1154" i="10"/>
  <c r="BY1155" i="10"/>
  <c r="BY1156" i="10"/>
  <c r="BY1157" i="10"/>
  <c r="BY1158" i="10"/>
  <c r="BY1159" i="10"/>
  <c r="BY1160" i="10"/>
  <c r="BY1161" i="10"/>
  <c r="BY1162" i="10"/>
  <c r="BY1163" i="10"/>
  <c r="BY1164" i="10"/>
  <c r="BY1165" i="10"/>
  <c r="BY1167" i="10"/>
  <c r="BY1168" i="10"/>
  <c r="BY1169" i="10"/>
  <c r="BY1170" i="10"/>
  <c r="BY1171" i="10"/>
  <c r="BY1172" i="10"/>
  <c r="BY1173" i="10"/>
  <c r="BY1174" i="10"/>
  <c r="BY1175" i="10"/>
  <c r="BY1176" i="10"/>
  <c r="BY1177" i="10"/>
  <c r="BY1178" i="10"/>
  <c r="BY1179" i="10"/>
  <c r="BY1180" i="10"/>
  <c r="BY1181" i="10"/>
  <c r="BY1182" i="10"/>
  <c r="BY1183" i="10"/>
  <c r="BY1184" i="10"/>
  <c r="BY1185" i="10"/>
  <c r="BY1186" i="10"/>
  <c r="BY1187" i="10"/>
  <c r="BY1188" i="10"/>
  <c r="BY1189" i="10"/>
  <c r="BY1190" i="10"/>
  <c r="BY1191" i="10"/>
  <c r="BY1192" i="10"/>
  <c r="BY1193" i="10"/>
  <c r="BY1194" i="10"/>
  <c r="BY1195" i="10"/>
  <c r="BY1196" i="10"/>
  <c r="BY1197" i="10"/>
  <c r="BY1198" i="10"/>
  <c r="BY1199" i="10"/>
  <c r="BY1200" i="10"/>
  <c r="BY1201" i="10"/>
  <c r="BY1202" i="10"/>
  <c r="BY1203" i="10"/>
  <c r="BY1204" i="10"/>
  <c r="BY1205" i="10"/>
  <c r="BY1207" i="10"/>
  <c r="BY1208" i="10"/>
  <c r="BY1209" i="10"/>
  <c r="BY1210" i="10"/>
  <c r="BY1211" i="10"/>
  <c r="BY1212" i="10"/>
  <c r="BY1213" i="10"/>
  <c r="BY1214" i="10"/>
  <c r="BY1215" i="10"/>
  <c r="BY1216" i="10"/>
  <c r="BY1217" i="10"/>
  <c r="BY1218" i="10"/>
  <c r="BY1219" i="10"/>
  <c r="BY1220" i="10"/>
  <c r="BY1221" i="10"/>
  <c r="BY1222" i="10"/>
  <c r="BY1223" i="10"/>
  <c r="BY1224" i="10"/>
  <c r="BY1225" i="10"/>
  <c r="BY1226" i="10"/>
  <c r="BY1227" i="10"/>
  <c r="BY1228" i="10"/>
  <c r="BY1229" i="10"/>
  <c r="BY1230" i="10"/>
  <c r="BY1231" i="10"/>
  <c r="BY1232" i="10"/>
  <c r="BY1233" i="10"/>
  <c r="BY1234" i="10"/>
  <c r="BY1235" i="10"/>
  <c r="BY1236" i="10"/>
  <c r="BY1237" i="10"/>
  <c r="BY1238" i="10"/>
  <c r="BY1239" i="10"/>
  <c r="BY1240" i="10"/>
  <c r="BY1241" i="10"/>
  <c r="BY1242" i="10"/>
  <c r="BY1243" i="10"/>
  <c r="BY1244" i="10"/>
  <c r="BY1245" i="10"/>
  <c r="BY1247" i="10"/>
  <c r="BY1248" i="10"/>
  <c r="BY1249" i="10"/>
  <c r="BY1250" i="10"/>
  <c r="BY1251" i="10"/>
  <c r="BY1252" i="10"/>
  <c r="BY1253" i="10"/>
  <c r="BY1254" i="10"/>
  <c r="BY1255" i="10"/>
  <c r="BY1256" i="10"/>
  <c r="BY1257" i="10"/>
  <c r="BY1258" i="10"/>
  <c r="BY1259" i="10"/>
  <c r="BY1260" i="10"/>
  <c r="BY1261" i="10"/>
  <c r="BY1262" i="10"/>
  <c r="BY1263" i="10"/>
  <c r="BY1264" i="10"/>
  <c r="BY1265" i="10"/>
  <c r="BY1266" i="10"/>
  <c r="BY1267" i="10"/>
  <c r="BY1268" i="10"/>
  <c r="BY1269" i="10"/>
  <c r="BY1270" i="10"/>
  <c r="BY1271" i="10"/>
  <c r="BY1272" i="10"/>
  <c r="BY1273" i="10"/>
  <c r="BY1274" i="10"/>
  <c r="BY1275" i="10"/>
  <c r="BY1276" i="10"/>
  <c r="BY1277" i="10"/>
  <c r="BY1278" i="10"/>
  <c r="BY1279" i="10"/>
  <c r="BY1280" i="10"/>
  <c r="BY1281" i="10"/>
  <c r="BY1282" i="10"/>
  <c r="BY1283" i="10"/>
  <c r="BY1284" i="10"/>
  <c r="BY1285" i="10"/>
  <c r="BY1287" i="10"/>
  <c r="BY1288" i="10"/>
  <c r="BY1289" i="10"/>
  <c r="BY1290" i="10"/>
  <c r="BY1291" i="10"/>
  <c r="BY1292" i="10"/>
  <c r="BY1293" i="10"/>
  <c r="BY1294" i="10"/>
  <c r="BY1295" i="10"/>
  <c r="BY1296" i="10"/>
  <c r="BY1297" i="10"/>
  <c r="BY1298" i="10"/>
  <c r="BY1299" i="10"/>
  <c r="BY1300" i="10"/>
  <c r="BY1301" i="10"/>
  <c r="BY1302" i="10"/>
  <c r="BY1303" i="10"/>
  <c r="BY1304" i="10"/>
  <c r="BY1305" i="10"/>
  <c r="BY1306" i="10"/>
  <c r="BY1307" i="10"/>
  <c r="BY1308" i="10"/>
  <c r="BY1309" i="10"/>
  <c r="BY1310" i="10"/>
  <c r="BY1311" i="10"/>
  <c r="BY1312" i="10"/>
  <c r="BY1313" i="10"/>
  <c r="BY1314" i="10"/>
  <c r="BY1315" i="10"/>
  <c r="BY1316" i="10"/>
  <c r="BY1317" i="10"/>
  <c r="BY1318" i="10"/>
  <c r="BY1319" i="10"/>
  <c r="BY1320" i="10"/>
  <c r="BY1321" i="10"/>
  <c r="BY1322" i="10"/>
  <c r="BY1323" i="10"/>
  <c r="BY1324" i="10"/>
  <c r="BY1325" i="10"/>
  <c r="BY1327" i="10"/>
  <c r="BY1328" i="10"/>
  <c r="BY1329" i="10"/>
  <c r="BY1330" i="10"/>
  <c r="BY1331" i="10"/>
  <c r="BY1332" i="10"/>
  <c r="BY1333" i="10"/>
  <c r="BY1334" i="10"/>
  <c r="BY1335" i="10"/>
  <c r="BY1336" i="10"/>
  <c r="BY1337" i="10"/>
  <c r="BY1338" i="10"/>
  <c r="BY1339" i="10"/>
  <c r="BY1340" i="10"/>
  <c r="BY1341" i="10"/>
  <c r="BY1342" i="10"/>
  <c r="BY1343" i="10"/>
  <c r="BY1344" i="10"/>
  <c r="BY1345" i="10"/>
  <c r="BY1346" i="10"/>
  <c r="BY1347" i="10"/>
  <c r="BY1348" i="10"/>
  <c r="BY1349" i="10"/>
  <c r="BY1350" i="10"/>
  <c r="BY1351" i="10"/>
  <c r="BY1352" i="10"/>
  <c r="BY1353" i="10"/>
  <c r="BY1354" i="10"/>
  <c r="BY1355" i="10"/>
  <c r="BY1356" i="10"/>
  <c r="BY1357" i="10"/>
  <c r="BY1358" i="10"/>
  <c r="BY1359" i="10"/>
  <c r="BY1360" i="10"/>
  <c r="BY1361" i="10"/>
  <c r="BY1362" i="10"/>
  <c r="BY1363" i="10"/>
  <c r="BY1364" i="10"/>
  <c r="BY1365" i="10"/>
  <c r="BY1367" i="10"/>
  <c r="BY1368" i="10"/>
  <c r="BY1369" i="10"/>
  <c r="BY1370" i="10"/>
  <c r="BY1371" i="10"/>
  <c r="BY1372" i="10"/>
  <c r="BY1373" i="10"/>
  <c r="BY1374" i="10"/>
  <c r="BY1375" i="10"/>
  <c r="BY1376" i="10"/>
  <c r="BY1377" i="10"/>
  <c r="BY1378" i="10"/>
  <c r="BY1379" i="10"/>
  <c r="BY1380" i="10"/>
  <c r="BY1381" i="10"/>
  <c r="BY1382" i="10"/>
  <c r="BY1383" i="10"/>
  <c r="BY1384" i="10"/>
  <c r="BY1385" i="10"/>
  <c r="BY1386" i="10"/>
  <c r="BY1387" i="10"/>
  <c r="BY1388" i="10"/>
  <c r="BY1389" i="10"/>
  <c r="BY1390" i="10"/>
  <c r="BY1391" i="10"/>
  <c r="BY1392" i="10"/>
  <c r="BY1393" i="10"/>
  <c r="BY1394" i="10"/>
  <c r="BY1395" i="10"/>
  <c r="BY1396" i="10"/>
  <c r="BY1397" i="10"/>
  <c r="BY1398" i="10"/>
  <c r="BY1399" i="10"/>
  <c r="BY1400" i="10"/>
  <c r="BY1401" i="10"/>
  <c r="BY1402" i="10"/>
  <c r="BY1403" i="10"/>
  <c r="BY1404" i="10"/>
  <c r="BY1405" i="10"/>
  <c r="BY1407" i="10"/>
  <c r="BY1408" i="10"/>
  <c r="BY1409" i="10"/>
  <c r="BY1410" i="10"/>
  <c r="BY1411" i="10"/>
  <c r="BY1412" i="10"/>
  <c r="BY1413" i="10"/>
  <c r="BY1414" i="10"/>
  <c r="BY1415" i="10"/>
  <c r="BY1416" i="10"/>
  <c r="BY1417" i="10"/>
  <c r="BY1418" i="10"/>
  <c r="BY1419" i="10"/>
  <c r="BY1420" i="10"/>
  <c r="BY1421" i="10"/>
  <c r="BY1422" i="10"/>
  <c r="BY1423" i="10"/>
  <c r="BY1424" i="10"/>
  <c r="BY1425" i="10"/>
  <c r="BY1426" i="10"/>
  <c r="BY1427" i="10"/>
  <c r="BY1428" i="10"/>
  <c r="BY1429" i="10"/>
  <c r="BY1430" i="10"/>
  <c r="BY1431" i="10"/>
  <c r="BY1432" i="10"/>
  <c r="BY1433" i="10"/>
  <c r="BY1434" i="10"/>
  <c r="BY1435" i="10"/>
  <c r="BY1436" i="10"/>
  <c r="BY1437" i="10"/>
  <c r="BY1438" i="10"/>
  <c r="BY1439" i="10"/>
  <c r="BY1440" i="10"/>
  <c r="BY1441" i="10"/>
  <c r="BY1442" i="10"/>
  <c r="BY1443" i="10"/>
  <c r="BY1444" i="10"/>
  <c r="BY1445" i="10"/>
  <c r="BY1447" i="10"/>
  <c r="BY1448" i="10"/>
  <c r="BY1449" i="10"/>
  <c r="BY1450" i="10"/>
  <c r="BY1451" i="10"/>
  <c r="BY1452" i="10"/>
  <c r="BY1453" i="10"/>
  <c r="BY1454" i="10"/>
  <c r="BY1455" i="10"/>
  <c r="BY1456" i="10"/>
  <c r="BY1457" i="10"/>
  <c r="BY1458" i="10"/>
  <c r="BY1459" i="10"/>
  <c r="BY1460" i="10"/>
  <c r="BY1461" i="10"/>
  <c r="BY1462" i="10"/>
  <c r="BY1463" i="10"/>
  <c r="BY1464" i="10"/>
  <c r="BY1465" i="10"/>
  <c r="BY1466" i="10"/>
  <c r="BY1467" i="10"/>
  <c r="BY1468" i="10"/>
  <c r="BY1469" i="10"/>
  <c r="BY1470" i="10"/>
  <c r="BY1471" i="10"/>
  <c r="BY1472" i="10"/>
  <c r="BY1473" i="10"/>
  <c r="BY1474" i="10"/>
  <c r="BY1475" i="10"/>
  <c r="BY1476" i="10"/>
  <c r="BY1477" i="10"/>
  <c r="BY1478" i="10"/>
  <c r="BY1479" i="10"/>
  <c r="BY1480" i="10"/>
  <c r="BY1481" i="10"/>
  <c r="BY1482" i="10"/>
  <c r="BY1483" i="10"/>
  <c r="BY1484" i="10"/>
  <c r="BY1485" i="10"/>
  <c r="BY1487" i="10"/>
  <c r="BY1488" i="10"/>
  <c r="BY1489" i="10"/>
  <c r="BY1490" i="10"/>
  <c r="BY1491" i="10"/>
  <c r="BY1492" i="10"/>
  <c r="BY1493" i="10"/>
  <c r="BY1494" i="10"/>
  <c r="BY1495" i="10"/>
  <c r="BY1496" i="10"/>
  <c r="BY1497" i="10"/>
  <c r="BY1498" i="10"/>
  <c r="BY1499" i="10"/>
  <c r="BY1500" i="10"/>
  <c r="BY1501" i="10"/>
  <c r="BY1502" i="10"/>
  <c r="BY1503" i="10"/>
  <c r="BY1504" i="10"/>
  <c r="BY1505" i="10"/>
  <c r="BY1506" i="10"/>
  <c r="BY1507" i="10"/>
  <c r="BY1508" i="10"/>
  <c r="BY1509" i="10"/>
  <c r="BY1510" i="10"/>
  <c r="BY1511" i="10"/>
  <c r="BY1512" i="10"/>
  <c r="BY1513" i="10"/>
  <c r="BY1514" i="10"/>
  <c r="BY1515" i="10"/>
  <c r="BY1516" i="10"/>
  <c r="BY1517" i="10"/>
  <c r="BY1518" i="10"/>
  <c r="BY1519" i="10"/>
  <c r="BY1520" i="10"/>
  <c r="BY1521" i="10"/>
  <c r="BY1522" i="10"/>
  <c r="BY1523" i="10"/>
  <c r="BY1524" i="10"/>
  <c r="BY1525" i="10"/>
  <c r="BY1527" i="10"/>
  <c r="BY1528" i="10"/>
  <c r="BY1529" i="10"/>
  <c r="BY1530" i="10"/>
  <c r="BY1531" i="10"/>
  <c r="BY1532" i="10"/>
  <c r="BY1533" i="10"/>
  <c r="BY1534" i="10"/>
  <c r="BY1535" i="10"/>
  <c r="BY1536" i="10"/>
  <c r="BY1537" i="10"/>
  <c r="BY1538" i="10"/>
  <c r="BY1539" i="10"/>
  <c r="BY1540" i="10"/>
  <c r="BY1541" i="10"/>
  <c r="BY1542" i="10"/>
  <c r="BY1543" i="10"/>
  <c r="BY1544" i="10"/>
  <c r="BY1545" i="10"/>
  <c r="BY1546" i="10"/>
  <c r="BY1547" i="10"/>
  <c r="BY1548" i="10"/>
  <c r="BY1549" i="10"/>
  <c r="BY1550" i="10"/>
  <c r="BY1551" i="10"/>
  <c r="BY1552" i="10"/>
  <c r="BY1553" i="10"/>
  <c r="BY1554" i="10"/>
  <c r="BY1555" i="10"/>
  <c r="BY1556" i="10"/>
  <c r="BY1557" i="10"/>
  <c r="BY1558" i="10"/>
  <c r="BY1559" i="10"/>
  <c r="BY1560" i="10"/>
  <c r="BY1561" i="10"/>
  <c r="BY1562" i="10"/>
  <c r="BY1563" i="10"/>
  <c r="BY1564" i="10"/>
  <c r="BY1565" i="10"/>
  <c r="BY1567" i="10"/>
  <c r="BY1568" i="10"/>
  <c r="BY1569" i="10"/>
  <c r="BY1570" i="10"/>
  <c r="BY1571" i="10"/>
  <c r="BY1572" i="10"/>
  <c r="BY1573" i="10"/>
  <c r="BY1574" i="10"/>
  <c r="BY1575" i="10"/>
  <c r="BY1576" i="10"/>
  <c r="BY1577" i="10"/>
  <c r="BY1578" i="10"/>
  <c r="BY1579" i="10"/>
  <c r="BY1580" i="10"/>
  <c r="BY1581" i="10"/>
  <c r="BY1582" i="10"/>
  <c r="BY1583" i="10"/>
  <c r="BY1584" i="10"/>
  <c r="BY1585" i="10"/>
  <c r="BY1586" i="10"/>
  <c r="BY1587" i="10"/>
  <c r="BY1588" i="10"/>
  <c r="BY1589" i="10"/>
  <c r="BY1590" i="10"/>
  <c r="BY1591" i="10"/>
  <c r="BY1592" i="10"/>
  <c r="BY1593" i="10"/>
  <c r="BY1594" i="10"/>
  <c r="BY1595" i="10"/>
  <c r="BY1596" i="10"/>
  <c r="BY1597" i="10"/>
  <c r="BY1598" i="10"/>
  <c r="BY1599" i="10"/>
  <c r="BY1600" i="10"/>
  <c r="BY1601" i="10"/>
  <c r="BY1602" i="10"/>
  <c r="BY1603" i="10"/>
  <c r="BY1604" i="10"/>
  <c r="BY1605" i="10"/>
  <c r="BY1607" i="10"/>
  <c r="BY1608" i="10"/>
  <c r="BY1609" i="10"/>
  <c r="BY1610" i="10"/>
  <c r="BY1611" i="10"/>
  <c r="BY1612" i="10"/>
  <c r="BY1613" i="10"/>
  <c r="BY1614" i="10"/>
  <c r="BY1615" i="10"/>
  <c r="BY1616" i="10"/>
  <c r="BY1617" i="10"/>
  <c r="BY1618" i="10"/>
  <c r="BY1619" i="10"/>
  <c r="BY1620" i="10"/>
  <c r="BY1621" i="10"/>
  <c r="BY1622" i="10"/>
  <c r="BY1623" i="10"/>
  <c r="BY1624" i="10"/>
  <c r="BY1625" i="10"/>
  <c r="BY1626" i="10"/>
  <c r="BY1627" i="10"/>
  <c r="BY1628" i="10"/>
  <c r="BY1629" i="10"/>
  <c r="BY1630" i="10"/>
  <c r="BY1631" i="10"/>
  <c r="BY1632" i="10"/>
  <c r="BY1633" i="10"/>
  <c r="BY1634" i="10"/>
  <c r="BY1635" i="10"/>
  <c r="BY1636" i="10"/>
  <c r="BY1637" i="10"/>
  <c r="BY1638" i="10"/>
  <c r="BY1639" i="10"/>
  <c r="BY1640" i="10"/>
  <c r="BY1641" i="10"/>
  <c r="BY1642" i="10"/>
  <c r="BY1643" i="10"/>
  <c r="BY1644" i="10"/>
  <c r="BY1645" i="10"/>
  <c r="BY1647" i="10"/>
  <c r="BY1648" i="10"/>
  <c r="BY1649" i="10"/>
  <c r="BY1650" i="10"/>
  <c r="BY1651" i="10"/>
  <c r="BY1652" i="10"/>
  <c r="BY1653" i="10"/>
  <c r="BY1654" i="10"/>
  <c r="BY1655" i="10"/>
  <c r="BY1656" i="10"/>
  <c r="BY1657" i="10"/>
  <c r="BY1658" i="10"/>
  <c r="BY1659" i="10"/>
  <c r="BY1660" i="10"/>
  <c r="BY1661" i="10"/>
  <c r="BY1662" i="10"/>
  <c r="BY1663" i="10"/>
  <c r="BY1664" i="10"/>
  <c r="BY1665" i="10"/>
  <c r="BY1666" i="10"/>
  <c r="BY1667" i="10"/>
  <c r="BY1668" i="10"/>
  <c r="BY1669" i="10"/>
  <c r="BY1670" i="10"/>
  <c r="BY1671" i="10"/>
  <c r="BY1672" i="10"/>
  <c r="BY1673" i="10"/>
  <c r="BY1674" i="10"/>
  <c r="BY1675" i="10"/>
  <c r="BY1676" i="10"/>
  <c r="BY1677" i="10"/>
  <c r="BY1678" i="10"/>
  <c r="BY1679" i="10"/>
  <c r="BY1680" i="10"/>
  <c r="BY1681" i="10"/>
  <c r="BY1682" i="10"/>
  <c r="BY1683" i="10"/>
  <c r="BY1684" i="10"/>
  <c r="BY1685" i="10"/>
  <c r="BY1687" i="10"/>
  <c r="BY1688" i="10"/>
  <c r="BY1689" i="10"/>
  <c r="BY1690" i="10"/>
  <c r="BY1691" i="10"/>
  <c r="BY1692" i="10"/>
  <c r="BY1693" i="10"/>
  <c r="BY1694" i="10"/>
  <c r="BY1695" i="10"/>
  <c r="BY1696" i="10"/>
  <c r="BY1697" i="10"/>
  <c r="BY1698" i="10"/>
  <c r="BY1699" i="10"/>
  <c r="BY1700" i="10"/>
  <c r="BY1701" i="10"/>
  <c r="BY1702" i="10"/>
  <c r="BY1703" i="10"/>
  <c r="BY1704" i="10"/>
  <c r="BY1705" i="10"/>
  <c r="BY1706" i="10"/>
  <c r="BY1707" i="10"/>
  <c r="BY1708" i="10"/>
  <c r="BY1709" i="10"/>
  <c r="BY1710" i="10"/>
  <c r="BY1711" i="10"/>
  <c r="BY1712" i="10"/>
  <c r="BY1713" i="10"/>
  <c r="BY1714" i="10"/>
  <c r="BY1715" i="10"/>
  <c r="BY1716" i="10"/>
  <c r="BY1717" i="10"/>
  <c r="BY1718" i="10"/>
  <c r="BY1719" i="10"/>
  <c r="BY1720" i="10"/>
  <c r="BY1721" i="10"/>
  <c r="BY1722" i="10"/>
  <c r="BY1723" i="10"/>
  <c r="BY1724" i="10"/>
  <c r="BY1725" i="10"/>
  <c r="BY1727" i="10"/>
  <c r="BY1728" i="10"/>
  <c r="BY1729" i="10"/>
  <c r="BY1730" i="10"/>
  <c r="BY1731" i="10"/>
  <c r="BY1732" i="10"/>
  <c r="BY1733" i="10"/>
  <c r="BY1734" i="10"/>
  <c r="BY1735" i="10"/>
  <c r="BY1736" i="10"/>
  <c r="BY1737" i="10"/>
  <c r="BY1738" i="10"/>
  <c r="BY1739" i="10"/>
  <c r="BY1740" i="10"/>
  <c r="BY1741" i="10"/>
  <c r="BY1742" i="10"/>
  <c r="BY1743" i="10"/>
  <c r="BY1744" i="10"/>
  <c r="BY1745" i="10"/>
  <c r="BY1746" i="10"/>
  <c r="BY1747" i="10"/>
  <c r="BY1748" i="10"/>
  <c r="BY1749" i="10"/>
  <c r="BY1750" i="10"/>
  <c r="BY1751" i="10"/>
  <c r="BY1752" i="10"/>
  <c r="BY1753" i="10"/>
  <c r="BY1754" i="10"/>
  <c r="BY1755" i="10"/>
  <c r="BY1756" i="10"/>
  <c r="BY1757" i="10"/>
  <c r="BY1758" i="10"/>
  <c r="BY1759" i="10"/>
  <c r="BY1760" i="10"/>
  <c r="BY1761" i="10"/>
  <c r="BY1762" i="10"/>
  <c r="BY1763" i="10"/>
  <c r="BY1764" i="10"/>
  <c r="BY1765" i="10"/>
  <c r="BY1767" i="10"/>
  <c r="BY1768" i="10"/>
  <c r="BY1769" i="10"/>
  <c r="BY1770" i="10"/>
  <c r="BY1771" i="10"/>
  <c r="BY1772" i="10"/>
  <c r="BY1773" i="10"/>
  <c r="BY1774" i="10"/>
  <c r="BY1775" i="10"/>
  <c r="BY1776" i="10"/>
  <c r="BY1777" i="10"/>
  <c r="BY1778" i="10"/>
  <c r="BY1779" i="10"/>
  <c r="BY1780" i="10"/>
  <c r="BY1781" i="10"/>
  <c r="BY1782" i="10"/>
  <c r="BY1783" i="10"/>
  <c r="BY1784" i="10"/>
  <c r="BY1785" i="10"/>
  <c r="BY1786" i="10"/>
  <c r="BY1787" i="10"/>
  <c r="BY1788" i="10"/>
  <c r="BY1789" i="10"/>
  <c r="BY1790" i="10"/>
  <c r="BY1791" i="10"/>
  <c r="BY1792" i="10"/>
  <c r="BY1793" i="10"/>
  <c r="BY1794" i="10"/>
  <c r="BY1795" i="10"/>
  <c r="BY1796" i="10"/>
  <c r="BY1797" i="10"/>
  <c r="BY1798" i="10"/>
  <c r="BY1799" i="10"/>
  <c r="BY1800" i="10"/>
  <c r="BY1801" i="10"/>
  <c r="BY1802" i="10"/>
  <c r="BY1803" i="10"/>
  <c r="BY1804" i="10"/>
  <c r="BY1805" i="10"/>
  <c r="BY1807" i="10"/>
  <c r="BY1808" i="10"/>
  <c r="BY1809" i="10"/>
  <c r="BY1810" i="10"/>
  <c r="BY1811" i="10"/>
  <c r="BY1812" i="10"/>
  <c r="BY1813" i="10"/>
  <c r="BY1814" i="10"/>
  <c r="BY1815" i="10"/>
  <c r="BY1816" i="10"/>
  <c r="BY1817" i="10"/>
  <c r="BY1818" i="10"/>
  <c r="BY1819" i="10"/>
  <c r="BY1820" i="10"/>
  <c r="BY1821" i="10"/>
  <c r="BY1822" i="10"/>
  <c r="BY1823" i="10"/>
  <c r="BY1824" i="10"/>
  <c r="BY1825" i="10"/>
  <c r="BY1826" i="10"/>
  <c r="BY1827" i="10"/>
  <c r="BY1828" i="10"/>
  <c r="BY1829" i="10"/>
  <c r="BY1830" i="10"/>
  <c r="BY1831" i="10"/>
  <c r="BY1832" i="10"/>
  <c r="BY1833" i="10"/>
  <c r="BY1834" i="10"/>
  <c r="BY1835" i="10"/>
  <c r="BY1836" i="10"/>
  <c r="BY1837" i="10"/>
  <c r="BY1838" i="10"/>
  <c r="BY1839" i="10"/>
  <c r="BY1840" i="10"/>
  <c r="BY1841" i="10"/>
  <c r="BY1842" i="10"/>
  <c r="BY1843" i="10"/>
  <c r="BY1844" i="10"/>
  <c r="BY1845" i="10"/>
  <c r="BY1847" i="10"/>
  <c r="BY1848" i="10"/>
  <c r="BY1849" i="10"/>
  <c r="BY1850" i="10"/>
  <c r="BY1851" i="10"/>
  <c r="BY1852" i="10"/>
  <c r="BY1853" i="10"/>
  <c r="BY1854" i="10"/>
  <c r="BY1855" i="10"/>
  <c r="BY1856" i="10"/>
  <c r="BY1857" i="10"/>
  <c r="BY1858" i="10"/>
  <c r="BY1859" i="10"/>
  <c r="BY1860" i="10"/>
  <c r="BY1861" i="10"/>
  <c r="BY1862" i="10"/>
  <c r="BY1863" i="10"/>
  <c r="BY1864" i="10"/>
  <c r="BY1865" i="10"/>
  <c r="BY1866" i="10"/>
  <c r="BY1867" i="10"/>
  <c r="BY1868" i="10"/>
  <c r="BY1869" i="10"/>
  <c r="BY1870" i="10"/>
  <c r="BY1871" i="10"/>
  <c r="BY1872" i="10"/>
  <c r="BY1873" i="10"/>
  <c r="BY1874" i="10"/>
  <c r="BY1875" i="10"/>
  <c r="BY1876" i="10"/>
  <c r="BY1877" i="10"/>
  <c r="BY1878" i="10"/>
  <c r="BY1879" i="10"/>
  <c r="BY1880" i="10"/>
  <c r="BY1881" i="10"/>
  <c r="BY1882" i="10"/>
  <c r="BY1883" i="10"/>
  <c r="BY1884" i="10"/>
  <c r="BY1885" i="10"/>
  <c r="BY1887" i="10"/>
  <c r="BY1888" i="10"/>
  <c r="BY1889" i="10"/>
  <c r="BY1890" i="10"/>
  <c r="BY1891" i="10"/>
  <c r="BY1892" i="10"/>
  <c r="BY1893" i="10"/>
  <c r="BY1894" i="10"/>
  <c r="BY1895" i="10"/>
  <c r="BY1896" i="10"/>
  <c r="BY1897" i="10"/>
  <c r="BY1898" i="10"/>
  <c r="BY1899" i="10"/>
  <c r="BY1900" i="10"/>
  <c r="BY1901" i="10"/>
  <c r="BY1902" i="10"/>
  <c r="BY1903" i="10"/>
  <c r="BY1904" i="10"/>
  <c r="BY1905" i="10"/>
  <c r="BY1906" i="10"/>
  <c r="BY1907" i="10"/>
  <c r="BY1908" i="10"/>
  <c r="BY1909" i="10"/>
  <c r="BY1910" i="10"/>
  <c r="BY1911" i="10"/>
  <c r="BY1912" i="10"/>
  <c r="BY1913" i="10"/>
  <c r="BY1914" i="10"/>
  <c r="BY1915" i="10"/>
  <c r="BY1916" i="10"/>
  <c r="BY1917" i="10"/>
  <c r="BY1918" i="10"/>
  <c r="BY1919" i="10"/>
  <c r="BY1920" i="10"/>
  <c r="BY1921" i="10"/>
  <c r="BY1922" i="10"/>
  <c r="BY1923" i="10"/>
  <c r="BY1924" i="10"/>
  <c r="BY1925" i="10"/>
  <c r="BY1927" i="10"/>
  <c r="BY1928" i="10"/>
  <c r="BY1929" i="10"/>
  <c r="BY1930" i="10"/>
  <c r="BY1931" i="10"/>
  <c r="BY1932" i="10"/>
  <c r="BY1933" i="10"/>
  <c r="BY1934" i="10"/>
  <c r="BY1935" i="10"/>
  <c r="BY1936" i="10"/>
  <c r="BY1937" i="10"/>
  <c r="BY1938" i="10"/>
  <c r="BY1939" i="10"/>
  <c r="BY1940" i="10"/>
  <c r="BY1941" i="10"/>
  <c r="BY1942" i="10"/>
  <c r="BY1943" i="10"/>
  <c r="BY1944" i="10"/>
  <c r="BY1945" i="10"/>
  <c r="BY1946" i="10"/>
  <c r="BY1947" i="10"/>
  <c r="BY1948" i="10"/>
  <c r="BY1949" i="10"/>
  <c r="BY1950" i="10"/>
  <c r="BY1951" i="10"/>
  <c r="BY1952" i="10"/>
  <c r="BY1953" i="10"/>
  <c r="BY1954" i="10"/>
  <c r="BY1955" i="10"/>
  <c r="BY1956" i="10"/>
  <c r="BY1957" i="10"/>
  <c r="BY1958" i="10"/>
  <c r="BY1959" i="10"/>
  <c r="BY1960" i="10"/>
  <c r="BY1961" i="10"/>
  <c r="BY1962" i="10"/>
  <c r="BY1963" i="10"/>
  <c r="BY1964" i="10"/>
  <c r="BY1965" i="10"/>
  <c r="BY1967" i="10"/>
  <c r="BY1968" i="10"/>
  <c r="BY1969" i="10"/>
  <c r="BY1970" i="10"/>
  <c r="BY1971" i="10"/>
  <c r="BY1972" i="10"/>
  <c r="BY1973" i="10"/>
  <c r="BY1974" i="10"/>
  <c r="BY1975" i="10"/>
  <c r="BY1976" i="10"/>
  <c r="BY1977" i="10"/>
  <c r="BY1978" i="10"/>
  <c r="BY1979" i="10"/>
  <c r="BY1980" i="10"/>
  <c r="BY1981" i="10"/>
  <c r="BY1982" i="10"/>
  <c r="BY1983" i="10"/>
  <c r="BY1984" i="10"/>
  <c r="BY1985" i="10"/>
  <c r="BY1986" i="10"/>
  <c r="BY1987" i="10"/>
  <c r="BY1988" i="10"/>
  <c r="BY1989" i="10"/>
  <c r="BY1990" i="10"/>
  <c r="BY1991" i="10"/>
  <c r="BY1992" i="10"/>
  <c r="BY1993" i="10"/>
  <c r="BY1994" i="10"/>
  <c r="BY1995" i="10"/>
  <c r="BY1996" i="10"/>
  <c r="BY1997" i="10"/>
  <c r="BY1998" i="10"/>
  <c r="BY1999" i="10"/>
  <c r="BY2000" i="10"/>
  <c r="BY2001" i="10"/>
  <c r="BY2002" i="10"/>
  <c r="BY2003" i="10"/>
  <c r="BY2004" i="10"/>
  <c r="BY2005" i="10"/>
  <c r="BY2007" i="10"/>
  <c r="BY2008" i="10"/>
  <c r="BY2009" i="10"/>
  <c r="BY2010" i="10"/>
  <c r="BY2011" i="10"/>
  <c r="BY2012" i="10"/>
  <c r="BY2013" i="10"/>
  <c r="BY2014" i="10"/>
  <c r="BY2015" i="10"/>
  <c r="BY2016" i="10"/>
  <c r="BY2017" i="10"/>
  <c r="BY2018" i="10"/>
  <c r="BY2019" i="10"/>
  <c r="BY2020" i="10"/>
  <c r="BY2021" i="10"/>
  <c r="BY2022" i="10"/>
  <c r="BY2023" i="10"/>
  <c r="BY2024" i="10"/>
  <c r="BY2025" i="10"/>
  <c r="BY2026" i="10"/>
  <c r="BY2027" i="10"/>
  <c r="BY2028" i="10"/>
  <c r="BY2029" i="10"/>
  <c r="BY2030" i="10"/>
  <c r="BY2031" i="10"/>
  <c r="BY2032" i="10"/>
  <c r="BY2033" i="10"/>
  <c r="BY2034" i="10"/>
  <c r="BY2035" i="10"/>
  <c r="BY2036" i="10"/>
  <c r="BY2037" i="10"/>
  <c r="BY2038" i="10"/>
  <c r="BY2039" i="10"/>
  <c r="BY2040" i="10"/>
  <c r="BY2041" i="10"/>
  <c r="BY2042" i="10"/>
  <c r="BY2043" i="10"/>
  <c r="BY2044" i="10"/>
  <c r="BY2045" i="10"/>
  <c r="BY2047" i="10"/>
  <c r="BY2048" i="10"/>
  <c r="BY2049" i="10"/>
  <c r="BY2050" i="10"/>
  <c r="BY2051" i="10"/>
  <c r="BY2052" i="10"/>
  <c r="BY2053" i="10"/>
  <c r="BY2054" i="10"/>
  <c r="BY2055" i="10"/>
  <c r="BY2056" i="10"/>
  <c r="BY2057" i="10"/>
  <c r="BY2058" i="10"/>
  <c r="BY2059" i="10"/>
  <c r="BY2060" i="10"/>
  <c r="BY2061" i="10"/>
  <c r="BY2062" i="10"/>
  <c r="BY2063" i="10"/>
  <c r="BY2064" i="10"/>
  <c r="BY2065" i="10"/>
  <c r="BY2066" i="10"/>
  <c r="BY2067" i="10"/>
  <c r="BY2068" i="10"/>
  <c r="BY2069" i="10"/>
  <c r="BY2070" i="10"/>
  <c r="BY2071" i="10"/>
  <c r="BY2072" i="10"/>
  <c r="BY2073" i="10"/>
  <c r="BY2074" i="10"/>
  <c r="BY2075" i="10"/>
  <c r="BY2076" i="10"/>
  <c r="BY2077" i="10"/>
  <c r="BY2078" i="10"/>
  <c r="BY2079" i="10"/>
  <c r="BY2080" i="10"/>
  <c r="BY2081" i="10"/>
  <c r="BY2082" i="10"/>
  <c r="BY2083" i="10"/>
  <c r="BY2084" i="10"/>
  <c r="BY2085" i="10"/>
  <c r="BY2087" i="10"/>
  <c r="BY2088" i="10"/>
  <c r="BY2089" i="10"/>
  <c r="BY2090" i="10"/>
  <c r="BY2091" i="10"/>
  <c r="BY2092" i="10"/>
  <c r="BY2093" i="10"/>
  <c r="BY2094" i="10"/>
  <c r="BY2095" i="10"/>
  <c r="BY2096" i="10"/>
  <c r="BY2097" i="10"/>
  <c r="BY2098" i="10"/>
  <c r="BY2099" i="10"/>
  <c r="BY2100" i="10"/>
  <c r="BY2101" i="10"/>
  <c r="BY2102" i="10"/>
  <c r="BY2103" i="10"/>
  <c r="BY2104" i="10"/>
  <c r="BY2105" i="10"/>
  <c r="BY2106" i="10"/>
  <c r="BY2107" i="10"/>
  <c r="BY2108" i="10"/>
  <c r="BY2109" i="10"/>
  <c r="BY2110" i="10"/>
  <c r="BY2111" i="10"/>
  <c r="BY2112" i="10"/>
  <c r="BY2113" i="10"/>
  <c r="BY2114" i="10"/>
  <c r="BY2115" i="10"/>
  <c r="BY2116" i="10"/>
  <c r="BY2117" i="10"/>
  <c r="BY2118" i="10"/>
  <c r="BY2119" i="10"/>
  <c r="BY2120" i="10"/>
  <c r="BY2121" i="10"/>
  <c r="BY2122" i="10"/>
  <c r="BY2123" i="10"/>
  <c r="BY2124" i="10"/>
  <c r="BY2125" i="10"/>
  <c r="BY2127" i="10"/>
  <c r="BY2128" i="10"/>
  <c r="BY2129" i="10"/>
  <c r="BY2130" i="10"/>
  <c r="BY2131" i="10"/>
  <c r="BY2132" i="10"/>
  <c r="BY2133" i="10"/>
  <c r="BY2134" i="10"/>
  <c r="BY2135" i="10"/>
  <c r="BY2136" i="10"/>
  <c r="BY2137" i="10"/>
  <c r="BY2138" i="10"/>
  <c r="BY2139" i="10"/>
  <c r="BY2140" i="10"/>
  <c r="BY2141" i="10"/>
  <c r="BY2142" i="10"/>
  <c r="BY2143" i="10"/>
  <c r="BY2144" i="10"/>
  <c r="BY2145" i="10"/>
  <c r="BY2146" i="10"/>
  <c r="BY2147" i="10"/>
  <c r="BY2148" i="10"/>
  <c r="BY2149" i="10"/>
  <c r="BY2150" i="10"/>
  <c r="BY2151" i="10"/>
  <c r="BY2152" i="10"/>
  <c r="BY2153" i="10"/>
  <c r="BY2154" i="10"/>
  <c r="BY2155" i="10"/>
  <c r="BY2156" i="10"/>
  <c r="BY2157" i="10"/>
  <c r="BY2158" i="10"/>
  <c r="BY2159" i="10"/>
  <c r="BY2160" i="10"/>
  <c r="BY2161" i="10"/>
  <c r="BY2162" i="10"/>
  <c r="BY2163" i="10"/>
  <c r="BY2164" i="10"/>
  <c r="BY2165" i="10"/>
  <c r="BY2167" i="10"/>
  <c r="BY2168" i="10"/>
  <c r="BY2169" i="10"/>
  <c r="BY2170" i="10"/>
  <c r="BY2171" i="10"/>
  <c r="BY2172" i="10"/>
  <c r="BY2173" i="10"/>
  <c r="BY2174" i="10"/>
  <c r="BY2175" i="10"/>
  <c r="BY2176" i="10"/>
  <c r="BY2177" i="10"/>
  <c r="BY2178" i="10"/>
  <c r="BY2179" i="10"/>
  <c r="BY2180" i="10"/>
  <c r="BY2181" i="10"/>
  <c r="BY2182" i="10"/>
  <c r="BY2183" i="10"/>
  <c r="BY2184" i="10"/>
  <c r="BY2185" i="10"/>
  <c r="BY2186" i="10"/>
  <c r="BY2187" i="10"/>
  <c r="BY2188" i="10"/>
  <c r="BY2189" i="10"/>
  <c r="BY2190" i="10"/>
  <c r="BY2191" i="10"/>
  <c r="BY2192" i="10"/>
  <c r="BY2193" i="10"/>
  <c r="BY2194" i="10"/>
  <c r="BY2195" i="10"/>
  <c r="BY2196" i="10"/>
  <c r="BY2197" i="10"/>
  <c r="BY2198" i="10"/>
  <c r="BY2199" i="10"/>
  <c r="BY2200" i="10"/>
  <c r="BY2201" i="10"/>
  <c r="BY2202" i="10"/>
  <c r="BY2203" i="10"/>
  <c r="BY2204" i="10"/>
  <c r="BY2205" i="10"/>
  <c r="BY2207" i="10"/>
  <c r="BY2208" i="10"/>
  <c r="BY2209" i="10"/>
  <c r="BY2210" i="10"/>
  <c r="BY2211" i="10"/>
  <c r="BY2212" i="10"/>
  <c r="BY2213" i="10"/>
  <c r="BY2214" i="10"/>
  <c r="BY2215" i="10"/>
  <c r="BY2216" i="10"/>
  <c r="BY2217" i="10"/>
  <c r="BY2218" i="10"/>
  <c r="BY2219" i="10"/>
  <c r="BY2220" i="10"/>
  <c r="BY2221" i="10"/>
  <c r="BY2222" i="10"/>
  <c r="BY2223" i="10"/>
  <c r="BY2224" i="10"/>
  <c r="BY2225" i="10"/>
  <c r="BY2226" i="10"/>
  <c r="BY2227" i="10"/>
  <c r="BY2228" i="10"/>
  <c r="BY2229" i="10"/>
  <c r="BY2230" i="10"/>
  <c r="BY2231" i="10"/>
  <c r="BY2232" i="10"/>
  <c r="BY2233" i="10"/>
  <c r="BY2234" i="10"/>
  <c r="BY2235" i="10"/>
  <c r="BY2236" i="10"/>
  <c r="BY2237" i="10"/>
  <c r="BY2238" i="10"/>
  <c r="BY2239" i="10"/>
  <c r="BY2240" i="10"/>
  <c r="BY2241" i="10"/>
  <c r="BY2242" i="10"/>
  <c r="BY2243" i="10"/>
  <c r="BY2244" i="10"/>
  <c r="BY2245" i="10"/>
  <c r="BY2247" i="10"/>
  <c r="BY2248" i="10"/>
  <c r="BY2249" i="10"/>
  <c r="BY2250" i="10"/>
  <c r="BY2251" i="10"/>
  <c r="BY2252" i="10"/>
  <c r="BY2253" i="10"/>
  <c r="BY2254" i="10"/>
  <c r="BY2255" i="10"/>
  <c r="BY2256" i="10"/>
  <c r="BY2257" i="10"/>
  <c r="BY2258" i="10"/>
  <c r="BY2259" i="10"/>
  <c r="BY2260" i="10"/>
  <c r="BY2261" i="10"/>
  <c r="BY2262" i="10"/>
  <c r="BY2263" i="10"/>
  <c r="BY2264" i="10"/>
  <c r="BY2265" i="10"/>
  <c r="BY2266" i="10"/>
  <c r="BY2267" i="10"/>
  <c r="BY2268" i="10"/>
  <c r="BY2269" i="10"/>
  <c r="BY2270" i="10"/>
  <c r="BY2271" i="10"/>
  <c r="BY2272" i="10"/>
  <c r="BY2273" i="10"/>
  <c r="BY2274" i="10"/>
  <c r="BY2275" i="10"/>
  <c r="BY2276" i="10"/>
  <c r="BY2277" i="10"/>
  <c r="BY2278" i="10"/>
  <c r="BY2279" i="10"/>
  <c r="BY2280" i="10"/>
  <c r="BY2281" i="10"/>
  <c r="BY2282" i="10"/>
  <c r="BY2283" i="10"/>
  <c r="BY2284" i="10"/>
  <c r="BY2285" i="10"/>
  <c r="BY2287" i="10"/>
  <c r="BY2288" i="10"/>
  <c r="BY2289" i="10"/>
  <c r="BY2290" i="10"/>
  <c r="BY2291" i="10"/>
  <c r="BY2292" i="10"/>
  <c r="BY2293" i="10"/>
  <c r="BY2294" i="10"/>
  <c r="BY2295" i="10"/>
  <c r="BY2296" i="10"/>
  <c r="BY2297" i="10"/>
  <c r="BY2298" i="10"/>
  <c r="BY2299" i="10"/>
  <c r="BY2300" i="10"/>
  <c r="BY2301" i="10"/>
  <c r="BY2302" i="10"/>
  <c r="BY2303" i="10"/>
  <c r="BY2304" i="10"/>
  <c r="BY2305" i="10"/>
  <c r="BY2306" i="10"/>
  <c r="BY2307" i="10"/>
  <c r="BY2308" i="10"/>
  <c r="BY2309" i="10"/>
  <c r="BY2310" i="10"/>
  <c r="BY2311" i="10"/>
  <c r="BY2312" i="10"/>
  <c r="BY2313" i="10"/>
  <c r="BY2314" i="10"/>
  <c r="BY2315" i="10"/>
  <c r="BY2316" i="10"/>
  <c r="BY2317" i="10"/>
  <c r="BY2318" i="10"/>
  <c r="BY2319" i="10"/>
  <c r="BY2320" i="10"/>
  <c r="BY2321" i="10"/>
  <c r="BY2322" i="10"/>
  <c r="BY2323" i="10"/>
  <c r="BY2324" i="10"/>
  <c r="BY2325" i="10"/>
  <c r="BY2327" i="10"/>
  <c r="BY2328" i="10"/>
  <c r="BY2329" i="10"/>
  <c r="BY2330" i="10"/>
  <c r="BY2331" i="10"/>
  <c r="BY2332" i="10"/>
  <c r="BY2333" i="10"/>
  <c r="BY2334" i="10"/>
  <c r="BY2335" i="10"/>
  <c r="BY2336" i="10"/>
  <c r="BY2337" i="10"/>
  <c r="BY2338" i="10"/>
  <c r="BY2339" i="10"/>
  <c r="BY2340" i="10"/>
  <c r="BY2341" i="10"/>
  <c r="BY2342" i="10"/>
  <c r="BY2343" i="10"/>
  <c r="BY2344" i="10"/>
  <c r="BY2345" i="10"/>
  <c r="BY2346" i="10"/>
  <c r="BY2347" i="10"/>
  <c r="BY2348" i="10"/>
  <c r="BY2349" i="10"/>
  <c r="BY2350" i="10"/>
  <c r="BY2351" i="10"/>
  <c r="BY2352" i="10"/>
  <c r="BY2353" i="10"/>
  <c r="BY2354" i="10"/>
  <c r="BY2355" i="10"/>
  <c r="BY2356" i="10"/>
  <c r="BY2357" i="10"/>
  <c r="BY2358" i="10"/>
  <c r="BY2359" i="10"/>
  <c r="BY2360" i="10"/>
  <c r="BY2361" i="10"/>
  <c r="BY2362" i="10"/>
  <c r="BY2363" i="10"/>
  <c r="BY2364" i="10"/>
  <c r="BY2365" i="10"/>
  <c r="BY2367" i="10"/>
  <c r="BY2368" i="10"/>
  <c r="BY2369" i="10"/>
  <c r="BY2370" i="10"/>
  <c r="BY2371" i="10"/>
  <c r="BY2372" i="10"/>
  <c r="BY2373" i="10"/>
  <c r="BY2374" i="10"/>
  <c r="BY2375" i="10"/>
  <c r="BY2376" i="10"/>
  <c r="BY2377" i="10"/>
  <c r="BY2378" i="10"/>
  <c r="BY2379" i="10"/>
  <c r="BY2380" i="10"/>
  <c r="BY2381" i="10"/>
  <c r="BY2382" i="10"/>
  <c r="BY2383" i="10"/>
  <c r="BY2384" i="10"/>
  <c r="BY2385" i="10"/>
  <c r="BY2386" i="10"/>
  <c r="BY2387" i="10"/>
  <c r="BY2388" i="10"/>
  <c r="BY2389" i="10"/>
  <c r="BY2390" i="10"/>
  <c r="BY2391" i="10"/>
  <c r="BY2392" i="10"/>
  <c r="BY2393" i="10"/>
  <c r="BY2394" i="10"/>
  <c r="BY2395" i="10"/>
  <c r="BY2396" i="10"/>
  <c r="BY2397" i="10"/>
  <c r="BY2398" i="10"/>
  <c r="BY2399" i="10"/>
  <c r="BY2400" i="10"/>
  <c r="BY2401" i="10"/>
  <c r="BY2402" i="10"/>
  <c r="BY2403" i="10"/>
  <c r="BY2404" i="10"/>
  <c r="BY2405" i="10"/>
  <c r="BY2407" i="10"/>
  <c r="BY2408" i="10"/>
  <c r="BY2409" i="10"/>
  <c r="BY2410" i="10"/>
  <c r="BY2411" i="10"/>
  <c r="BY2412" i="10"/>
  <c r="BY2413" i="10"/>
  <c r="BY2414" i="10"/>
  <c r="BY2415" i="10"/>
  <c r="BY2416" i="10"/>
  <c r="BY2417" i="10"/>
  <c r="BY2418" i="10"/>
  <c r="BY2419" i="10"/>
  <c r="BY2420" i="10"/>
  <c r="BY2421" i="10"/>
  <c r="BY2422" i="10"/>
  <c r="BY2423" i="10"/>
  <c r="BY2424" i="10"/>
  <c r="BY2425" i="10"/>
  <c r="BY2426" i="10"/>
  <c r="BY2427" i="10"/>
  <c r="BY2428" i="10"/>
  <c r="BY2429" i="10"/>
  <c r="BY2430" i="10"/>
  <c r="BY2431" i="10"/>
  <c r="BY2432" i="10"/>
  <c r="BY2433" i="10"/>
  <c r="BY2434" i="10"/>
  <c r="BY2435" i="10"/>
  <c r="BY2436" i="10"/>
  <c r="BY2437" i="10"/>
  <c r="BY2438" i="10"/>
  <c r="BY2439" i="10"/>
  <c r="BY2440" i="10"/>
  <c r="BY2441" i="10"/>
  <c r="BY2442" i="10"/>
  <c r="BY2443" i="10"/>
  <c r="BY2444" i="10"/>
  <c r="BY2445" i="10"/>
  <c r="BY2447" i="10"/>
  <c r="BY2448" i="10"/>
  <c r="BY2449" i="10"/>
  <c r="BY2450" i="10"/>
  <c r="BY2451" i="10"/>
  <c r="BY2452" i="10"/>
  <c r="BY2453" i="10"/>
  <c r="BY2454" i="10"/>
  <c r="BY2455" i="10"/>
  <c r="BY2456" i="10"/>
  <c r="BY2457" i="10"/>
  <c r="BY2458" i="10"/>
  <c r="BY2459" i="10"/>
  <c r="BY2460" i="10"/>
  <c r="BY2461" i="10"/>
  <c r="BY2462" i="10"/>
  <c r="BY2463" i="10"/>
  <c r="BY2464" i="10"/>
  <c r="BY2465" i="10"/>
  <c r="BY2466" i="10"/>
  <c r="BY2467" i="10"/>
  <c r="BY2468" i="10"/>
  <c r="BY2469" i="10"/>
  <c r="BY2470" i="10"/>
  <c r="BY2471" i="10"/>
  <c r="BY2472" i="10"/>
  <c r="BY2473" i="10"/>
  <c r="BY2474" i="10"/>
  <c r="BY2475" i="10"/>
  <c r="BY2476" i="10"/>
  <c r="BY2477" i="10"/>
  <c r="BY2478" i="10"/>
  <c r="BY2479" i="10"/>
  <c r="BY2480" i="10"/>
  <c r="BY2481" i="10"/>
  <c r="BY2482" i="10"/>
  <c r="BY2483" i="10"/>
  <c r="BY2484" i="10"/>
  <c r="BY2485" i="10"/>
  <c r="BY2487" i="10"/>
  <c r="BY2488" i="10"/>
  <c r="BY2489" i="10"/>
  <c r="BY2490" i="10"/>
  <c r="BY2491" i="10"/>
  <c r="BY2492" i="10"/>
  <c r="BY2493" i="10"/>
  <c r="BY2494" i="10"/>
  <c r="BY2495" i="10"/>
  <c r="BY2496" i="10"/>
  <c r="BY2497" i="10"/>
  <c r="BY2498" i="10"/>
  <c r="BY2499" i="10"/>
  <c r="BY2500" i="10"/>
  <c r="BY2501" i="10"/>
  <c r="BY2502" i="10"/>
  <c r="BY2503" i="10"/>
  <c r="BY2504" i="10"/>
  <c r="BY2505" i="10"/>
  <c r="BY2506" i="10"/>
  <c r="BY2507" i="10"/>
  <c r="BY2508" i="10"/>
  <c r="BY2509" i="10"/>
  <c r="BY2510" i="10"/>
  <c r="BY2511" i="10"/>
  <c r="BY2512" i="10"/>
  <c r="BY2513" i="10"/>
  <c r="BY2514" i="10"/>
  <c r="BY2515" i="10"/>
  <c r="BY2516" i="10"/>
  <c r="BY2517" i="10"/>
  <c r="BY2518" i="10"/>
  <c r="BY2519" i="10"/>
  <c r="BY2520" i="10"/>
  <c r="BY2521" i="10"/>
  <c r="BY2522" i="10"/>
  <c r="BY2523" i="10"/>
  <c r="BY2524" i="10"/>
  <c r="BY2525" i="10"/>
  <c r="BY2527" i="10"/>
  <c r="BY2528" i="10"/>
  <c r="BY2529" i="10"/>
  <c r="BY2530" i="10"/>
  <c r="BY2531" i="10"/>
  <c r="BY2532" i="10"/>
  <c r="BY2533" i="10"/>
  <c r="BY2534" i="10"/>
  <c r="BY2535" i="10"/>
  <c r="BY2536" i="10"/>
  <c r="BY2537" i="10"/>
  <c r="BY2538" i="10"/>
  <c r="BY2539" i="10"/>
  <c r="BY2540" i="10"/>
  <c r="BY2541" i="10"/>
  <c r="BY2542" i="10"/>
  <c r="BY2543" i="10"/>
  <c r="BY2544" i="10"/>
  <c r="BY2545" i="10"/>
  <c r="BY2546" i="10"/>
  <c r="BY2547" i="10"/>
  <c r="BY2548" i="10"/>
  <c r="BY2549" i="10"/>
  <c r="BY2550" i="10"/>
  <c r="BY2551" i="10"/>
  <c r="BY2552" i="10"/>
  <c r="BY2553" i="10"/>
  <c r="BY2554" i="10"/>
  <c r="BY2555" i="10"/>
  <c r="BY2556" i="10"/>
  <c r="BY2557" i="10"/>
  <c r="BY2558" i="10"/>
  <c r="BY2559" i="10"/>
  <c r="BY2560" i="10"/>
  <c r="BY2561" i="10"/>
  <c r="BY2562" i="10"/>
  <c r="BY2563" i="10"/>
  <c r="BY2564" i="10"/>
  <c r="BY2565" i="10"/>
  <c r="BY8" i="10"/>
  <c r="BY9" i="10"/>
  <c r="BY10" i="10"/>
  <c r="BY11" i="10"/>
  <c r="BY12" i="10"/>
  <c r="BY13" i="10"/>
  <c r="BY14" i="10"/>
  <c r="BY15" i="10"/>
  <c r="BY16" i="10"/>
  <c r="BY17" i="10"/>
  <c r="BY18" i="10"/>
  <c r="BY19" i="10"/>
  <c r="BY20" i="10"/>
  <c r="BY21" i="10"/>
  <c r="BY22" i="10"/>
  <c r="BY23" i="10"/>
  <c r="BY24" i="10"/>
  <c r="BY25" i="10"/>
  <c r="BY26" i="10"/>
  <c r="BY27" i="10"/>
  <c r="BY28" i="10"/>
  <c r="BY29" i="10"/>
  <c r="BY30" i="10"/>
  <c r="BY31" i="10"/>
  <c r="BY32" i="10"/>
  <c r="BY33" i="10"/>
  <c r="BY34" i="10"/>
  <c r="BY35" i="10"/>
  <c r="BY36" i="10"/>
  <c r="BY37" i="10"/>
  <c r="BY38" i="10"/>
  <c r="BY39" i="10"/>
  <c r="BY40" i="10"/>
  <c r="BY41" i="10"/>
  <c r="BY42" i="10"/>
  <c r="BY43" i="10"/>
  <c r="BY44" i="10"/>
  <c r="BY45" i="10"/>
  <c r="BY7" i="10"/>
  <c r="BY6" i="10"/>
  <c r="BV2" i="10"/>
  <c r="BI1" i="10"/>
  <c r="BI2" i="10"/>
  <c r="AO4" i="10"/>
  <c r="AO3" i="10" s="1"/>
  <c r="AC148" i="10"/>
  <c r="AD148" i="10"/>
  <c r="AE148" i="10"/>
  <c r="AF148" i="10"/>
  <c r="AG148" i="10"/>
  <c r="AH148" i="10"/>
  <c r="AI148" i="10"/>
  <c r="AJ148" i="10"/>
  <c r="AK148" i="10"/>
  <c r="AL148" i="10"/>
  <c r="AM148" i="10"/>
  <c r="AB148" i="10"/>
  <c r="AG147" i="10"/>
  <c r="AH147" i="10"/>
  <c r="AA4" i="10"/>
  <c r="V2" i="10"/>
  <c r="Y3" i="10"/>
  <c r="X1" i="10"/>
  <c r="Y1" i="10"/>
  <c r="Y4" i="10"/>
  <c r="X4" i="10"/>
  <c r="Y5" i="10"/>
  <c r="X5" i="10"/>
  <c r="P4" i="10"/>
  <c r="A59" i="10"/>
  <c r="A60" i="10"/>
  <c r="AQ7" i="10"/>
  <c r="AQ8" i="10"/>
  <c r="AQ9" i="10"/>
  <c r="AQ10" i="10"/>
  <c r="AQ11" i="10"/>
  <c r="AQ12" i="10"/>
  <c r="AQ13" i="10"/>
  <c r="AQ14" i="10"/>
  <c r="AQ15" i="10"/>
  <c r="AQ16" i="10"/>
  <c r="AQ17" i="10"/>
  <c r="AQ18" i="10"/>
  <c r="AQ19" i="10"/>
  <c r="AQ20" i="10"/>
  <c r="AQ21" i="10"/>
  <c r="AQ22" i="10"/>
  <c r="AQ23" i="10"/>
  <c r="AQ24" i="10"/>
  <c r="AQ25" i="10"/>
  <c r="AQ26" i="10"/>
  <c r="AQ27" i="10"/>
  <c r="AQ28" i="10"/>
  <c r="AQ29" i="10"/>
  <c r="AQ30" i="10"/>
  <c r="AQ31" i="10"/>
  <c r="AQ32" i="10"/>
  <c r="AQ33" i="10"/>
  <c r="AQ34" i="10"/>
  <c r="AQ35" i="10"/>
  <c r="AQ36" i="10"/>
  <c r="AQ37" i="10"/>
  <c r="AQ38" i="10"/>
  <c r="AQ39" i="10"/>
  <c r="AQ40" i="10"/>
  <c r="AQ41" i="10"/>
  <c r="AQ42" i="10"/>
  <c r="AQ43" i="10"/>
  <c r="AQ44" i="10"/>
  <c r="AQ45" i="10"/>
  <c r="AQ6" i="10"/>
  <c r="AM3" i="10"/>
  <c r="I4" i="10"/>
  <c r="H4" i="10"/>
  <c r="C16" i="6"/>
  <c r="F2" i="4"/>
  <c r="G1" i="4"/>
  <c r="I1" i="4"/>
  <c r="W1" i="4"/>
  <c r="X2" i="4"/>
  <c r="Y3" i="4"/>
  <c r="AB1" i="4"/>
  <c r="AB6" i="4"/>
  <c r="AB7" i="4"/>
  <c r="AB8" i="4"/>
  <c r="AB9" i="4"/>
  <c r="AB10" i="4"/>
  <c r="AB11" i="4"/>
  <c r="AB12" i="4"/>
  <c r="AB13" i="4"/>
  <c r="AB14" i="4"/>
  <c r="AB15" i="4"/>
  <c r="AB16" i="4"/>
  <c r="AB17" i="4"/>
  <c r="AB18" i="4"/>
  <c r="AB19" i="4"/>
  <c r="AB20" i="4"/>
  <c r="AB21" i="4"/>
  <c r="AB22" i="4"/>
  <c r="AB23" i="4"/>
  <c r="AB24" i="4"/>
  <c r="AB25" i="4"/>
  <c r="AB26" i="4"/>
  <c r="AB27" i="4"/>
  <c r="AB28" i="4"/>
  <c r="AB29" i="4"/>
  <c r="AB30" i="4"/>
  <c r="AB31" i="4"/>
  <c r="AB32" i="4"/>
  <c r="AB33" i="4"/>
  <c r="AB34" i="4"/>
  <c r="AB35" i="4"/>
  <c r="AB36" i="4"/>
  <c r="AB37" i="4"/>
  <c r="AB38" i="4"/>
  <c r="AB39" i="4"/>
  <c r="AB40" i="4"/>
  <c r="AB41" i="4"/>
  <c r="AB42" i="4"/>
  <c r="AB43" i="4"/>
  <c r="AB44" i="4"/>
  <c r="AB45" i="4"/>
  <c r="AB46" i="4"/>
  <c r="AB47" i="4"/>
  <c r="AB48" i="4"/>
  <c r="AB49" i="4"/>
  <c r="AB50" i="4"/>
  <c r="AB51" i="4"/>
  <c r="AB52" i="4"/>
  <c r="AB53" i="4"/>
  <c r="AB54" i="4"/>
  <c r="AB55" i="4"/>
  <c r="AB56" i="4"/>
  <c r="AB57" i="4"/>
  <c r="AB58" i="4"/>
  <c r="AB59" i="4"/>
  <c r="AB60" i="4"/>
  <c r="AB61" i="4"/>
  <c r="AB62" i="4"/>
  <c r="AB63" i="4"/>
  <c r="AB64" i="4"/>
  <c r="AB65" i="4"/>
  <c r="AB66" i="4"/>
  <c r="AB67" i="4"/>
  <c r="AB68" i="4"/>
  <c r="AB69" i="4"/>
  <c r="AB70" i="4"/>
  <c r="AB71" i="4"/>
  <c r="AB72" i="4"/>
  <c r="AB73" i="4"/>
  <c r="AB74" i="4"/>
  <c r="AB75" i="4"/>
  <c r="AB76" i="4"/>
  <c r="AB77" i="4"/>
  <c r="AB78" i="4"/>
  <c r="AB79" i="4"/>
  <c r="AB80" i="4"/>
  <c r="AB81" i="4"/>
  <c r="AB82" i="4"/>
  <c r="AB83" i="4"/>
  <c r="AB84" i="4"/>
  <c r="AB85" i="4"/>
  <c r="AB86" i="4"/>
  <c r="AB87" i="4"/>
  <c r="AB88" i="4"/>
  <c r="AB89" i="4"/>
  <c r="AB90" i="4"/>
  <c r="AB91" i="4"/>
  <c r="AB92" i="4"/>
  <c r="AB93" i="4"/>
  <c r="AB94" i="4"/>
  <c r="AB95" i="4"/>
  <c r="AB96" i="4"/>
  <c r="AB97" i="4"/>
  <c r="AB98" i="4"/>
  <c r="AB99" i="4"/>
  <c r="AB100" i="4"/>
  <c r="AB101" i="4"/>
  <c r="AB102" i="4"/>
  <c r="AB103" i="4"/>
  <c r="AB104" i="4"/>
  <c r="AB105" i="4"/>
  <c r="AB106" i="4"/>
  <c r="AB107" i="4"/>
  <c r="AB108" i="4"/>
  <c r="AB109" i="4"/>
  <c r="AB110" i="4"/>
  <c r="AB111" i="4"/>
  <c r="AB112" i="4"/>
  <c r="AB113" i="4"/>
  <c r="AB114" i="4"/>
  <c r="AB115" i="4"/>
  <c r="AB116" i="4"/>
  <c r="AB117" i="4"/>
  <c r="AB118" i="4"/>
  <c r="AB119" i="4"/>
  <c r="AB120" i="4"/>
  <c r="AB121" i="4"/>
  <c r="AB122" i="4"/>
  <c r="AB123" i="4"/>
  <c r="AB124" i="4"/>
  <c r="AB125" i="4"/>
  <c r="AB126" i="4"/>
  <c r="AB127" i="4"/>
  <c r="AB128" i="4"/>
  <c r="AB129" i="4"/>
  <c r="AB130" i="4"/>
  <c r="AB131" i="4"/>
  <c r="AB132" i="4"/>
  <c r="AB133" i="4"/>
  <c r="AB134" i="4"/>
  <c r="AB135" i="4"/>
  <c r="AB136" i="4"/>
  <c r="AB137" i="4"/>
  <c r="AB138" i="4"/>
  <c r="AB139" i="4"/>
  <c r="AB140" i="4"/>
  <c r="AB141" i="4"/>
  <c r="AB142" i="4"/>
  <c r="AB143" i="4"/>
  <c r="AB144" i="4"/>
  <c r="AB145" i="4"/>
  <c r="AB146" i="4"/>
  <c r="AB147" i="4"/>
  <c r="AB148" i="4"/>
  <c r="AB149" i="4"/>
  <c r="AB5" i="4"/>
  <c r="O3" i="4"/>
  <c r="M3" i="4"/>
  <c r="V28" i="2"/>
  <c r="V27" i="2"/>
  <c r="V26" i="2"/>
  <c r="V25" i="2"/>
  <c r="V24" i="2"/>
  <c r="V18" i="2"/>
  <c r="V17" i="2"/>
  <c r="V16" i="2"/>
  <c r="V15" i="2"/>
  <c r="V14" i="2"/>
  <c r="V13" i="2"/>
  <c r="I3" i="2"/>
  <c r="I7" i="2" s="1"/>
  <c r="A9" i="11" l="1"/>
  <c r="BI4" i="10"/>
  <c r="BI3" i="10" s="1"/>
  <c r="BW2" i="10"/>
  <c r="BW3" i="10"/>
  <c r="BY46" i="10"/>
  <c r="BY86" i="10" s="1"/>
  <c r="I4" i="2"/>
  <c r="I5" i="2"/>
  <c r="I6" i="2"/>
  <c r="A29" i="11" l="1"/>
  <c r="BW4" i="10"/>
  <c r="BY126" i="10"/>
  <c r="A31" i="11" l="1"/>
  <c r="BY166" i="10"/>
  <c r="A36" i="11" l="1"/>
  <c r="A80" i="11" s="1"/>
  <c r="A59" i="11"/>
  <c r="BY206" i="10"/>
  <c r="BY246" i="10" s="1"/>
  <c r="A82" i="11" l="1"/>
  <c r="A111" i="11" s="1"/>
  <c r="BY286" i="10"/>
  <c r="BY326" i="10" s="1"/>
  <c r="BY366" i="10" s="1"/>
  <c r="A118" i="11" l="1"/>
  <c r="A125" i="11" s="1"/>
  <c r="A140" i="11" s="1"/>
  <c r="A161" i="11" s="1"/>
  <c r="A170" i="11" s="1"/>
  <c r="BY406" i="10"/>
  <c r="BY446" i="10" l="1"/>
  <c r="BY486" i="10" s="1"/>
  <c r="BY526" i="10" s="1"/>
  <c r="BY566" i="10" s="1"/>
  <c r="BY606" i="10" s="1"/>
  <c r="BY646" i="10" s="1"/>
  <c r="BY686" i="10" s="1"/>
  <c r="BY726" i="10" s="1"/>
  <c r="BY766" i="10" s="1"/>
  <c r="BY806" i="10" s="1"/>
  <c r="BY846" i="10" s="1"/>
  <c r="BY886" i="10" s="1"/>
  <c r="BY926" i="10" s="1"/>
  <c r="BY966" i="10" s="1"/>
  <c r="BY1006" i="10" s="1"/>
  <c r="BY1046" i="10" s="1"/>
  <c r="BY1086" i="10" s="1"/>
  <c r="BY1126" i="10" s="1"/>
  <c r="BY1166" i="10" s="1"/>
  <c r="BY1206" i="10" s="1"/>
  <c r="BY1246" i="10" s="1"/>
  <c r="BY1286" i="10" s="1"/>
  <c r="BY1326" i="10" s="1"/>
  <c r="BY1366" i="10" s="1"/>
  <c r="BY1406" i="10" s="1"/>
  <c r="BY1446" i="10" s="1"/>
  <c r="BY1486" i="10" s="1"/>
  <c r="BY1526" i="10" s="1"/>
  <c r="BY1566" i="10" s="1"/>
  <c r="BY1606" i="10" s="1"/>
  <c r="BY1646" i="10" s="1"/>
  <c r="BY1686" i="10" s="1"/>
  <c r="BY1726" i="10" s="1"/>
  <c r="BY1766" i="10" s="1"/>
  <c r="BY1806" i="10" s="1"/>
  <c r="BY1846" i="10" s="1"/>
  <c r="BY1886" i="10" s="1"/>
  <c r="BY1926" i="10" s="1"/>
  <c r="BY1966" i="10" s="1"/>
  <c r="BY2006" i="10" s="1"/>
  <c r="BY2046" i="10" s="1"/>
  <c r="BY2086" i="10" s="1"/>
  <c r="BY2126" i="10" s="1"/>
  <c r="BY2166" i="10" s="1"/>
  <c r="BY2206" i="10" s="1"/>
  <c r="BY2246" i="10" s="1"/>
  <c r="BY2286" i="10" s="1"/>
  <c r="BY2326" i="10" s="1"/>
  <c r="BY2366" i="10" s="1"/>
  <c r="BY2406" i="10" s="1"/>
  <c r="BY2446" i="10" s="1"/>
  <c r="BY2486" i="10" s="1"/>
  <c r="BY2526" i="10" s="1"/>
  <c r="BY4" i="10" s="1"/>
  <c r="BZ13" i="10" l="1"/>
  <c r="BZ157" i="10"/>
  <c r="BZ301" i="10"/>
  <c r="BZ445" i="10"/>
  <c r="BZ589" i="10"/>
  <c r="BZ733" i="10"/>
  <c r="BZ877" i="10"/>
  <c r="BZ14" i="10"/>
  <c r="BZ158" i="10"/>
  <c r="BZ302" i="10"/>
  <c r="BZ446" i="10"/>
  <c r="BZ590" i="10"/>
  <c r="BZ27" i="10"/>
  <c r="BZ171" i="10"/>
  <c r="BZ315" i="10"/>
  <c r="BZ459" i="10"/>
  <c r="BZ603" i="10"/>
  <c r="BZ747" i="10"/>
  <c r="BZ891" i="10"/>
  <c r="BZ100" i="10"/>
  <c r="BZ244" i="10"/>
  <c r="BZ388" i="10"/>
  <c r="BZ532" i="10"/>
  <c r="BZ676" i="10"/>
  <c r="BZ820" i="10"/>
  <c r="BZ125" i="10"/>
  <c r="BZ269" i="10"/>
  <c r="BZ413" i="10"/>
  <c r="BZ557" i="10"/>
  <c r="BZ701" i="10"/>
  <c r="BZ114" i="10"/>
  <c r="BZ55" i="10"/>
  <c r="BZ199" i="10"/>
  <c r="BZ343" i="10"/>
  <c r="BZ487" i="10"/>
  <c r="BZ631" i="10"/>
  <c r="BZ92" i="10"/>
  <c r="BZ236" i="10"/>
  <c r="BZ380" i="10"/>
  <c r="BZ524" i="10"/>
  <c r="BZ57" i="10"/>
  <c r="BZ201" i="10"/>
  <c r="BZ345" i="10"/>
  <c r="BZ59" i="10"/>
  <c r="BZ203" i="10"/>
  <c r="BZ347" i="10"/>
  <c r="BZ491" i="10"/>
  <c r="BZ540" i="10"/>
  <c r="BZ800" i="10"/>
  <c r="BZ975" i="10"/>
  <c r="BZ1122" i="10"/>
  <c r="BZ142" i="10"/>
  <c r="BZ630" i="10"/>
  <c r="BZ849" i="10"/>
  <c r="BZ1015" i="10"/>
  <c r="BZ1159" i="10"/>
  <c r="BZ1303" i="10"/>
  <c r="BZ1447" i="10"/>
  <c r="BZ72" i="10"/>
  <c r="BZ606" i="10"/>
  <c r="BZ835" i="10"/>
  <c r="BZ1003" i="10"/>
  <c r="BZ1148" i="10"/>
  <c r="BZ1292" i="10"/>
  <c r="BZ154" i="10"/>
  <c r="BZ633" i="10"/>
  <c r="BZ851" i="10"/>
  <c r="BZ1017" i="10"/>
  <c r="BZ84" i="10"/>
  <c r="BZ610" i="10"/>
  <c r="BZ837" i="10"/>
  <c r="BZ1005" i="10"/>
  <c r="BZ1150" i="10"/>
  <c r="BZ1294" i="10"/>
  <c r="BZ1438" i="10"/>
  <c r="BZ370" i="10"/>
  <c r="BZ726" i="10"/>
  <c r="BZ911" i="10"/>
  <c r="BZ1067" i="10"/>
  <c r="BZ1211" i="10"/>
  <c r="BZ498" i="10"/>
  <c r="BZ776" i="10"/>
  <c r="BZ955" i="10"/>
  <c r="BZ1104" i="10"/>
  <c r="BZ25" i="10"/>
  <c r="BZ169" i="10"/>
  <c r="BZ313" i="10"/>
  <c r="BZ457" i="10"/>
  <c r="BZ601" i="10"/>
  <c r="BZ745" i="10"/>
  <c r="BZ889" i="10"/>
  <c r="BZ26" i="10"/>
  <c r="BZ170" i="10"/>
  <c r="BZ314" i="10"/>
  <c r="BZ458" i="10"/>
  <c r="BZ602" i="10"/>
  <c r="BZ39" i="10"/>
  <c r="BZ183" i="10"/>
  <c r="BZ327" i="10"/>
  <c r="BZ471" i="10"/>
  <c r="BZ615" i="10"/>
  <c r="BZ759" i="10"/>
  <c r="BZ903" i="10"/>
  <c r="BZ112" i="10"/>
  <c r="BZ256" i="10"/>
  <c r="BZ400" i="10"/>
  <c r="BZ544" i="10"/>
  <c r="BZ688" i="10"/>
  <c r="BZ832" i="10"/>
  <c r="BZ137" i="10"/>
  <c r="BZ281" i="10"/>
  <c r="BZ425" i="10"/>
  <c r="BZ569" i="10"/>
  <c r="BZ713" i="10"/>
  <c r="BZ126" i="10"/>
  <c r="BZ67" i="10"/>
  <c r="BZ211" i="10"/>
  <c r="BZ355" i="10"/>
  <c r="BZ499" i="10"/>
  <c r="BZ643" i="10"/>
  <c r="BZ104" i="10"/>
  <c r="BZ248" i="10"/>
  <c r="BZ392" i="10"/>
  <c r="BZ536" i="10"/>
  <c r="BZ69" i="10"/>
  <c r="BZ213" i="10"/>
  <c r="BZ357" i="10"/>
  <c r="BZ71" i="10"/>
  <c r="BZ215" i="10"/>
  <c r="BZ359" i="10"/>
  <c r="BZ503" i="10"/>
  <c r="BZ573" i="10"/>
  <c r="BZ815" i="10"/>
  <c r="BZ988" i="10"/>
  <c r="BZ1134" i="10"/>
  <c r="BZ210" i="10"/>
  <c r="BZ654" i="10"/>
  <c r="BZ863" i="10"/>
  <c r="BZ1027" i="10"/>
  <c r="BZ1171" i="10"/>
  <c r="BZ1315" i="10"/>
  <c r="BZ1459" i="10"/>
  <c r="BZ144" i="10"/>
  <c r="BZ632" i="10"/>
  <c r="BZ850" i="10"/>
  <c r="BZ1016" i="10"/>
  <c r="BZ1160" i="10"/>
  <c r="BZ1304" i="10"/>
  <c r="BZ216" i="10"/>
  <c r="BZ657" i="10"/>
  <c r="BZ866" i="10"/>
  <c r="BZ1029" i="10"/>
  <c r="BZ156" i="10"/>
  <c r="BZ634" i="10"/>
  <c r="BZ852" i="10"/>
  <c r="BZ1018" i="10"/>
  <c r="BZ1162" i="10"/>
  <c r="BZ1306" i="10"/>
  <c r="BZ1450" i="10"/>
  <c r="BZ418" i="10"/>
  <c r="BZ742" i="10"/>
  <c r="BZ926" i="10"/>
  <c r="BZ1079" i="10"/>
  <c r="BZ1223" i="10"/>
  <c r="BZ527" i="10"/>
  <c r="BZ791" i="10"/>
  <c r="BZ968" i="10"/>
  <c r="BZ1116" i="10"/>
  <c r="BZ1260" i="10"/>
  <c r="BZ426" i="10"/>
  <c r="BZ37" i="10"/>
  <c r="BZ181" i="10"/>
  <c r="BZ325" i="10"/>
  <c r="BZ469" i="10"/>
  <c r="BZ613" i="10"/>
  <c r="BZ757" i="10"/>
  <c r="BZ901" i="10"/>
  <c r="BZ38" i="10"/>
  <c r="BZ182" i="10"/>
  <c r="BZ326" i="10"/>
  <c r="BZ470" i="10"/>
  <c r="BZ614" i="10"/>
  <c r="BZ51" i="10"/>
  <c r="BZ195" i="10"/>
  <c r="BZ339" i="10"/>
  <c r="BZ483" i="10"/>
  <c r="BZ627" i="10"/>
  <c r="BZ771" i="10"/>
  <c r="BZ915" i="10"/>
  <c r="BZ124" i="10"/>
  <c r="BZ268" i="10"/>
  <c r="BZ412" i="10"/>
  <c r="BZ556" i="10"/>
  <c r="BZ700" i="10"/>
  <c r="BZ844" i="10"/>
  <c r="BZ149" i="10"/>
  <c r="BZ293" i="10"/>
  <c r="BZ437" i="10"/>
  <c r="BZ581" i="10"/>
  <c r="BZ725" i="10"/>
  <c r="BZ138" i="10"/>
  <c r="BZ79" i="10"/>
  <c r="BZ223" i="10"/>
  <c r="BZ367" i="10"/>
  <c r="BZ511" i="10"/>
  <c r="BZ655" i="10"/>
  <c r="BZ116" i="10"/>
  <c r="BZ260" i="10"/>
  <c r="BZ404" i="10"/>
  <c r="BZ548" i="10"/>
  <c r="BZ81" i="10"/>
  <c r="BZ225" i="10"/>
  <c r="BZ369" i="10"/>
  <c r="BZ83" i="10"/>
  <c r="BZ227" i="10"/>
  <c r="BZ371" i="10"/>
  <c r="BZ60" i="10"/>
  <c r="BZ599" i="10"/>
  <c r="BZ833" i="10"/>
  <c r="BZ1001" i="10"/>
  <c r="BZ1146" i="10"/>
  <c r="BZ258" i="10"/>
  <c r="BZ678" i="10"/>
  <c r="BZ878" i="10"/>
  <c r="BZ1039" i="10"/>
  <c r="BZ1183" i="10"/>
  <c r="BZ1327" i="10"/>
  <c r="BZ1471" i="10"/>
  <c r="BZ214" i="10"/>
  <c r="BZ656" i="10"/>
  <c r="BZ864" i="10"/>
  <c r="BZ1028" i="10"/>
  <c r="BZ1172" i="10"/>
  <c r="BZ1316" i="10"/>
  <c r="BZ264" i="10"/>
  <c r="BZ681" i="10"/>
  <c r="BZ881" i="10"/>
  <c r="BZ1041" i="10"/>
  <c r="BZ222" i="10"/>
  <c r="BZ658" i="10"/>
  <c r="BZ868" i="10"/>
  <c r="BZ1030" i="10"/>
  <c r="BZ1174" i="10"/>
  <c r="BZ1318" i="10"/>
  <c r="BZ1462" i="10"/>
  <c r="BZ456" i="10"/>
  <c r="BZ758" i="10"/>
  <c r="BZ941" i="10"/>
  <c r="BZ1091" i="10"/>
  <c r="BZ1235" i="10"/>
  <c r="BZ558" i="10"/>
  <c r="BZ809" i="10"/>
  <c r="BZ981" i="10"/>
  <c r="BZ1128" i="10"/>
  <c r="BZ1272" i="10"/>
  <c r="BZ49" i="10"/>
  <c r="BZ193" i="10"/>
  <c r="BZ337" i="10"/>
  <c r="BZ481" i="10"/>
  <c r="BZ625" i="10"/>
  <c r="BZ769" i="10"/>
  <c r="BZ913" i="10"/>
  <c r="BZ50" i="10"/>
  <c r="BZ194" i="10"/>
  <c r="BZ338" i="10"/>
  <c r="BZ482" i="10"/>
  <c r="BZ626" i="10"/>
  <c r="BZ63" i="10"/>
  <c r="BZ207" i="10"/>
  <c r="BZ351" i="10"/>
  <c r="BZ495" i="10"/>
  <c r="BZ639" i="10"/>
  <c r="BZ783" i="10"/>
  <c r="BZ927" i="10"/>
  <c r="BZ136" i="10"/>
  <c r="BZ280" i="10"/>
  <c r="BZ424" i="10"/>
  <c r="BZ568" i="10"/>
  <c r="BZ712" i="10"/>
  <c r="BZ17" i="10"/>
  <c r="BZ161" i="10"/>
  <c r="BZ305" i="10"/>
  <c r="BZ449" i="10"/>
  <c r="BZ593" i="10"/>
  <c r="BZ737" i="10"/>
  <c r="BZ150" i="10"/>
  <c r="BZ91" i="10"/>
  <c r="BZ235" i="10"/>
  <c r="BZ379" i="10"/>
  <c r="BZ523" i="10"/>
  <c r="BZ667" i="10"/>
  <c r="BZ128" i="10"/>
  <c r="BZ272" i="10"/>
  <c r="BZ416" i="10"/>
  <c r="BZ560" i="10"/>
  <c r="BZ93" i="10"/>
  <c r="BZ237" i="10"/>
  <c r="BZ381" i="10"/>
  <c r="BZ95" i="10"/>
  <c r="BZ239" i="10"/>
  <c r="BZ383" i="10"/>
  <c r="BZ132" i="10"/>
  <c r="BZ624" i="10"/>
  <c r="BZ848" i="10"/>
  <c r="BZ1014" i="10"/>
  <c r="BZ1158" i="10"/>
  <c r="BZ306" i="10"/>
  <c r="BZ696" i="10"/>
  <c r="BZ893" i="10"/>
  <c r="BZ1051" i="10"/>
  <c r="BZ1195" i="10"/>
  <c r="BZ1339" i="10"/>
  <c r="BZ1483" i="10"/>
  <c r="BZ262" i="10"/>
  <c r="BZ680" i="10"/>
  <c r="BZ880" i="10"/>
  <c r="BZ1040" i="10"/>
  <c r="BZ1184" i="10"/>
  <c r="BZ1328" i="10"/>
  <c r="BZ312" i="10"/>
  <c r="BZ703" i="10"/>
  <c r="BZ895" i="10"/>
  <c r="BZ61" i="10"/>
  <c r="BZ205" i="10"/>
  <c r="BZ349" i="10"/>
  <c r="BZ493" i="10"/>
  <c r="BZ637" i="10"/>
  <c r="BZ781" i="10"/>
  <c r="BZ925" i="10"/>
  <c r="BZ62" i="10"/>
  <c r="BZ206" i="10"/>
  <c r="BZ350" i="10"/>
  <c r="BZ494" i="10"/>
  <c r="BZ638" i="10"/>
  <c r="BZ75" i="10"/>
  <c r="BZ219" i="10"/>
  <c r="BZ363" i="10"/>
  <c r="BZ507" i="10"/>
  <c r="BZ651" i="10"/>
  <c r="BZ795" i="10"/>
  <c r="BZ939" i="10"/>
  <c r="BZ148" i="10"/>
  <c r="BZ292" i="10"/>
  <c r="BZ436" i="10"/>
  <c r="BZ580" i="10"/>
  <c r="BZ724" i="10"/>
  <c r="BZ29" i="10"/>
  <c r="BZ173" i="10"/>
  <c r="BZ317" i="10"/>
  <c r="BZ461" i="10"/>
  <c r="BZ605" i="10"/>
  <c r="BZ18" i="10"/>
  <c r="BZ162" i="10"/>
  <c r="BZ103" i="10"/>
  <c r="BZ247" i="10"/>
  <c r="BZ391" i="10"/>
  <c r="BZ535" i="10"/>
  <c r="BZ679" i="10"/>
  <c r="BZ140" i="10"/>
  <c r="BZ284" i="10"/>
  <c r="BZ428" i="10"/>
  <c r="BZ572" i="10"/>
  <c r="BZ105" i="10"/>
  <c r="BZ249" i="10"/>
  <c r="BZ393" i="10"/>
  <c r="BZ107" i="10"/>
  <c r="BZ251" i="10"/>
  <c r="BZ395" i="10"/>
  <c r="BZ204" i="10"/>
  <c r="BZ648" i="10"/>
  <c r="BZ862" i="10"/>
  <c r="BZ1026" i="10"/>
  <c r="BZ1170" i="10"/>
  <c r="BZ354" i="10"/>
  <c r="BZ718" i="10"/>
  <c r="BZ907" i="10"/>
  <c r="BZ1063" i="10"/>
  <c r="BZ1207" i="10"/>
  <c r="BZ1351" i="10"/>
  <c r="BZ1495" i="10"/>
  <c r="BZ310" i="10"/>
  <c r="BZ702" i="10"/>
  <c r="BZ894" i="10"/>
  <c r="BZ1052" i="10"/>
  <c r="BZ1196" i="10"/>
  <c r="BZ1340" i="10"/>
  <c r="BZ73" i="10"/>
  <c r="BZ217" i="10"/>
  <c r="BZ361" i="10"/>
  <c r="BZ505" i="10"/>
  <c r="BZ649" i="10"/>
  <c r="BZ793" i="10"/>
  <c r="BZ937" i="10"/>
  <c r="BZ74" i="10"/>
  <c r="BZ218" i="10"/>
  <c r="BZ362" i="10"/>
  <c r="BZ506" i="10"/>
  <c r="BZ650" i="10"/>
  <c r="BZ87" i="10"/>
  <c r="BZ231" i="10"/>
  <c r="BZ375" i="10"/>
  <c r="BZ519" i="10"/>
  <c r="BZ663" i="10"/>
  <c r="BZ807" i="10"/>
  <c r="BZ16" i="10"/>
  <c r="BZ160" i="10"/>
  <c r="BZ304" i="10"/>
  <c r="BZ448" i="10"/>
  <c r="BZ592" i="10"/>
  <c r="BZ736" i="10"/>
  <c r="BZ41" i="10"/>
  <c r="BZ185" i="10"/>
  <c r="BZ329" i="10"/>
  <c r="BZ473" i="10"/>
  <c r="BZ617" i="10"/>
  <c r="BZ30" i="10"/>
  <c r="BZ174" i="10"/>
  <c r="BZ115" i="10"/>
  <c r="BZ259" i="10"/>
  <c r="BZ403" i="10"/>
  <c r="BZ547" i="10"/>
  <c r="BZ8" i="10"/>
  <c r="BZ152" i="10"/>
  <c r="BZ296" i="10"/>
  <c r="BZ440" i="10"/>
  <c r="BZ584" i="10"/>
  <c r="BZ117" i="10"/>
  <c r="BZ261" i="10"/>
  <c r="BZ405" i="10"/>
  <c r="BZ119" i="10"/>
  <c r="BZ263" i="10"/>
  <c r="BZ407" i="10"/>
  <c r="BZ252" i="10"/>
  <c r="BZ672" i="10"/>
  <c r="BZ876" i="10"/>
  <c r="BZ1038" i="10"/>
  <c r="BZ1182" i="10"/>
  <c r="BZ402" i="10"/>
  <c r="BZ738" i="10"/>
  <c r="BZ921" i="10"/>
  <c r="BZ1075" i="10"/>
  <c r="BZ1219" i="10"/>
  <c r="BZ1363" i="10"/>
  <c r="BZ1507" i="10"/>
  <c r="BZ358" i="10"/>
  <c r="BZ719" i="10"/>
  <c r="BZ908" i="10"/>
  <c r="BZ1064" i="10"/>
  <c r="BZ1208" i="10"/>
  <c r="BZ1352" i="10"/>
  <c r="BZ408" i="10"/>
  <c r="BZ740" i="10"/>
  <c r="BZ923" i="10"/>
  <c r="BZ1077" i="10"/>
  <c r="BZ366" i="10"/>
  <c r="BZ722" i="10"/>
  <c r="BZ910" i="10"/>
  <c r="BZ1066" i="10"/>
  <c r="BZ1210" i="10"/>
  <c r="BZ85" i="10"/>
  <c r="BZ229" i="10"/>
  <c r="BZ373" i="10"/>
  <c r="BZ517" i="10"/>
  <c r="BZ661" i="10"/>
  <c r="BZ805" i="10"/>
  <c r="BZ949" i="10"/>
  <c r="BZ86" i="10"/>
  <c r="BZ230" i="10"/>
  <c r="BZ374" i="10"/>
  <c r="BZ518" i="10"/>
  <c r="BZ662" i="10"/>
  <c r="BZ99" i="10"/>
  <c r="BZ243" i="10"/>
  <c r="BZ387" i="10"/>
  <c r="BZ531" i="10"/>
  <c r="BZ675" i="10"/>
  <c r="BZ819" i="10"/>
  <c r="BZ28" i="10"/>
  <c r="BZ172" i="10"/>
  <c r="BZ316" i="10"/>
  <c r="BZ460" i="10"/>
  <c r="BZ604" i="10"/>
  <c r="BZ748" i="10"/>
  <c r="BZ53" i="10"/>
  <c r="BZ197" i="10"/>
  <c r="BZ341" i="10"/>
  <c r="BZ485" i="10"/>
  <c r="BZ629" i="10"/>
  <c r="BZ42" i="10"/>
  <c r="BZ186" i="10"/>
  <c r="BZ127" i="10"/>
  <c r="BZ271" i="10"/>
  <c r="BZ415" i="10"/>
  <c r="BZ559" i="10"/>
  <c r="BZ20" i="10"/>
  <c r="BZ164" i="10"/>
  <c r="BZ308" i="10"/>
  <c r="BZ452" i="10"/>
  <c r="BZ596" i="10"/>
  <c r="BZ129" i="10"/>
  <c r="BZ273" i="10"/>
  <c r="BZ417" i="10"/>
  <c r="BZ131" i="10"/>
  <c r="BZ275" i="10"/>
  <c r="BZ419" i="10"/>
  <c r="BZ300" i="10"/>
  <c r="BZ695" i="10"/>
  <c r="BZ892" i="10"/>
  <c r="BZ1050" i="10"/>
  <c r="BZ1194" i="10"/>
  <c r="BZ444" i="10"/>
  <c r="BZ753" i="10"/>
  <c r="BZ935" i="10"/>
  <c r="BZ1087" i="10"/>
  <c r="BZ1231" i="10"/>
  <c r="BZ1375" i="10"/>
  <c r="BZ1519" i="10"/>
  <c r="BZ406" i="10"/>
  <c r="BZ739" i="10"/>
  <c r="BZ922" i="10"/>
  <c r="BZ1076" i="10"/>
  <c r="BZ1220" i="10"/>
  <c r="BZ1364" i="10"/>
  <c r="BZ453" i="10"/>
  <c r="BZ755" i="10"/>
  <c r="BZ938" i="10"/>
  <c r="BZ1089" i="10"/>
  <c r="BZ414" i="10"/>
  <c r="BZ741" i="10"/>
  <c r="BZ924" i="10"/>
  <c r="BZ1078" i="10"/>
  <c r="BZ1222" i="10"/>
  <c r="BZ1366" i="10"/>
  <c r="BZ22" i="10"/>
  <c r="BZ585" i="10"/>
  <c r="BZ823" i="10"/>
  <c r="BZ993" i="10"/>
  <c r="BZ97" i="10"/>
  <c r="BZ241" i="10"/>
  <c r="BZ385" i="10"/>
  <c r="BZ529" i="10"/>
  <c r="BZ673" i="10"/>
  <c r="BZ817" i="10"/>
  <c r="BZ961" i="10"/>
  <c r="BZ98" i="10"/>
  <c r="BZ242" i="10"/>
  <c r="BZ386" i="10"/>
  <c r="BZ530" i="10"/>
  <c r="BZ674" i="10"/>
  <c r="BZ111" i="10"/>
  <c r="BZ255" i="10"/>
  <c r="BZ399" i="10"/>
  <c r="BZ543" i="10"/>
  <c r="BZ687" i="10"/>
  <c r="BZ831" i="10"/>
  <c r="BZ40" i="10"/>
  <c r="BZ184" i="10"/>
  <c r="BZ328" i="10"/>
  <c r="BZ472" i="10"/>
  <c r="BZ616" i="10"/>
  <c r="BZ760" i="10"/>
  <c r="BZ65" i="10"/>
  <c r="BZ209" i="10"/>
  <c r="BZ353" i="10"/>
  <c r="BZ497" i="10"/>
  <c r="BZ641" i="10"/>
  <c r="BZ54" i="10"/>
  <c r="BZ198" i="10"/>
  <c r="BZ139" i="10"/>
  <c r="BZ283" i="10"/>
  <c r="BZ427" i="10"/>
  <c r="BZ571" i="10"/>
  <c r="BZ32" i="10"/>
  <c r="BZ176" i="10"/>
  <c r="BZ320" i="10"/>
  <c r="BZ464" i="10"/>
  <c r="BZ608" i="10"/>
  <c r="BZ141" i="10"/>
  <c r="BZ285" i="10"/>
  <c r="BZ429" i="10"/>
  <c r="BZ143" i="10"/>
  <c r="BZ287" i="10"/>
  <c r="BZ431" i="10"/>
  <c r="BZ348" i="10"/>
  <c r="BZ717" i="10"/>
  <c r="BZ906" i="10"/>
  <c r="BZ1062" i="10"/>
  <c r="BZ1206" i="10"/>
  <c r="BZ480" i="10"/>
  <c r="BZ768" i="10"/>
  <c r="BZ950" i="10"/>
  <c r="BZ1099" i="10"/>
  <c r="BZ1243" i="10"/>
  <c r="BZ1387" i="10"/>
  <c r="BZ1531" i="10"/>
  <c r="BZ450" i="10"/>
  <c r="BZ754" i="10"/>
  <c r="BZ936" i="10"/>
  <c r="BZ1088" i="10"/>
  <c r="BZ1232" i="10"/>
  <c r="BZ1376" i="10"/>
  <c r="BZ489" i="10"/>
  <c r="BZ773" i="10"/>
  <c r="BZ952" i="10"/>
  <c r="BZ1101" i="10"/>
  <c r="BZ454" i="10"/>
  <c r="BZ756" i="10"/>
  <c r="BZ940" i="10"/>
  <c r="BZ1090" i="10"/>
  <c r="BZ1234" i="10"/>
  <c r="BZ1378" i="10"/>
  <c r="BZ94" i="10"/>
  <c r="BZ611" i="10"/>
  <c r="BZ838" i="10"/>
  <c r="BZ1006" i="10"/>
  <c r="BZ1151" i="10"/>
  <c r="BZ276" i="10"/>
  <c r="BZ109" i="10"/>
  <c r="BZ253" i="10"/>
  <c r="BZ397" i="10"/>
  <c r="BZ541" i="10"/>
  <c r="BZ685" i="10"/>
  <c r="BZ829" i="10"/>
  <c r="BZ973" i="10"/>
  <c r="BZ110" i="10"/>
  <c r="BZ254" i="10"/>
  <c r="BZ398" i="10"/>
  <c r="BZ542" i="10"/>
  <c r="BZ686" i="10"/>
  <c r="BZ123" i="10"/>
  <c r="BZ267" i="10"/>
  <c r="BZ411" i="10"/>
  <c r="BZ555" i="10"/>
  <c r="BZ699" i="10"/>
  <c r="BZ843" i="10"/>
  <c r="BZ52" i="10"/>
  <c r="BZ196" i="10"/>
  <c r="BZ340" i="10"/>
  <c r="BZ484" i="10"/>
  <c r="BZ628" i="10"/>
  <c r="BZ772" i="10"/>
  <c r="BZ77" i="10"/>
  <c r="BZ221" i="10"/>
  <c r="BZ365" i="10"/>
  <c r="BZ509" i="10"/>
  <c r="BZ653" i="10"/>
  <c r="BZ66" i="10"/>
  <c r="BZ7" i="10"/>
  <c r="BZ151" i="10"/>
  <c r="BZ295" i="10"/>
  <c r="BZ439" i="10"/>
  <c r="BZ583" i="10"/>
  <c r="BZ44" i="10"/>
  <c r="BZ188" i="10"/>
  <c r="BZ332" i="10"/>
  <c r="BZ476" i="10"/>
  <c r="BZ9" i="10"/>
  <c r="BZ153" i="10"/>
  <c r="BZ297" i="10"/>
  <c r="BZ11" i="10"/>
  <c r="BZ155" i="10"/>
  <c r="BZ299" i="10"/>
  <c r="BZ443" i="10"/>
  <c r="BZ396" i="10"/>
  <c r="BZ734" i="10"/>
  <c r="BZ920" i="10"/>
  <c r="BZ1074" i="10"/>
  <c r="BZ1218" i="10"/>
  <c r="BZ515" i="10"/>
  <c r="BZ786" i="10"/>
  <c r="BZ963" i="10"/>
  <c r="BZ1111" i="10"/>
  <c r="BZ1255" i="10"/>
  <c r="BZ1399" i="10"/>
  <c r="BZ1543" i="10"/>
  <c r="BZ486" i="10"/>
  <c r="BZ770" i="10"/>
  <c r="BZ951" i="10"/>
  <c r="BZ1100" i="10"/>
  <c r="BZ1244" i="10"/>
  <c r="BZ1388" i="10"/>
  <c r="BZ522" i="10"/>
  <c r="BZ788" i="10"/>
  <c r="BZ965" i="10"/>
  <c r="BZ1113" i="10"/>
  <c r="BZ121" i="10"/>
  <c r="BZ265" i="10"/>
  <c r="BZ409" i="10"/>
  <c r="BZ553" i="10"/>
  <c r="BZ697" i="10"/>
  <c r="BZ841" i="10"/>
  <c r="BZ985" i="10"/>
  <c r="BZ122" i="10"/>
  <c r="BZ266" i="10"/>
  <c r="BZ410" i="10"/>
  <c r="BZ554" i="10"/>
  <c r="BZ698" i="10"/>
  <c r="BZ135" i="10"/>
  <c r="BZ279" i="10"/>
  <c r="BZ423" i="10"/>
  <c r="BZ567" i="10"/>
  <c r="BZ711" i="10"/>
  <c r="BZ855" i="10"/>
  <c r="BZ64" i="10"/>
  <c r="BZ208" i="10"/>
  <c r="BZ352" i="10"/>
  <c r="BZ496" i="10"/>
  <c r="BZ640" i="10"/>
  <c r="BZ784" i="10"/>
  <c r="BZ89" i="10"/>
  <c r="BZ233" i="10"/>
  <c r="BZ377" i="10"/>
  <c r="BZ521" i="10"/>
  <c r="BZ665" i="10"/>
  <c r="BZ78" i="10"/>
  <c r="BZ19" i="10"/>
  <c r="BZ163" i="10"/>
  <c r="BZ307" i="10"/>
  <c r="BZ451" i="10"/>
  <c r="BZ595" i="10"/>
  <c r="BZ56" i="10"/>
  <c r="BZ200" i="10"/>
  <c r="BZ344" i="10"/>
  <c r="BZ488" i="10"/>
  <c r="BZ21" i="10"/>
  <c r="BZ165" i="10"/>
  <c r="BZ309" i="10"/>
  <c r="BZ23" i="10"/>
  <c r="BZ167" i="10"/>
  <c r="BZ311" i="10"/>
  <c r="BZ455" i="10"/>
  <c r="BZ442" i="10"/>
  <c r="BZ752" i="10"/>
  <c r="BZ934" i="10"/>
  <c r="BZ1086" i="10"/>
  <c r="BZ1230" i="10"/>
  <c r="BZ546" i="10"/>
  <c r="BZ801" i="10"/>
  <c r="BZ976" i="10"/>
  <c r="BZ1123" i="10"/>
  <c r="BZ1267" i="10"/>
  <c r="BZ1411" i="10"/>
  <c r="BZ1555" i="10"/>
  <c r="BZ516" i="10"/>
  <c r="BZ787" i="10"/>
  <c r="BZ964" i="10"/>
  <c r="BZ1112" i="10"/>
  <c r="BZ1256" i="10"/>
  <c r="BZ1400" i="10"/>
  <c r="BZ550" i="10"/>
  <c r="BZ803" i="10"/>
  <c r="BZ978" i="10"/>
  <c r="BZ1125" i="10"/>
  <c r="BZ145" i="10"/>
  <c r="BZ289" i="10"/>
  <c r="BZ433" i="10"/>
  <c r="BZ577" i="10"/>
  <c r="BZ721" i="10"/>
  <c r="BZ865" i="10"/>
  <c r="BZ1009" i="10"/>
  <c r="BZ146" i="10"/>
  <c r="BZ290" i="10"/>
  <c r="BZ434" i="10"/>
  <c r="BZ578" i="10"/>
  <c r="BZ15" i="10"/>
  <c r="BZ159" i="10"/>
  <c r="BZ303" i="10"/>
  <c r="BZ447" i="10"/>
  <c r="BZ591" i="10"/>
  <c r="BZ735" i="10"/>
  <c r="BZ879" i="10"/>
  <c r="BZ88" i="10"/>
  <c r="BZ232" i="10"/>
  <c r="BZ376" i="10"/>
  <c r="BZ520" i="10"/>
  <c r="BZ664" i="10"/>
  <c r="BZ808" i="10"/>
  <c r="BZ113" i="10"/>
  <c r="BZ257" i="10"/>
  <c r="BZ401" i="10"/>
  <c r="BZ545" i="10"/>
  <c r="BZ689" i="10"/>
  <c r="BZ102" i="10"/>
  <c r="BZ43" i="10"/>
  <c r="BZ187" i="10"/>
  <c r="BZ331" i="10"/>
  <c r="BZ475" i="10"/>
  <c r="BZ619" i="10"/>
  <c r="BZ80" i="10"/>
  <c r="BZ224" i="10"/>
  <c r="BZ368" i="10"/>
  <c r="BZ512" i="10"/>
  <c r="BZ45" i="10"/>
  <c r="BZ189" i="10"/>
  <c r="BZ333" i="10"/>
  <c r="BZ47" i="10"/>
  <c r="BZ191" i="10"/>
  <c r="BZ335" i="10"/>
  <c r="BZ479" i="10"/>
  <c r="BZ514" i="10"/>
  <c r="BZ785" i="10"/>
  <c r="BZ962" i="10"/>
  <c r="BZ1110" i="10"/>
  <c r="BZ70" i="10"/>
  <c r="BZ600" i="10"/>
  <c r="BZ834" i="10"/>
  <c r="BZ1002" i="10"/>
  <c r="BZ1147" i="10"/>
  <c r="BZ1291" i="10"/>
  <c r="BZ1435" i="10"/>
  <c r="BZ1579" i="10"/>
  <c r="BZ575" i="10"/>
  <c r="BZ818" i="10"/>
  <c r="BZ990" i="10"/>
  <c r="BZ1136" i="10"/>
  <c r="BZ1280" i="10"/>
  <c r="BZ82" i="10"/>
  <c r="BZ609" i="10"/>
  <c r="BZ836" i="10"/>
  <c r="BZ1004" i="10"/>
  <c r="BZ12" i="10"/>
  <c r="BZ582" i="10"/>
  <c r="BZ822" i="10"/>
  <c r="BZ133" i="10"/>
  <c r="BZ147" i="10"/>
  <c r="BZ101" i="10"/>
  <c r="BZ212" i="10"/>
  <c r="BZ948" i="10"/>
  <c r="BZ977" i="10"/>
  <c r="BZ1137" i="10"/>
  <c r="BZ896" i="10"/>
  <c r="BZ1198" i="10"/>
  <c r="BZ1474" i="10"/>
  <c r="BZ683" i="10"/>
  <c r="BZ1019" i="10"/>
  <c r="BZ24" i="10"/>
  <c r="BZ684" i="10"/>
  <c r="BZ928" i="10"/>
  <c r="BZ1152" i="10"/>
  <c r="BZ34" i="10"/>
  <c r="BZ618" i="10"/>
  <c r="BZ840" i="10"/>
  <c r="BZ1008" i="10"/>
  <c r="BZ1153" i="10"/>
  <c r="BZ538" i="10"/>
  <c r="BZ798" i="10"/>
  <c r="BZ972" i="10"/>
  <c r="BZ746" i="10"/>
  <c r="BZ1247" i="10"/>
  <c r="BZ1442" i="10"/>
  <c r="BZ1603" i="10"/>
  <c r="BZ1747" i="10"/>
  <c r="BZ1891" i="10"/>
  <c r="BZ2035" i="10"/>
  <c r="BZ2179" i="10"/>
  <c r="BZ1118" i="10"/>
  <c r="BZ1368" i="10"/>
  <c r="BZ1540" i="10"/>
  <c r="BZ1688" i="10"/>
  <c r="BZ1832" i="10"/>
  <c r="BZ1976" i="10"/>
  <c r="BZ2120" i="10"/>
  <c r="BZ671" i="10"/>
  <c r="BZ1227" i="10"/>
  <c r="BZ1430" i="10"/>
  <c r="BZ1593" i="10"/>
  <c r="BZ1737" i="10"/>
  <c r="BZ1881" i="10"/>
  <c r="BZ763" i="10"/>
  <c r="BZ1251" i="10"/>
  <c r="BZ1445" i="10"/>
  <c r="BZ1606" i="10"/>
  <c r="BZ1750" i="10"/>
  <c r="BZ468" i="10"/>
  <c r="BZ1181" i="10"/>
  <c r="BZ1404" i="10"/>
  <c r="BZ1570" i="10"/>
  <c r="BZ1715" i="10"/>
  <c r="BZ1859" i="10"/>
  <c r="BZ2003" i="10"/>
  <c r="BZ298" i="10"/>
  <c r="BZ1157" i="10"/>
  <c r="BZ1389" i="10"/>
  <c r="BZ1558" i="10"/>
  <c r="BZ1704" i="10"/>
  <c r="BZ1848" i="10"/>
  <c r="BZ334" i="10"/>
  <c r="BZ1161" i="10"/>
  <c r="BZ1391" i="10"/>
  <c r="BZ1559" i="10"/>
  <c r="BZ1705" i="10"/>
  <c r="BZ1849" i="10"/>
  <c r="BZ902" i="10"/>
  <c r="BZ1293" i="10"/>
  <c r="BZ1479" i="10"/>
  <c r="BZ1634" i="10"/>
  <c r="BZ277" i="10"/>
  <c r="BZ291" i="10"/>
  <c r="BZ245" i="10"/>
  <c r="BZ356" i="10"/>
  <c r="BZ1098" i="10"/>
  <c r="BZ1124" i="10"/>
  <c r="BZ270" i="10"/>
  <c r="BZ953" i="10"/>
  <c r="BZ1246" i="10"/>
  <c r="BZ1486" i="10"/>
  <c r="BZ705" i="10"/>
  <c r="BZ1031" i="10"/>
  <c r="BZ96" i="10"/>
  <c r="BZ706" i="10"/>
  <c r="BZ942" i="10"/>
  <c r="BZ1164" i="10"/>
  <c r="BZ106" i="10"/>
  <c r="BZ642" i="10"/>
  <c r="BZ857" i="10"/>
  <c r="BZ1021" i="10"/>
  <c r="BZ1165" i="10"/>
  <c r="BZ564" i="10"/>
  <c r="BZ813" i="10"/>
  <c r="BZ986" i="10"/>
  <c r="BZ811" i="10"/>
  <c r="BZ1264" i="10"/>
  <c r="BZ1456" i="10"/>
  <c r="BZ1615" i="10"/>
  <c r="BZ1759" i="10"/>
  <c r="BZ1903" i="10"/>
  <c r="BZ2047" i="10"/>
  <c r="BZ240" i="10"/>
  <c r="BZ1149" i="10"/>
  <c r="BZ1383" i="10"/>
  <c r="BZ1553" i="10"/>
  <c r="BZ1700" i="10"/>
  <c r="BZ1844" i="10"/>
  <c r="BZ1988" i="10"/>
  <c r="BZ2132" i="10"/>
  <c r="BZ751" i="10"/>
  <c r="BZ1250" i="10"/>
  <c r="BZ1444" i="10"/>
  <c r="BZ1605" i="10"/>
  <c r="BZ1749" i="10"/>
  <c r="BZ1893" i="10"/>
  <c r="BZ826" i="10"/>
  <c r="BZ1269" i="10"/>
  <c r="BZ1460" i="10"/>
  <c r="BZ1618" i="10"/>
  <c r="BZ1762" i="10"/>
  <c r="BZ594" i="10"/>
  <c r="BZ1205" i="10"/>
  <c r="BZ1418" i="10"/>
  <c r="BZ1583" i="10"/>
  <c r="BZ1727" i="10"/>
  <c r="BZ1871" i="10"/>
  <c r="BZ2015" i="10"/>
  <c r="BZ477" i="10"/>
  <c r="BZ1185" i="10"/>
  <c r="BZ1405" i="10"/>
  <c r="BZ1571" i="10"/>
  <c r="BZ1716" i="10"/>
  <c r="BZ1860" i="10"/>
  <c r="BZ502" i="10"/>
  <c r="BZ1189" i="10"/>
  <c r="BZ1406" i="10"/>
  <c r="BZ1572" i="10"/>
  <c r="BZ1717" i="10"/>
  <c r="BZ1861" i="10"/>
  <c r="BZ958" i="10"/>
  <c r="BZ1311" i="10"/>
  <c r="BZ1493" i="10"/>
  <c r="BZ1646" i="10"/>
  <c r="BZ1790" i="10"/>
  <c r="BZ1061" i="10"/>
  <c r="BZ421" i="10"/>
  <c r="BZ435" i="10"/>
  <c r="BZ389" i="10"/>
  <c r="BZ500" i="10"/>
  <c r="BZ1242" i="10"/>
  <c r="BZ1268" i="10"/>
  <c r="BZ318" i="10"/>
  <c r="BZ966" i="10"/>
  <c r="BZ1258" i="10"/>
  <c r="BZ1498" i="10"/>
  <c r="BZ775" i="10"/>
  <c r="BZ1043" i="10"/>
  <c r="BZ168" i="10"/>
  <c r="BZ727" i="10"/>
  <c r="BZ994" i="10"/>
  <c r="BZ1176" i="10"/>
  <c r="BZ178" i="10"/>
  <c r="BZ666" i="10"/>
  <c r="BZ871" i="10"/>
  <c r="BZ1033" i="10"/>
  <c r="BZ48" i="10"/>
  <c r="BZ597" i="10"/>
  <c r="BZ828" i="10"/>
  <c r="BZ999" i="10"/>
  <c r="BZ872" i="10"/>
  <c r="BZ1283" i="10"/>
  <c r="BZ1470" i="10"/>
  <c r="BZ1627" i="10"/>
  <c r="BZ1771" i="10"/>
  <c r="BZ1915" i="10"/>
  <c r="BZ2059" i="10"/>
  <c r="BZ432" i="10"/>
  <c r="BZ1178" i="10"/>
  <c r="BZ1398" i="10"/>
  <c r="BZ1566" i="10"/>
  <c r="BZ1712" i="10"/>
  <c r="BZ1856" i="10"/>
  <c r="BZ2000" i="10"/>
  <c r="BZ2144" i="10"/>
  <c r="BZ814" i="10"/>
  <c r="BZ1266" i="10"/>
  <c r="BZ1458" i="10"/>
  <c r="BZ1617" i="10"/>
  <c r="BZ1761" i="10"/>
  <c r="BZ1905" i="10"/>
  <c r="BZ886" i="10"/>
  <c r="BZ1287" i="10"/>
  <c r="BZ1475" i="10"/>
  <c r="BZ1630" i="10"/>
  <c r="BZ1774" i="10"/>
  <c r="BZ692" i="10"/>
  <c r="BZ1229" i="10"/>
  <c r="BZ1432" i="10"/>
  <c r="BZ1595" i="10"/>
  <c r="BZ1739" i="10"/>
  <c r="BZ1883" i="10"/>
  <c r="BZ2027" i="10"/>
  <c r="BZ598" i="10"/>
  <c r="BZ1209" i="10"/>
  <c r="BZ1419" i="10"/>
  <c r="BZ1584" i="10"/>
  <c r="BZ1728" i="10"/>
  <c r="BZ1872" i="10"/>
  <c r="BZ620" i="10"/>
  <c r="BZ1213" i="10"/>
  <c r="BZ1420" i="10"/>
  <c r="BZ1585" i="10"/>
  <c r="BZ1729" i="10"/>
  <c r="BZ1873" i="10"/>
  <c r="BZ1011" i="10"/>
  <c r="BZ1326" i="10"/>
  <c r="BZ1508" i="10"/>
  <c r="BZ1658" i="10"/>
  <c r="BZ1802" i="10"/>
  <c r="BZ1097" i="10"/>
  <c r="BZ1360" i="10"/>
  <c r="BZ1535" i="10"/>
  <c r="BZ1683" i="10"/>
  <c r="BZ916" i="10"/>
  <c r="BZ1780" i="10"/>
  <c r="BZ2042" i="10"/>
  <c r="BZ2220" i="10"/>
  <c r="BZ2364" i="10"/>
  <c r="BZ2508" i="10"/>
  <c r="BZ1362" i="10"/>
  <c r="BZ1900" i="10"/>
  <c r="BZ2106" i="10"/>
  <c r="BZ565" i="10"/>
  <c r="BZ579" i="10"/>
  <c r="BZ533" i="10"/>
  <c r="BZ33" i="10"/>
  <c r="BZ574" i="10"/>
  <c r="BZ10" i="10"/>
  <c r="BZ490" i="10"/>
  <c r="BZ979" i="10"/>
  <c r="BZ1270" i="10"/>
  <c r="BZ166" i="10"/>
  <c r="BZ790" i="10"/>
  <c r="BZ1055" i="10"/>
  <c r="BZ228" i="10"/>
  <c r="BZ743" i="10"/>
  <c r="BZ1007" i="10"/>
  <c r="BZ1188" i="10"/>
  <c r="BZ234" i="10"/>
  <c r="BZ690" i="10"/>
  <c r="BZ885" i="10"/>
  <c r="BZ1045" i="10"/>
  <c r="BZ120" i="10"/>
  <c r="BZ622" i="10"/>
  <c r="BZ846" i="10"/>
  <c r="BZ1012" i="10"/>
  <c r="BZ930" i="10"/>
  <c r="BZ1300" i="10"/>
  <c r="BZ1485" i="10"/>
  <c r="BZ1639" i="10"/>
  <c r="BZ1783" i="10"/>
  <c r="BZ1927" i="10"/>
  <c r="BZ2071" i="10"/>
  <c r="BZ563" i="10"/>
  <c r="BZ1202" i="10"/>
  <c r="BZ1415" i="10"/>
  <c r="BZ1580" i="10"/>
  <c r="BZ1724" i="10"/>
  <c r="BZ1868" i="10"/>
  <c r="BZ2012" i="10"/>
  <c r="BZ2156" i="10"/>
  <c r="BZ875" i="10"/>
  <c r="BZ1286" i="10"/>
  <c r="BZ1473" i="10"/>
  <c r="BZ1629" i="10"/>
  <c r="BZ1773" i="10"/>
  <c r="BZ1917" i="10"/>
  <c r="BZ944" i="10"/>
  <c r="BZ1305" i="10"/>
  <c r="BZ1489" i="10"/>
  <c r="BZ1642" i="10"/>
  <c r="BZ1786" i="10"/>
  <c r="BZ764" i="10"/>
  <c r="BZ1252" i="10"/>
  <c r="BZ1446" i="10"/>
  <c r="BZ1607" i="10"/>
  <c r="BZ1751" i="10"/>
  <c r="BZ1895" i="10"/>
  <c r="BZ2039" i="10"/>
  <c r="BZ694" i="10"/>
  <c r="BZ1233" i="10"/>
  <c r="BZ1433" i="10"/>
  <c r="BZ1596" i="10"/>
  <c r="BZ1740" i="10"/>
  <c r="BZ1884" i="10"/>
  <c r="BZ708" i="10"/>
  <c r="BZ1237" i="10"/>
  <c r="BZ1434" i="10"/>
  <c r="BZ1597" i="10"/>
  <c r="BZ1741" i="10"/>
  <c r="BZ1885" i="10"/>
  <c r="BZ1059" i="10"/>
  <c r="BZ1344" i="10"/>
  <c r="BZ1521" i="10"/>
  <c r="BZ709" i="10"/>
  <c r="BZ723" i="10"/>
  <c r="BZ677" i="10"/>
  <c r="BZ177" i="10"/>
  <c r="BZ816" i="10"/>
  <c r="BZ360" i="10"/>
  <c r="BZ525" i="10"/>
  <c r="BZ992" i="10"/>
  <c r="BZ1282" i="10"/>
  <c r="BZ226" i="10"/>
  <c r="BZ806" i="10"/>
  <c r="BZ1103" i="10"/>
  <c r="BZ324" i="10"/>
  <c r="BZ761" i="10"/>
  <c r="BZ1020" i="10"/>
  <c r="BZ1200" i="10"/>
  <c r="BZ282" i="10"/>
  <c r="BZ707" i="10"/>
  <c r="BZ899" i="10"/>
  <c r="BZ1057" i="10"/>
  <c r="BZ192" i="10"/>
  <c r="BZ646" i="10"/>
  <c r="BZ860" i="10"/>
  <c r="BZ1024" i="10"/>
  <c r="BZ983" i="10"/>
  <c r="BZ1319" i="10"/>
  <c r="BZ1500" i="10"/>
  <c r="BZ1651" i="10"/>
  <c r="BZ1795" i="10"/>
  <c r="BZ1939" i="10"/>
  <c r="BZ2083" i="10"/>
  <c r="BZ669" i="10"/>
  <c r="BZ1226" i="10"/>
  <c r="BZ1429" i="10"/>
  <c r="BZ1592" i="10"/>
  <c r="BZ1736" i="10"/>
  <c r="BZ1880" i="10"/>
  <c r="BZ2024" i="10"/>
  <c r="BZ2168" i="10"/>
  <c r="BZ933" i="10"/>
  <c r="BZ1302" i="10"/>
  <c r="BZ1488" i="10"/>
  <c r="BZ1641" i="10"/>
  <c r="BZ1785" i="10"/>
  <c r="BZ1929" i="10"/>
  <c r="BZ996" i="10"/>
  <c r="BZ1322" i="10"/>
  <c r="BZ1503" i="10"/>
  <c r="BZ1654" i="10"/>
  <c r="BZ1798" i="10"/>
  <c r="BZ827" i="10"/>
  <c r="BZ1271" i="10"/>
  <c r="BZ1461" i="10"/>
  <c r="BZ1619" i="10"/>
  <c r="BZ1763" i="10"/>
  <c r="BZ1907" i="10"/>
  <c r="BZ2051" i="10"/>
  <c r="BZ766" i="10"/>
  <c r="BZ1253" i="10"/>
  <c r="BZ1448" i="10"/>
  <c r="BZ1608" i="10"/>
  <c r="BZ853" i="10"/>
  <c r="BZ867" i="10"/>
  <c r="BZ90" i="10"/>
  <c r="BZ321" i="10"/>
  <c r="BZ989" i="10"/>
  <c r="BZ576" i="10"/>
  <c r="BZ551" i="10"/>
  <c r="BZ1042" i="10"/>
  <c r="BZ1330" i="10"/>
  <c r="BZ274" i="10"/>
  <c r="BZ854" i="10"/>
  <c r="BZ1115" i="10"/>
  <c r="BZ372" i="10"/>
  <c r="BZ824" i="10"/>
  <c r="BZ1032" i="10"/>
  <c r="BZ1212" i="10"/>
  <c r="BZ330" i="10"/>
  <c r="BZ728" i="10"/>
  <c r="BZ914" i="10"/>
  <c r="BZ1069" i="10"/>
  <c r="BZ246" i="10"/>
  <c r="BZ670" i="10"/>
  <c r="BZ874" i="10"/>
  <c r="BZ1036" i="10"/>
  <c r="BZ1034" i="10"/>
  <c r="BZ1334" i="10"/>
  <c r="BZ1513" i="10"/>
  <c r="BZ1663" i="10"/>
  <c r="BZ997" i="10"/>
  <c r="BZ76" i="10"/>
  <c r="BZ31" i="10"/>
  <c r="BZ35" i="10"/>
  <c r="BZ1135" i="10"/>
  <c r="BZ720" i="10"/>
  <c r="BZ682" i="10"/>
  <c r="BZ1054" i="10"/>
  <c r="BZ1342" i="10"/>
  <c r="BZ322" i="10"/>
  <c r="BZ869" i="10"/>
  <c r="BZ1127" i="10"/>
  <c r="BZ420" i="10"/>
  <c r="BZ839" i="10"/>
  <c r="BZ1044" i="10"/>
  <c r="BZ1224" i="10"/>
  <c r="BZ378" i="10"/>
  <c r="BZ744" i="10"/>
  <c r="BZ929" i="10"/>
  <c r="BZ1081" i="10"/>
  <c r="BZ294" i="10"/>
  <c r="BZ693" i="10"/>
  <c r="BZ888" i="10"/>
  <c r="BZ1048" i="10"/>
  <c r="BZ1073" i="10"/>
  <c r="BZ1349" i="10"/>
  <c r="BZ1526" i="10"/>
  <c r="BZ1675" i="10"/>
  <c r="BZ1819" i="10"/>
  <c r="BZ1963" i="10"/>
  <c r="BZ2107" i="10"/>
  <c r="BZ812" i="10"/>
  <c r="BZ1265" i="10"/>
  <c r="BZ1457" i="10"/>
  <c r="BZ1616" i="10"/>
  <c r="BZ1760" i="10"/>
  <c r="BZ1904" i="10"/>
  <c r="BZ2048" i="10"/>
  <c r="BZ2192" i="10"/>
  <c r="BZ1037" i="10"/>
  <c r="BZ1336" i="10"/>
  <c r="BZ1515" i="10"/>
  <c r="BZ1665" i="10"/>
  <c r="BZ1809" i="10"/>
  <c r="BZ1953" i="10"/>
  <c r="BZ1084" i="10"/>
  <c r="BZ1355" i="10"/>
  <c r="BZ1529" i="10"/>
  <c r="BZ1678" i="10"/>
  <c r="BZ1822" i="10"/>
  <c r="BZ945" i="10"/>
  <c r="BZ1307" i="10"/>
  <c r="BZ1490" i="10"/>
  <c r="BZ1643" i="10"/>
  <c r="BZ1787" i="10"/>
  <c r="BZ1931" i="10"/>
  <c r="BZ2075" i="10"/>
  <c r="BZ890" i="10"/>
  <c r="BZ1289" i="10"/>
  <c r="BZ1477" i="10"/>
  <c r="BZ1632" i="10"/>
  <c r="BZ1776" i="10"/>
  <c r="BZ1920" i="10"/>
  <c r="BZ900" i="10"/>
  <c r="BZ1290" i="10"/>
  <c r="BZ1478" i="10"/>
  <c r="BZ1633" i="10"/>
  <c r="BZ1777" i="10"/>
  <c r="BZ336" i="10"/>
  <c r="BZ1166" i="10"/>
  <c r="BZ1392" i="10"/>
  <c r="BZ1560" i="10"/>
  <c r="BZ134" i="10"/>
  <c r="BZ220" i="10"/>
  <c r="BZ175" i="10"/>
  <c r="BZ179" i="10"/>
  <c r="BZ1279" i="10"/>
  <c r="BZ821" i="10"/>
  <c r="BZ704" i="10"/>
  <c r="BZ1102" i="10"/>
  <c r="BZ1354" i="10"/>
  <c r="BZ492" i="10"/>
  <c r="BZ883" i="10"/>
  <c r="BZ1139" i="10"/>
  <c r="BZ462" i="10"/>
  <c r="BZ856" i="10"/>
  <c r="BZ1056" i="10"/>
  <c r="BZ1236" i="10"/>
  <c r="BZ465" i="10"/>
  <c r="BZ762" i="10"/>
  <c r="BZ943" i="10"/>
  <c r="BZ1093" i="10"/>
  <c r="BZ342" i="10"/>
  <c r="BZ715" i="10"/>
  <c r="BZ904" i="10"/>
  <c r="BZ1060" i="10"/>
  <c r="BZ1109" i="10"/>
  <c r="BZ1367" i="10"/>
  <c r="BZ1539" i="10"/>
  <c r="BZ1687" i="10"/>
  <c r="BZ1831" i="10"/>
  <c r="BZ1975" i="10"/>
  <c r="BZ2119" i="10"/>
  <c r="BZ873" i="10"/>
  <c r="BZ1285" i="10"/>
  <c r="BZ1472" i="10"/>
  <c r="BZ1628" i="10"/>
  <c r="BZ1772" i="10"/>
  <c r="BZ1916" i="10"/>
  <c r="BZ2060" i="10"/>
  <c r="BZ2204" i="10"/>
  <c r="BZ1083" i="10"/>
  <c r="BZ1353" i="10"/>
  <c r="BZ1528" i="10"/>
  <c r="BZ1677" i="10"/>
  <c r="BZ1821" i="10"/>
  <c r="BZ36" i="10"/>
  <c r="BZ1120" i="10"/>
  <c r="BZ1370" i="10"/>
  <c r="BZ1542" i="10"/>
  <c r="BZ1690" i="10"/>
  <c r="BZ1834" i="10"/>
  <c r="BZ998" i="10"/>
  <c r="BZ1323" i="10"/>
  <c r="BZ1504" i="10"/>
  <c r="BZ1655" i="10"/>
  <c r="BZ1799" i="10"/>
  <c r="BZ1943" i="10"/>
  <c r="BZ2087" i="10"/>
  <c r="BZ947" i="10"/>
  <c r="BZ1309" i="10"/>
  <c r="BZ1491" i="10"/>
  <c r="BZ1644" i="10"/>
  <c r="BZ1788" i="10"/>
  <c r="BZ1932" i="10"/>
  <c r="BZ957" i="10"/>
  <c r="BZ1310" i="10"/>
  <c r="BZ1492" i="10"/>
  <c r="BZ1645" i="10"/>
  <c r="BZ1789" i="10"/>
  <c r="BZ504" i="10"/>
  <c r="BZ1190" i="10"/>
  <c r="BZ1407" i="10"/>
  <c r="BZ1573" i="10"/>
  <c r="BZ1718" i="10"/>
  <c r="BZ716" i="10"/>
  <c r="BZ1239" i="10"/>
  <c r="BZ1437" i="10"/>
  <c r="BZ1599" i="10"/>
  <c r="BZ1743" i="10"/>
  <c r="BZ1424" i="10"/>
  <c r="BZ1921" i="10"/>
  <c r="BZ2122" i="10"/>
  <c r="BZ2280" i="10"/>
  <c r="BZ278" i="10"/>
  <c r="BZ364" i="10"/>
  <c r="BZ319" i="10"/>
  <c r="BZ323" i="10"/>
  <c r="BZ1423" i="10"/>
  <c r="BZ909" i="10"/>
  <c r="BZ774" i="10"/>
  <c r="BZ1114" i="10"/>
  <c r="BZ1390" i="10"/>
  <c r="BZ526" i="10"/>
  <c r="BZ897" i="10"/>
  <c r="BZ1163" i="10"/>
  <c r="BZ586" i="10"/>
  <c r="BZ870" i="10"/>
  <c r="BZ1068" i="10"/>
  <c r="BZ1248" i="10"/>
  <c r="BZ501" i="10"/>
  <c r="BZ777" i="10"/>
  <c r="BZ956" i="10"/>
  <c r="BZ1105" i="10"/>
  <c r="BZ390" i="10"/>
  <c r="BZ731" i="10"/>
  <c r="BZ918" i="10"/>
  <c r="BZ238" i="10"/>
  <c r="BZ1145" i="10"/>
  <c r="BZ1382" i="10"/>
  <c r="BZ1552" i="10"/>
  <c r="BZ1699" i="10"/>
  <c r="BZ1843" i="10"/>
  <c r="BZ1987" i="10"/>
  <c r="BZ2131" i="10"/>
  <c r="BZ931" i="10"/>
  <c r="BZ1301" i="10"/>
  <c r="BZ1487" i="10"/>
  <c r="BZ1640" i="10"/>
  <c r="BZ1784" i="10"/>
  <c r="BZ1928" i="10"/>
  <c r="BZ2072" i="10"/>
  <c r="BZ2216" i="10"/>
  <c r="BZ1119" i="10"/>
  <c r="BZ1369" i="10"/>
  <c r="BZ1541" i="10"/>
  <c r="BZ1689" i="10"/>
  <c r="BZ1833" i="10"/>
  <c r="BZ286" i="10"/>
  <c r="BZ1155" i="10"/>
  <c r="BZ1385" i="10"/>
  <c r="BZ1556" i="10"/>
  <c r="BZ1702" i="10"/>
  <c r="BZ1846" i="10"/>
  <c r="BZ1047" i="10"/>
  <c r="BZ1338" i="10"/>
  <c r="BZ1517" i="10"/>
  <c r="BZ1667" i="10"/>
  <c r="BZ1811" i="10"/>
  <c r="BZ1955" i="10"/>
  <c r="BZ2099" i="10"/>
  <c r="BZ1000" i="10"/>
  <c r="BZ1324" i="10"/>
  <c r="BZ1505" i="10"/>
  <c r="BZ1656" i="10"/>
  <c r="BZ1800" i="10"/>
  <c r="BZ1944" i="10"/>
  <c r="BZ1010" i="10"/>
  <c r="BZ1325" i="10"/>
  <c r="BZ422" i="10"/>
  <c r="BZ508" i="10"/>
  <c r="BZ463" i="10"/>
  <c r="BZ467" i="10"/>
  <c r="BZ1567" i="10"/>
  <c r="BZ991" i="10"/>
  <c r="BZ789" i="10"/>
  <c r="BZ1126" i="10"/>
  <c r="BZ1402" i="10"/>
  <c r="BZ552" i="10"/>
  <c r="BZ954" i="10"/>
  <c r="BZ1175" i="10"/>
  <c r="BZ612" i="10"/>
  <c r="BZ884" i="10"/>
  <c r="BZ1080" i="10"/>
  <c r="BZ1284" i="10"/>
  <c r="BZ528" i="10"/>
  <c r="BZ792" i="10"/>
  <c r="BZ969" i="10"/>
  <c r="BZ1117" i="10"/>
  <c r="BZ438" i="10"/>
  <c r="BZ750" i="10"/>
  <c r="BZ932" i="10"/>
  <c r="BZ430" i="10"/>
  <c r="BZ1177" i="10"/>
  <c r="BZ1397" i="10"/>
  <c r="BZ1565" i="10"/>
  <c r="BZ1711" i="10"/>
  <c r="BZ1855" i="10"/>
  <c r="BZ1999" i="10"/>
  <c r="BZ2143" i="10"/>
  <c r="BZ984" i="10"/>
  <c r="BZ1320" i="10"/>
  <c r="BZ1501" i="10"/>
  <c r="BZ1652" i="10"/>
  <c r="BZ1796" i="10"/>
  <c r="BZ1940" i="10"/>
  <c r="BZ2084" i="10"/>
  <c r="BZ250" i="10"/>
  <c r="BZ1154" i="10"/>
  <c r="BZ1384" i="10"/>
  <c r="BZ1554" i="10"/>
  <c r="BZ1701" i="10"/>
  <c r="BZ1845" i="10"/>
  <c r="BZ466" i="10"/>
  <c r="BZ1180" i="10"/>
  <c r="BZ1403" i="10"/>
  <c r="BZ1569" i="10"/>
  <c r="BZ1714" i="10"/>
  <c r="BZ1858" i="10"/>
  <c r="BZ1085" i="10"/>
  <c r="BZ1356" i="10"/>
  <c r="BZ1530" i="10"/>
  <c r="BZ1679" i="10"/>
  <c r="BZ1823" i="10"/>
  <c r="BZ1967" i="10"/>
  <c r="BZ2111" i="10"/>
  <c r="BZ1049" i="10"/>
  <c r="BZ1341" i="10"/>
  <c r="BZ1518" i="10"/>
  <c r="BZ1668" i="10"/>
  <c r="BZ1812" i="10"/>
  <c r="BZ1956" i="10"/>
  <c r="BZ1058" i="10"/>
  <c r="BZ1343" i="10"/>
  <c r="BZ1520" i="10"/>
  <c r="BZ1669" i="10"/>
  <c r="BZ1813" i="10"/>
  <c r="BZ714" i="10"/>
  <c r="BZ1238" i="10"/>
  <c r="BZ566" i="10"/>
  <c r="BZ652" i="10"/>
  <c r="BZ607" i="10"/>
  <c r="BZ478" i="10"/>
  <c r="BZ549" i="10"/>
  <c r="BZ1053" i="10"/>
  <c r="BZ804" i="10"/>
  <c r="BZ1138" i="10"/>
  <c r="BZ1414" i="10"/>
  <c r="BZ635" i="10"/>
  <c r="BZ967" i="10"/>
  <c r="BZ1187" i="10"/>
  <c r="BZ636" i="10"/>
  <c r="BZ898" i="10"/>
  <c r="BZ1092" i="10"/>
  <c r="BZ1296" i="10"/>
  <c r="BZ561" i="10"/>
  <c r="BZ710" i="10"/>
  <c r="BZ796" i="10"/>
  <c r="BZ68" i="10"/>
  <c r="BZ767" i="10"/>
  <c r="BZ802" i="10"/>
  <c r="BZ1065" i="10"/>
  <c r="BZ882" i="10"/>
  <c r="BZ1186" i="10"/>
  <c r="BZ1426" i="10"/>
  <c r="BZ659" i="10"/>
  <c r="BZ980" i="10"/>
  <c r="BZ1199" i="10"/>
  <c r="BZ660" i="10"/>
  <c r="BZ912" i="10"/>
  <c r="BZ1140" i="10"/>
  <c r="BZ1308" i="10"/>
  <c r="BZ587" i="10"/>
  <c r="BZ825" i="10"/>
  <c r="BZ995" i="10"/>
  <c r="BZ1141" i="10"/>
  <c r="BZ510" i="10"/>
  <c r="BZ780" i="10"/>
  <c r="BZ959" i="10"/>
  <c r="BZ668" i="10"/>
  <c r="BZ1225" i="10"/>
  <c r="BZ1428" i="10"/>
  <c r="BZ1591" i="10"/>
  <c r="BZ1735" i="10"/>
  <c r="BZ1879" i="10"/>
  <c r="BZ2023" i="10"/>
  <c r="BZ2167" i="10"/>
  <c r="BZ1082" i="10"/>
  <c r="BZ1350" i="10"/>
  <c r="BZ1527" i="10"/>
  <c r="BZ1676" i="10"/>
  <c r="BZ1820" i="10"/>
  <c r="BZ1964" i="10"/>
  <c r="BZ2108" i="10"/>
  <c r="BZ570" i="10"/>
  <c r="BZ1203" i="10"/>
  <c r="BZ1416" i="10"/>
  <c r="BZ1581" i="10"/>
  <c r="BZ1725" i="10"/>
  <c r="BZ1869" i="10"/>
  <c r="BZ691" i="10"/>
  <c r="BZ1228" i="10"/>
  <c r="BZ1431" i="10"/>
  <c r="BZ1594" i="10"/>
  <c r="BZ1738" i="10"/>
  <c r="BZ288" i="10"/>
  <c r="BZ1156" i="10"/>
  <c r="BZ1386" i="10"/>
  <c r="BZ1557" i="10"/>
  <c r="BZ1703" i="10"/>
  <c r="BZ1847" i="10"/>
  <c r="BZ1991" i="10"/>
  <c r="BZ58" i="10"/>
  <c r="BZ1130" i="10"/>
  <c r="BZ1372" i="10"/>
  <c r="BZ1545" i="10"/>
  <c r="BZ1692" i="10"/>
  <c r="BZ1836" i="10"/>
  <c r="BZ108" i="10"/>
  <c r="BZ1131" i="10"/>
  <c r="BZ1373" i="10"/>
  <c r="BZ1546" i="10"/>
  <c r="BZ1693" i="10"/>
  <c r="BZ1837" i="10"/>
  <c r="BZ845" i="10"/>
  <c r="BZ1275" i="10"/>
  <c r="BZ1465" i="10"/>
  <c r="BZ1622" i="10"/>
  <c r="BZ1766" i="10"/>
  <c r="BZ960" i="10"/>
  <c r="BZ1312" i="10"/>
  <c r="BZ1494" i="10"/>
  <c r="BZ1647" i="10"/>
  <c r="BZ1791" i="10"/>
  <c r="BZ1636" i="10"/>
  <c r="BZ1994" i="10"/>
  <c r="BZ2181" i="10"/>
  <c r="BZ2328" i="10"/>
  <c r="BZ2472" i="10"/>
  <c r="BZ1107" i="10"/>
  <c r="BZ1818" i="10"/>
  <c r="BZ810" i="10"/>
  <c r="BZ1867" i="10"/>
  <c r="BZ1664" i="10"/>
  <c r="BZ1401" i="10"/>
  <c r="BZ1417" i="10"/>
  <c r="BZ1544" i="10"/>
  <c r="BZ1357" i="10"/>
  <c r="BZ842" i="10"/>
  <c r="BZ1681" i="10"/>
  <c r="BZ1257" i="10"/>
  <c r="BZ1682" i="10"/>
  <c r="BZ847" i="10"/>
  <c r="BZ1377" i="10"/>
  <c r="BZ1587" i="10"/>
  <c r="BZ1779" i="10"/>
  <c r="BZ1817" i="10"/>
  <c r="BZ2105" i="10"/>
  <c r="BZ2316" i="10"/>
  <c r="BZ2496" i="10"/>
  <c r="BZ1482" i="10"/>
  <c r="BZ1980" i="10"/>
  <c r="BZ2182" i="10"/>
  <c r="BZ2329" i="10"/>
  <c r="BZ2473" i="10"/>
  <c r="BZ1221" i="10"/>
  <c r="BZ1852" i="10"/>
  <c r="BZ2077" i="10"/>
  <c r="BZ2246" i="10"/>
  <c r="BZ2390" i="10"/>
  <c r="BZ2534" i="10"/>
  <c r="BZ1439" i="10"/>
  <c r="BZ1924" i="10"/>
  <c r="BZ2126" i="10"/>
  <c r="BZ2283" i="10"/>
  <c r="BZ2427" i="10"/>
  <c r="BZ190" i="10"/>
  <c r="BZ1697" i="10"/>
  <c r="BZ2016" i="10"/>
  <c r="BZ2198" i="10"/>
  <c r="BZ2344" i="10"/>
  <c r="BZ2488" i="10"/>
  <c r="BZ1937" i="10"/>
  <c r="BZ2459" i="10"/>
  <c r="BZ1551" i="10"/>
  <c r="BZ1969" i="10"/>
  <c r="BZ2158" i="10"/>
  <c r="BZ2309" i="10"/>
  <c r="BZ2453" i="10"/>
  <c r="BZ1022" i="10"/>
  <c r="BZ1804" i="10"/>
  <c r="BZ2050" i="10"/>
  <c r="BZ2226" i="10"/>
  <c r="BZ2370" i="10"/>
  <c r="BZ2514" i="10"/>
  <c r="BZ2041" i="10"/>
  <c r="BZ797" i="10"/>
  <c r="BZ1757" i="10"/>
  <c r="BZ2034" i="10"/>
  <c r="BZ2214" i="10"/>
  <c r="BZ2359" i="10"/>
  <c r="BZ2503" i="10"/>
  <c r="BZ1396" i="10"/>
  <c r="BZ1912" i="10"/>
  <c r="BZ2116" i="10"/>
  <c r="BZ2276" i="10"/>
  <c r="BZ2420" i="10"/>
  <c r="BZ2564" i="10"/>
  <c r="BZ1575" i="10"/>
  <c r="BZ1973" i="10"/>
  <c r="BZ2162" i="10"/>
  <c r="BZ2313" i="10"/>
  <c r="BZ2457" i="10"/>
  <c r="BZ982" i="10"/>
  <c r="BZ1951" i="10"/>
  <c r="BZ1748" i="10"/>
  <c r="BZ1502" i="10"/>
  <c r="BZ1516" i="10"/>
  <c r="BZ1631" i="10"/>
  <c r="BZ1463" i="10"/>
  <c r="BZ1095" i="10"/>
  <c r="BZ1753" i="10"/>
  <c r="BZ1359" i="10"/>
  <c r="BZ1694" i="10"/>
  <c r="BZ905" i="10"/>
  <c r="BZ1393" i="10"/>
  <c r="BZ1611" i="10"/>
  <c r="BZ1803" i="10"/>
  <c r="BZ1850" i="10"/>
  <c r="BZ2137" i="10"/>
  <c r="BZ2340" i="10"/>
  <c r="BZ2520" i="10"/>
  <c r="BZ1537" i="10"/>
  <c r="BZ1995" i="10"/>
  <c r="BZ2195" i="10"/>
  <c r="BZ2341" i="10"/>
  <c r="BZ2485" i="10"/>
  <c r="BZ1299" i="10"/>
  <c r="BZ1877" i="10"/>
  <c r="BZ2092" i="10"/>
  <c r="BZ2258" i="10"/>
  <c r="BZ2402" i="10"/>
  <c r="BZ2546" i="10"/>
  <c r="BZ1496" i="10"/>
  <c r="BZ1946" i="10"/>
  <c r="BZ2140" i="10"/>
  <c r="BZ2295" i="10"/>
  <c r="BZ2439" i="10"/>
  <c r="BZ730" i="10"/>
  <c r="BZ1745" i="10"/>
  <c r="BZ2031" i="10"/>
  <c r="BZ2211" i="10"/>
  <c r="BZ2356" i="10"/>
  <c r="BZ2500" i="10"/>
  <c r="BZ1993" i="10"/>
  <c r="BZ2507" i="10"/>
  <c r="BZ1602" i="10"/>
  <c r="BZ1984" i="10"/>
  <c r="BZ2172" i="10"/>
  <c r="BZ2321" i="10"/>
  <c r="BZ2465" i="10"/>
  <c r="BZ1168" i="10"/>
  <c r="BZ1830" i="10"/>
  <c r="BZ2066" i="10"/>
  <c r="BZ1129" i="10"/>
  <c r="BZ2011" i="10"/>
  <c r="BZ1808" i="10"/>
  <c r="BZ1568" i="10"/>
  <c r="BZ1582" i="10"/>
  <c r="BZ1691" i="10"/>
  <c r="BZ1532" i="10"/>
  <c r="BZ1254" i="10"/>
  <c r="BZ1765" i="10"/>
  <c r="BZ1374" i="10"/>
  <c r="BZ1706" i="10"/>
  <c r="BZ1013" i="10"/>
  <c r="BZ1408" i="10"/>
  <c r="BZ1623" i="10"/>
  <c r="BZ644" i="10"/>
  <c r="BZ1875" i="10"/>
  <c r="BZ474" i="10"/>
  <c r="BZ2095" i="10"/>
  <c r="BZ1892" i="10"/>
  <c r="BZ1653" i="10"/>
  <c r="BZ1666" i="10"/>
  <c r="BZ1775" i="10"/>
  <c r="BZ1620" i="10"/>
  <c r="BZ1274" i="10"/>
  <c r="BZ1801" i="10"/>
  <c r="BZ1421" i="10"/>
  <c r="BZ1730" i="10"/>
  <c r="BZ1133" i="10"/>
  <c r="BZ1422" i="10"/>
  <c r="BZ1635" i="10"/>
  <c r="BZ1106" i="10"/>
  <c r="BZ1899" i="10"/>
  <c r="BZ2165" i="10"/>
  <c r="BZ2376" i="10"/>
  <c r="BZ2544" i="10"/>
  <c r="BZ1637" i="10"/>
  <c r="BZ2028" i="10"/>
  <c r="BZ2221" i="10"/>
  <c r="BZ2365" i="10"/>
  <c r="BZ2509" i="10"/>
  <c r="BZ1427" i="10"/>
  <c r="BZ1923" i="10"/>
  <c r="BZ2125" i="10"/>
  <c r="BZ2282" i="10"/>
  <c r="BZ2426" i="10"/>
  <c r="BZ1469" i="10"/>
  <c r="BZ1600" i="10"/>
  <c r="BZ1982" i="10"/>
  <c r="BZ2170" i="10"/>
  <c r="BZ2319" i="10"/>
  <c r="BZ2463" i="10"/>
  <c r="BZ1143" i="10"/>
  <c r="BZ1828" i="10"/>
  <c r="BZ2064" i="10"/>
  <c r="BZ2236" i="10"/>
  <c r="BZ2380" i="10"/>
  <c r="BZ2524" i="10"/>
  <c r="BZ2056" i="10"/>
  <c r="BZ202" i="10"/>
  <c r="BZ1698" i="10"/>
  <c r="BZ2017" i="10"/>
  <c r="BZ2199" i="10"/>
  <c r="BZ2345" i="10"/>
  <c r="BZ2489" i="10"/>
  <c r="BZ1331" i="10"/>
  <c r="BZ1887" i="10"/>
  <c r="BZ2098" i="10"/>
  <c r="BZ2262" i="10"/>
  <c r="BZ2406" i="10"/>
  <c r="BZ2550" i="10"/>
  <c r="BZ2164" i="10"/>
  <c r="BZ1262" i="10"/>
  <c r="BZ1864" i="10"/>
  <c r="BZ2082" i="10"/>
  <c r="BZ2251" i="10"/>
  <c r="BZ2395" i="10"/>
  <c r="BZ2539" i="10"/>
  <c r="BZ1564" i="10"/>
  <c r="BZ1972" i="10"/>
  <c r="BZ2161" i="10"/>
  <c r="BZ2312" i="10"/>
  <c r="BZ2456" i="10"/>
  <c r="BZ534" i="10"/>
  <c r="BZ765" i="10"/>
  <c r="BZ2155" i="10"/>
  <c r="BZ1952" i="10"/>
  <c r="BZ1713" i="10"/>
  <c r="BZ1726" i="10"/>
  <c r="BZ1835" i="10"/>
  <c r="BZ1680" i="10"/>
  <c r="BZ1358" i="10"/>
  <c r="BZ1825" i="10"/>
  <c r="BZ1436" i="10"/>
  <c r="BZ1742" i="10"/>
  <c r="BZ1167" i="10"/>
  <c r="BZ1452" i="10"/>
  <c r="BZ1659" i="10"/>
  <c r="BZ1216" i="10"/>
  <c r="BZ1938" i="10"/>
  <c r="BZ2194" i="10"/>
  <c r="BZ2388" i="10"/>
  <c r="BZ2556" i="10"/>
  <c r="BZ1685" i="10"/>
  <c r="BZ2043" i="10"/>
  <c r="BZ2233" i="10"/>
  <c r="BZ2377" i="10"/>
  <c r="BZ2521" i="10"/>
  <c r="BZ1484" i="10"/>
  <c r="BZ1945" i="10"/>
  <c r="BZ2139" i="10"/>
  <c r="BZ2294" i="10"/>
  <c r="BZ2438" i="10"/>
  <c r="BZ2339" i="10"/>
  <c r="BZ1648" i="10"/>
  <c r="BZ1997" i="10"/>
  <c r="BZ2184" i="10"/>
  <c r="BZ2331" i="10"/>
  <c r="BZ2475" i="10"/>
  <c r="BZ1241" i="10"/>
  <c r="BZ1854" i="10"/>
  <c r="BZ2079" i="10"/>
  <c r="BZ2248" i="10"/>
  <c r="BZ2392" i="10"/>
  <c r="BZ2536" i="10"/>
  <c r="BZ2104" i="10"/>
  <c r="BZ732" i="10"/>
  <c r="BZ1746" i="10"/>
  <c r="BZ2032" i="10"/>
  <c r="BZ2212" i="10"/>
  <c r="BZ2357" i="10"/>
  <c r="BZ2501" i="10"/>
  <c r="BZ1394" i="10"/>
  <c r="BZ1910" i="10"/>
  <c r="BZ2114" i="10"/>
  <c r="BZ2274" i="10"/>
  <c r="BZ2418" i="10"/>
  <c r="BZ2562" i="10"/>
  <c r="BZ2206" i="10"/>
  <c r="BZ1332" i="10"/>
  <c r="BZ1888" i="10"/>
  <c r="BZ2100" i="10"/>
  <c r="BZ2263" i="10"/>
  <c r="BZ2407" i="10"/>
  <c r="BZ2551" i="10"/>
  <c r="BZ1614" i="10"/>
  <c r="BZ1989" i="10"/>
  <c r="BZ2175" i="10"/>
  <c r="BZ2324" i="10"/>
  <c r="BZ2468" i="10"/>
  <c r="BZ858" i="10"/>
  <c r="BZ1768" i="10"/>
  <c r="BZ2038" i="10"/>
  <c r="BZ2217" i="10"/>
  <c r="BZ946" i="10"/>
  <c r="BZ749" i="10"/>
  <c r="BZ2036" i="10"/>
  <c r="BZ1797" i="10"/>
  <c r="BZ1810" i="10"/>
  <c r="BZ1919" i="10"/>
  <c r="BZ1752" i="10"/>
  <c r="BZ1449" i="10"/>
  <c r="BZ1897" i="10"/>
  <c r="BZ1451" i="10"/>
  <c r="BZ1754" i="10"/>
  <c r="BZ1191" i="10"/>
  <c r="BZ1466" i="10"/>
  <c r="BZ1671" i="10"/>
  <c r="BZ1297" i="10"/>
  <c r="BZ1960" i="10"/>
  <c r="BZ2207" i="10"/>
  <c r="BZ2400" i="10"/>
  <c r="BZ1412" i="10"/>
  <c r="BZ1733" i="10"/>
  <c r="BZ2058" i="10"/>
  <c r="BZ2245" i="10"/>
  <c r="BZ2389" i="10"/>
  <c r="BZ2533" i="10"/>
  <c r="BZ1538" i="10"/>
  <c r="BZ1962" i="10"/>
  <c r="BZ2153" i="10"/>
  <c r="BZ2306" i="10"/>
  <c r="BZ2450" i="10"/>
  <c r="BZ180" i="10"/>
  <c r="BZ1696" i="10"/>
  <c r="BZ2014" i="10"/>
  <c r="BZ2197" i="10"/>
  <c r="BZ2343" i="10"/>
  <c r="BZ2487" i="10"/>
  <c r="BZ1314" i="10"/>
  <c r="BZ1882" i="10"/>
  <c r="BZ2094" i="10"/>
  <c r="BZ2260" i="10"/>
  <c r="BZ2404" i="10"/>
  <c r="BZ2548" i="10"/>
  <c r="BZ2136" i="10"/>
  <c r="BZ974" i="10"/>
  <c r="BZ1794" i="10"/>
  <c r="BZ2049" i="10"/>
  <c r="BZ2225" i="10"/>
  <c r="BZ2369" i="10"/>
  <c r="BZ2513" i="10"/>
  <c r="BZ1453" i="10"/>
  <c r="BZ1930" i="10"/>
  <c r="BZ2129" i="10"/>
  <c r="BZ2286" i="10"/>
  <c r="BZ2430" i="10"/>
  <c r="BZ1626" i="10"/>
  <c r="BZ2243" i="10"/>
  <c r="BZ1395" i="10"/>
  <c r="BZ1911" i="10"/>
  <c r="BZ2115" i="10"/>
  <c r="BZ2275" i="10"/>
  <c r="BZ2419" i="10"/>
  <c r="BZ2563" i="10"/>
  <c r="BZ1662" i="10"/>
  <c r="BZ2005" i="10"/>
  <c r="BZ2189" i="10"/>
  <c r="BZ2336" i="10"/>
  <c r="BZ2480" i="10"/>
  <c r="BZ1070" i="10"/>
  <c r="BZ1814" i="10"/>
  <c r="BZ2054" i="10"/>
  <c r="BZ2229" i="10"/>
  <c r="BZ2373" i="10"/>
  <c r="BZ2517" i="10"/>
  <c r="BZ1347" i="10"/>
  <c r="BZ1894" i="10"/>
  <c r="BZ2103" i="10"/>
  <c r="BZ2266" i="10"/>
  <c r="BZ2410" i="10"/>
  <c r="BZ2554" i="10"/>
  <c r="BZ2447" i="10"/>
  <c r="BZ2529" i="10"/>
  <c r="BZ1914" i="10"/>
  <c r="BZ2278" i="10"/>
  <c r="BZ6" i="10"/>
  <c r="BZ2483" i="10"/>
  <c r="BZ2360" i="10"/>
  <c r="BZ562" i="10"/>
  <c r="BZ1035" i="10"/>
  <c r="BZ2096" i="10"/>
  <c r="BZ1857" i="10"/>
  <c r="BZ46" i="10"/>
  <c r="BZ1979" i="10"/>
  <c r="BZ1764" i="10"/>
  <c r="BZ1464" i="10"/>
  <c r="BZ118" i="10"/>
  <c r="BZ1534" i="10"/>
  <c r="BZ1778" i="10"/>
  <c r="BZ1215" i="10"/>
  <c r="BZ1480" i="10"/>
  <c r="BZ1695" i="10"/>
  <c r="BZ1361" i="10"/>
  <c r="BZ1978" i="10"/>
  <c r="BZ2232" i="10"/>
  <c r="BZ2412" i="10"/>
  <c r="BZ2375" i="10"/>
  <c r="BZ1781" i="10"/>
  <c r="BZ2076" i="10"/>
  <c r="BZ2257" i="10"/>
  <c r="BZ2401" i="10"/>
  <c r="BZ2545" i="10"/>
  <c r="BZ1590" i="10"/>
  <c r="BZ1981" i="10"/>
  <c r="BZ2169" i="10"/>
  <c r="BZ2318" i="10"/>
  <c r="BZ2462" i="10"/>
  <c r="BZ729" i="10"/>
  <c r="BZ1744" i="10"/>
  <c r="BZ2030" i="10"/>
  <c r="BZ2210" i="10"/>
  <c r="BZ2355" i="10"/>
  <c r="BZ2499" i="10"/>
  <c r="BZ1380" i="10"/>
  <c r="BZ1906" i="10"/>
  <c r="BZ2112" i="10"/>
  <c r="BZ2272" i="10"/>
  <c r="BZ2416" i="10"/>
  <c r="BZ2560" i="10"/>
  <c r="BZ2178" i="10"/>
  <c r="BZ1144" i="10"/>
  <c r="BZ1829" i="10"/>
  <c r="BZ2065" i="10"/>
  <c r="BZ2237" i="10"/>
  <c r="BZ2381" i="10"/>
  <c r="BZ2525" i="10"/>
  <c r="BZ1510" i="10"/>
  <c r="BZ1949" i="10"/>
  <c r="BZ2145" i="10"/>
  <c r="BZ2298" i="10"/>
  <c r="BZ2442" i="10"/>
  <c r="BZ1674" i="10"/>
  <c r="BZ2279" i="10"/>
  <c r="BZ1454" i="10"/>
  <c r="BZ1933" i="10"/>
  <c r="BZ2130" i="10"/>
  <c r="BZ2287" i="10"/>
  <c r="BZ2431" i="10"/>
  <c r="BZ394" i="10"/>
  <c r="BZ1710" i="10"/>
  <c r="BZ2020" i="10"/>
  <c r="BZ2202" i="10"/>
  <c r="BZ2348" i="10"/>
  <c r="BZ2492" i="10"/>
  <c r="BZ1192" i="10"/>
  <c r="BZ1840" i="10"/>
  <c r="BZ2069" i="10"/>
  <c r="BZ2241" i="10"/>
  <c r="BZ2385" i="10"/>
  <c r="BZ1410" i="10"/>
  <c r="BZ2118" i="10"/>
  <c r="BZ2422" i="10"/>
  <c r="BZ2504" i="10"/>
  <c r="BZ1201" i="10"/>
  <c r="BZ1249" i="10"/>
  <c r="BZ2180" i="10"/>
  <c r="BZ1941" i="10"/>
  <c r="BZ887" i="10"/>
  <c r="BZ2063" i="10"/>
  <c r="BZ1824" i="10"/>
  <c r="BZ1506" i="10"/>
  <c r="BZ621" i="10"/>
  <c r="BZ1547" i="10"/>
  <c r="BZ130" i="10"/>
  <c r="BZ1259" i="10"/>
  <c r="BZ1509" i="10"/>
  <c r="BZ1707" i="10"/>
  <c r="BZ1481" i="10"/>
  <c r="BZ2009" i="10"/>
  <c r="BZ2244" i="10"/>
  <c r="BZ2424" i="10"/>
  <c r="BZ645" i="10"/>
  <c r="BZ1851" i="10"/>
  <c r="BZ2091" i="10"/>
  <c r="BZ2269" i="10"/>
  <c r="BZ2413" i="10"/>
  <c r="BZ2557" i="10"/>
  <c r="BZ1638" i="10"/>
  <c r="BZ1996" i="10"/>
  <c r="BZ2183" i="10"/>
  <c r="BZ2330" i="10"/>
  <c r="BZ2474" i="10"/>
  <c r="BZ970" i="10"/>
  <c r="BZ1792" i="10"/>
  <c r="BZ2045" i="10"/>
  <c r="BZ2223" i="10"/>
  <c r="BZ2367" i="10"/>
  <c r="BZ2511" i="10"/>
  <c r="BZ1440" i="10"/>
  <c r="BZ1925" i="10"/>
  <c r="BZ2127" i="10"/>
  <c r="BZ2284" i="10"/>
  <c r="BZ2428" i="10"/>
  <c r="BZ1525" i="10"/>
  <c r="BZ2219" i="10"/>
  <c r="BZ1245" i="10"/>
  <c r="BZ1862" i="10"/>
  <c r="BZ2080" i="10"/>
  <c r="BZ2249" i="10"/>
  <c r="BZ2393" i="10"/>
  <c r="BZ2537" i="10"/>
  <c r="BZ1562" i="10"/>
  <c r="BZ1970" i="10"/>
  <c r="BZ2159" i="10"/>
  <c r="BZ2310" i="10"/>
  <c r="BZ2454" i="10"/>
  <c r="BZ1816" i="10"/>
  <c r="BZ2315" i="10"/>
  <c r="BZ1511" i="10"/>
  <c r="BZ1950" i="10"/>
  <c r="BZ2146" i="10"/>
  <c r="BZ2299" i="10"/>
  <c r="BZ2443" i="10"/>
  <c r="BZ799" i="10"/>
  <c r="BZ1758" i="10"/>
  <c r="BZ2037" i="10"/>
  <c r="BZ2215" i="10"/>
  <c r="BZ1277" i="10"/>
  <c r="BZ1413" i="10"/>
  <c r="BZ1335" i="10"/>
  <c r="BZ441" i="10"/>
  <c r="BZ588" i="10"/>
  <c r="BZ1121" i="10"/>
  <c r="BZ2123" i="10"/>
  <c r="BZ1896" i="10"/>
  <c r="BZ1533" i="10"/>
  <c r="BZ779" i="10"/>
  <c r="BZ1586" i="10"/>
  <c r="BZ346" i="10"/>
  <c r="BZ1276" i="10"/>
  <c r="BZ1522" i="10"/>
  <c r="BZ1719" i="10"/>
  <c r="BZ1536" i="10"/>
  <c r="BZ2026" i="10"/>
  <c r="BZ2256" i="10"/>
  <c r="BZ2436" i="10"/>
  <c r="BZ917" i="10"/>
  <c r="BZ1876" i="10"/>
  <c r="BZ2124" i="10"/>
  <c r="BZ2281" i="10"/>
  <c r="BZ2425" i="10"/>
  <c r="BZ539" i="10"/>
  <c r="BZ1686" i="10"/>
  <c r="BZ2013" i="10"/>
  <c r="BZ2196" i="10"/>
  <c r="BZ2342" i="10"/>
  <c r="BZ2486" i="10"/>
  <c r="BZ1142" i="10"/>
  <c r="BZ1827" i="10"/>
  <c r="BZ2062" i="10"/>
  <c r="BZ2235" i="10"/>
  <c r="BZ2379" i="10"/>
  <c r="BZ2523" i="10"/>
  <c r="BZ1497" i="10"/>
  <c r="BZ1947" i="10"/>
  <c r="BZ2141" i="10"/>
  <c r="BZ2296" i="10"/>
  <c r="BZ2440" i="10"/>
  <c r="BZ1722" i="10"/>
  <c r="BZ2255" i="10"/>
  <c r="BZ1317" i="10"/>
  <c r="BZ1886" i="10"/>
  <c r="BZ2097" i="10"/>
  <c r="BZ2261" i="10"/>
  <c r="BZ2405" i="10"/>
  <c r="BZ2549" i="10"/>
  <c r="BZ1612" i="10"/>
  <c r="BZ1985" i="10"/>
  <c r="BZ2173" i="10"/>
  <c r="BZ2322" i="10"/>
  <c r="BZ2466" i="10"/>
  <c r="BZ1874" i="10"/>
  <c r="BZ2399" i="10"/>
  <c r="BZ1563" i="10"/>
  <c r="BZ1971" i="10"/>
  <c r="BZ2160" i="10"/>
  <c r="BZ2311" i="10"/>
  <c r="BZ2455" i="10"/>
  <c r="BZ1025" i="10"/>
  <c r="BZ1806" i="10"/>
  <c r="BZ2053" i="10"/>
  <c r="BZ2228" i="10"/>
  <c r="BZ2372" i="10"/>
  <c r="BZ2516" i="10"/>
  <c r="BZ1346" i="10"/>
  <c r="BZ1890" i="10"/>
  <c r="BZ2102" i="10"/>
  <c r="BZ2265" i="10"/>
  <c r="BZ2409" i="10"/>
  <c r="BZ2553" i="10"/>
  <c r="BZ1578" i="10"/>
  <c r="BZ1443" i="10"/>
  <c r="BZ987" i="10"/>
  <c r="BZ1046" i="10"/>
  <c r="BZ1288" i="10"/>
  <c r="BZ830" i="10"/>
  <c r="BZ1908" i="10"/>
  <c r="BZ1609" i="10"/>
  <c r="BZ1096" i="10"/>
  <c r="BZ1598" i="10"/>
  <c r="BZ513" i="10"/>
  <c r="BZ1295" i="10"/>
  <c r="BZ1548" i="10"/>
  <c r="BZ1731" i="10"/>
  <c r="BZ1588" i="10"/>
  <c r="BZ2057" i="10"/>
  <c r="BZ2268" i="10"/>
  <c r="BZ2448" i="10"/>
  <c r="BZ1217" i="10"/>
  <c r="BZ1922" i="10"/>
  <c r="BZ2138" i="10"/>
  <c r="BZ2293" i="10"/>
  <c r="BZ2437" i="10"/>
  <c r="BZ647" i="10"/>
  <c r="BZ1734" i="10"/>
  <c r="BZ2029" i="10"/>
  <c r="BZ2209" i="10"/>
  <c r="BZ2354" i="10"/>
  <c r="BZ2498" i="10"/>
  <c r="BZ1240" i="10"/>
  <c r="BZ1853" i="10"/>
  <c r="BZ2078" i="10"/>
  <c r="BZ2247" i="10"/>
  <c r="BZ2391" i="10"/>
  <c r="BZ2535" i="10"/>
  <c r="BZ1550" i="10"/>
  <c r="BZ1966" i="10"/>
  <c r="BZ2157" i="10"/>
  <c r="BZ2308" i="10"/>
  <c r="BZ2452" i="10"/>
  <c r="BZ1770" i="10"/>
  <c r="BZ2291" i="10"/>
  <c r="BZ1381" i="10"/>
  <c r="BZ1909" i="10"/>
  <c r="BZ2113" i="10"/>
  <c r="BZ2273" i="10"/>
  <c r="BZ2417" i="10"/>
  <c r="BZ2561" i="10"/>
  <c r="BZ1660" i="10"/>
  <c r="BZ2002" i="10"/>
  <c r="BZ2187" i="10"/>
  <c r="BZ2334" i="10"/>
  <c r="BZ2478" i="10"/>
  <c r="BZ1918" i="10"/>
  <c r="BZ2435" i="10"/>
  <c r="BZ1613" i="10"/>
  <c r="BZ1986" i="10"/>
  <c r="BZ2174" i="10"/>
  <c r="BZ2323" i="10"/>
  <c r="BZ2467" i="10"/>
  <c r="BZ1173" i="10"/>
  <c r="BZ1839" i="10"/>
  <c r="BZ2068" i="10"/>
  <c r="BZ2240" i="10"/>
  <c r="BZ2384" i="10"/>
  <c r="BZ1723" i="10"/>
  <c r="BZ1514" i="10"/>
  <c r="BZ1179" i="10"/>
  <c r="BZ1204" i="10"/>
  <c r="BZ1371" i="10"/>
  <c r="BZ1094" i="10"/>
  <c r="BZ1968" i="10"/>
  <c r="BZ1621" i="10"/>
  <c r="BZ1132" i="10"/>
  <c r="BZ1610" i="10"/>
  <c r="BZ623" i="10"/>
  <c r="BZ1329" i="10"/>
  <c r="BZ1561" i="10"/>
  <c r="BZ1755" i="10"/>
  <c r="BZ1684" i="10"/>
  <c r="BZ2074" i="10"/>
  <c r="BZ2292" i="10"/>
  <c r="BZ2460" i="10"/>
  <c r="BZ1298" i="10"/>
  <c r="BZ1942" i="10"/>
  <c r="BZ2152" i="10"/>
  <c r="BZ2305" i="10"/>
  <c r="BZ1807" i="10"/>
  <c r="BZ1604" i="10"/>
  <c r="BZ1321" i="10"/>
  <c r="BZ1337" i="10"/>
  <c r="BZ1476" i="10"/>
  <c r="BZ1273" i="10"/>
  <c r="BZ778" i="10"/>
  <c r="BZ1657" i="10"/>
  <c r="BZ1214" i="10"/>
  <c r="BZ1670" i="10"/>
  <c r="BZ782" i="10"/>
  <c r="BZ1345" i="10"/>
  <c r="BZ1574" i="10"/>
  <c r="BZ1767" i="10"/>
  <c r="BZ1732" i="10"/>
  <c r="BZ2090" i="10"/>
  <c r="BZ2304" i="10"/>
  <c r="BZ2484" i="10"/>
  <c r="BZ1425" i="10"/>
  <c r="BZ1961" i="10"/>
  <c r="BZ2166" i="10"/>
  <c r="BZ2317" i="10"/>
  <c r="BZ2461" i="10"/>
  <c r="BZ1108" i="10"/>
  <c r="BZ1826" i="10"/>
  <c r="BZ2061" i="10"/>
  <c r="BZ2234" i="10"/>
  <c r="BZ2378" i="10"/>
  <c r="BZ2522" i="10"/>
  <c r="BZ1379" i="10"/>
  <c r="BZ1902" i="10"/>
  <c r="BZ2110" i="10"/>
  <c r="BZ2271" i="10"/>
  <c r="BZ2415" i="10"/>
  <c r="BZ2559" i="10"/>
  <c r="BZ1649" i="10"/>
  <c r="BZ1998" i="10"/>
  <c r="BZ2185" i="10"/>
  <c r="BZ2332" i="10"/>
  <c r="BZ2476" i="10"/>
  <c r="BZ1898" i="10"/>
  <c r="BZ2411" i="10"/>
  <c r="BZ1499" i="10"/>
  <c r="BZ1948" i="10"/>
  <c r="BZ2142" i="10"/>
  <c r="BZ2297" i="10"/>
  <c r="BZ2441" i="10"/>
  <c r="BZ794" i="10"/>
  <c r="BZ1756" i="10"/>
  <c r="BZ2033" i="10"/>
  <c r="BZ2213" i="10"/>
  <c r="BZ2358" i="10"/>
  <c r="BZ2502" i="10"/>
  <c r="BZ2008" i="10"/>
  <c r="BZ384" i="10"/>
  <c r="BZ1709" i="10"/>
  <c r="BZ2019" i="10"/>
  <c r="BZ2201" i="10"/>
  <c r="BZ2347" i="10"/>
  <c r="BZ2491" i="10"/>
  <c r="BZ1333" i="10"/>
  <c r="BZ1889" i="10"/>
  <c r="BZ2101" i="10"/>
  <c r="BZ2264" i="10"/>
  <c r="BZ2408" i="10"/>
  <c r="BZ2552" i="10"/>
  <c r="BZ1523" i="10"/>
  <c r="BZ1957" i="10"/>
  <c r="BZ2148" i="10"/>
  <c r="BZ2301" i="10"/>
  <c r="BZ2151" i="10"/>
  <c r="BZ1901" i="10"/>
  <c r="BZ1965" i="10"/>
  <c r="BZ2046" i="10"/>
  <c r="BZ1650" i="10"/>
  <c r="BZ1863" i="10"/>
  <c r="BZ1959" i="10"/>
  <c r="BZ2188" i="10"/>
  <c r="BZ1865" i="10"/>
  <c r="BZ2528" i="10"/>
  <c r="BZ1990" i="10"/>
  <c r="BZ2325" i="10"/>
  <c r="BZ2541" i="10"/>
  <c r="BZ1625" i="10"/>
  <c r="BZ2022" i="10"/>
  <c r="BZ2230" i="10"/>
  <c r="BZ2398" i="10"/>
  <c r="BZ1977" i="10"/>
  <c r="BZ2495" i="10"/>
  <c r="BZ2518" i="10"/>
  <c r="BZ1455" i="10"/>
  <c r="BZ1913" i="10"/>
  <c r="BZ1992" i="10"/>
  <c r="BZ2352" i="10"/>
  <c r="BZ2044" i="10"/>
  <c r="BZ2093" i="10"/>
  <c r="BZ2171" i="10"/>
  <c r="BZ1926" i="10"/>
  <c r="BZ2018" i="10"/>
  <c r="BZ2073" i="10"/>
  <c r="BZ2227" i="10"/>
  <c r="BZ1934" i="10"/>
  <c r="BZ2540" i="10"/>
  <c r="BZ2006" i="10"/>
  <c r="BZ2337" i="10"/>
  <c r="BZ2565" i="10"/>
  <c r="BZ1673" i="10"/>
  <c r="BZ2040" i="10"/>
  <c r="BZ2242" i="10"/>
  <c r="BZ2434" i="10"/>
  <c r="BZ2089" i="10"/>
  <c r="BZ1577" i="10"/>
  <c r="BZ2350" i="10"/>
  <c r="BZ1365" i="10"/>
  <c r="BZ2532" i="10"/>
  <c r="BZ2109" i="10"/>
  <c r="BZ2154" i="10"/>
  <c r="BZ2224" i="10"/>
  <c r="BZ2001" i="10"/>
  <c r="BZ2081" i="10"/>
  <c r="BZ2121" i="10"/>
  <c r="BZ2239" i="10"/>
  <c r="BZ1954" i="10"/>
  <c r="BZ1281" i="10"/>
  <c r="BZ2021" i="10"/>
  <c r="BZ2349" i="10"/>
  <c r="BZ1348" i="10"/>
  <c r="BZ1721" i="10"/>
  <c r="BZ2055" i="10"/>
  <c r="BZ2254" i="10"/>
  <c r="BZ2446" i="10"/>
  <c r="BZ2150" i="10"/>
  <c r="BZ1197" i="10"/>
  <c r="BZ2494" i="10"/>
  <c r="BZ2351" i="10"/>
  <c r="BZ1589" i="10"/>
  <c r="BZ2222" i="10"/>
  <c r="BZ2259" i="10"/>
  <c r="BZ2320" i="10"/>
  <c r="BZ2128" i="10"/>
  <c r="BZ2200" i="10"/>
  <c r="BZ2471" i="10"/>
  <c r="BZ2335" i="10"/>
  <c r="BZ2085" i="10"/>
  <c r="BZ2363" i="10"/>
  <c r="BZ2086" i="10"/>
  <c r="BZ2361" i="10"/>
  <c r="BZ2387" i="10"/>
  <c r="BZ1769" i="10"/>
  <c r="BZ2070" i="10"/>
  <c r="BZ2290" i="10"/>
  <c r="BZ2458" i="10"/>
  <c r="BZ2193" i="10"/>
  <c r="BZ1072" i="10"/>
  <c r="BZ2231" i="10"/>
  <c r="BZ1936" i="10"/>
  <c r="BZ1261" i="10"/>
  <c r="BZ2205" i="10"/>
  <c r="BZ2010" i="10"/>
  <c r="BZ2270" i="10"/>
  <c r="BZ2307" i="10"/>
  <c r="BZ2368" i="10"/>
  <c r="BZ2186" i="10"/>
  <c r="BZ2238" i="10"/>
  <c r="BZ1023" i="10"/>
  <c r="BZ2371" i="10"/>
  <c r="BZ2133" i="10"/>
  <c r="BZ1409" i="10"/>
  <c r="BZ2117" i="10"/>
  <c r="BZ2397" i="10"/>
  <c r="BZ537" i="10"/>
  <c r="BZ1815" i="10"/>
  <c r="BZ2088" i="10"/>
  <c r="BZ2302" i="10"/>
  <c r="BZ2470" i="10"/>
  <c r="BZ2267" i="10"/>
  <c r="BZ2506" i="10"/>
  <c r="BZ2362" i="10"/>
  <c r="BZ2052" i="10"/>
  <c r="BZ2277" i="10"/>
  <c r="BZ2542" i="10"/>
  <c r="BZ2208" i="10"/>
  <c r="BZ2366" i="10"/>
  <c r="BZ2403" i="10"/>
  <c r="BZ2464" i="10"/>
  <c r="BZ2285" i="10"/>
  <c r="BZ2250" i="10"/>
  <c r="BZ1169" i="10"/>
  <c r="BZ2383" i="10"/>
  <c r="BZ2147" i="10"/>
  <c r="BZ1467" i="10"/>
  <c r="BZ2134" i="10"/>
  <c r="BZ2421" i="10"/>
  <c r="BZ859" i="10"/>
  <c r="BZ1841" i="10"/>
  <c r="BZ2135" i="10"/>
  <c r="BZ2314" i="10"/>
  <c r="BZ2482" i="10"/>
  <c r="BZ2338" i="10"/>
  <c r="BZ2530" i="10"/>
  <c r="BZ2526" i="10"/>
  <c r="BZ1524" i="10"/>
  <c r="BZ2353" i="10"/>
  <c r="BZ2414" i="10"/>
  <c r="BZ2451" i="10"/>
  <c r="BZ2512" i="10"/>
  <c r="BZ2333" i="10"/>
  <c r="BZ2346" i="10"/>
  <c r="BZ1661" i="10"/>
  <c r="BZ2479" i="10"/>
  <c r="BZ2252" i="10"/>
  <c r="BZ1624" i="10"/>
  <c r="BZ2176" i="10"/>
  <c r="BZ2433" i="10"/>
  <c r="BZ1071" i="10"/>
  <c r="BZ1870" i="10"/>
  <c r="BZ2149" i="10"/>
  <c r="BZ2326" i="10"/>
  <c r="BZ2303" i="10"/>
  <c r="BZ2423" i="10"/>
  <c r="BZ1793" i="10"/>
  <c r="BZ2555" i="10"/>
  <c r="BZ2449" i="10"/>
  <c r="BZ2510" i="10"/>
  <c r="BZ2547" i="10"/>
  <c r="BZ1842" i="10"/>
  <c r="BZ2429" i="10"/>
  <c r="BZ2382" i="10"/>
  <c r="BZ1805" i="10"/>
  <c r="BZ2515" i="10"/>
  <c r="BZ2288" i="10"/>
  <c r="BZ1672" i="10"/>
  <c r="BZ2190" i="10"/>
  <c r="BZ2445" i="10"/>
  <c r="BZ1193" i="10"/>
  <c r="BZ2163" i="10"/>
  <c r="BZ1549" i="10"/>
  <c r="BZ2497" i="10"/>
  <c r="BZ2558" i="10"/>
  <c r="BZ971" i="10"/>
  <c r="BZ2025" i="10"/>
  <c r="BZ2477" i="10"/>
  <c r="BZ2394" i="10"/>
  <c r="BZ1838" i="10"/>
  <c r="BZ2527" i="10"/>
  <c r="BZ2300" i="10"/>
  <c r="BZ1720" i="10"/>
  <c r="BZ2203" i="10"/>
  <c r="BZ2469" i="10"/>
  <c r="BZ1278" i="10"/>
  <c r="BZ1958" i="10"/>
  <c r="BZ2177" i="10"/>
  <c r="BZ2543" i="10"/>
  <c r="BZ2374" i="10"/>
  <c r="BZ919" i="10"/>
  <c r="BZ1313" i="10"/>
  <c r="BZ1601" i="10"/>
  <c r="BZ2327" i="10"/>
  <c r="BZ382" i="10"/>
  <c r="BZ2490" i="10"/>
  <c r="BZ2004" i="10"/>
  <c r="BZ1263" i="10"/>
  <c r="BZ2396" i="10"/>
  <c r="BZ1866" i="10"/>
  <c r="BZ2253" i="10"/>
  <c r="BZ2481" i="10"/>
  <c r="BZ1468" i="10"/>
  <c r="BZ1974" i="10"/>
  <c r="BZ2191" i="10"/>
  <c r="BZ2519" i="10"/>
  <c r="BZ2432" i="10"/>
  <c r="BZ2493" i="10"/>
  <c r="BZ1782" i="10"/>
  <c r="BZ1878" i="10"/>
  <c r="BZ1983" i="10"/>
  <c r="BZ1441" i="10"/>
  <c r="BZ1708" i="10"/>
  <c r="BZ2538" i="10"/>
  <c r="BZ2067" i="10"/>
  <c r="BZ1512" i="10"/>
  <c r="BZ2444" i="10"/>
  <c r="BZ1935" i="10"/>
  <c r="BZ2289" i="10"/>
  <c r="BZ2505" i="10"/>
  <c r="BZ1576" i="10"/>
  <c r="BZ2007" i="10"/>
  <c r="BZ2218" i="10"/>
  <c r="BZ2386" i="10"/>
  <c r="BZ861" i="10"/>
  <c r="BZ2531" i="10"/>
  <c r="BZ4" i="10" l="1"/>
</calcChain>
</file>

<file path=xl/sharedStrings.xml><?xml version="1.0" encoding="utf-8"?>
<sst xmlns="http://schemas.openxmlformats.org/spreadsheetml/2006/main" count="13696" uniqueCount="1850">
  <si>
    <t>zone1</t>
  </si>
  <si>
    <t>(shallow</t>
  </si>
  <si>
    <t>aquifer;</t>
  </si>
  <si>
    <t>layer</t>
  </si>
  <si>
    <t>1):</t>
  </si>
  <si>
    <t>m/s</t>
  </si>
  <si>
    <t>zone4</t>
  </si>
  <si>
    <t>zone2</t>
  </si>
  <si>
    <t>(aquitard):</t>
  </si>
  <si>
    <t>zone3</t>
  </si>
  <si>
    <t>(deep</t>
  </si>
  <si>
    <t>aquifer):</t>
  </si>
  <si>
    <t xml:space="preserve">dia </t>
  </si>
  <si>
    <t>no</t>
  </si>
  <si>
    <t>X</t>
  </si>
  <si>
    <t>Y</t>
  </si>
  <si>
    <t>.</t>
  </si>
  <si>
    <t>WellName</t>
  </si>
  <si>
    <t>21/5</t>
  </si>
  <si>
    <t>21/6</t>
  </si>
  <si>
    <t>21/7</t>
  </si>
  <si>
    <t>24/8</t>
  </si>
  <si>
    <t>24/9</t>
  </si>
  <si>
    <t>24/10</t>
  </si>
  <si>
    <t>24/11</t>
  </si>
  <si>
    <t>24/12</t>
  </si>
  <si>
    <t>19/14</t>
  </si>
  <si>
    <t>19/15</t>
  </si>
  <si>
    <t>21/14</t>
  </si>
  <si>
    <t>21/16</t>
  </si>
  <si>
    <t>24/13</t>
  </si>
  <si>
    <t>24/14</t>
  </si>
  <si>
    <t>24/19</t>
  </si>
  <si>
    <t>24/20</t>
  </si>
  <si>
    <t>5257/1</t>
  </si>
  <si>
    <t>5257/2</t>
  </si>
  <si>
    <t>5426/p1-p2</t>
  </si>
  <si>
    <t>5426/r1-r2-r3</t>
  </si>
  <si>
    <t>5600/p1</t>
  </si>
  <si>
    <t>5600/p2</t>
  </si>
  <si>
    <t>5600/p3</t>
  </si>
  <si>
    <t>5600/r1</t>
  </si>
  <si>
    <t>5600/r2</t>
  </si>
  <si>
    <t>5600/r3</t>
  </si>
  <si>
    <t>5600/r4</t>
  </si>
  <si>
    <t>5600/sca</t>
  </si>
  <si>
    <t>5636/1</t>
  </si>
  <si>
    <t>5636/2</t>
  </si>
  <si>
    <t>5636/3</t>
  </si>
  <si>
    <t>5686/p1</t>
  </si>
  <si>
    <t>5686/p2</t>
  </si>
  <si>
    <t>5686/r1</t>
  </si>
  <si>
    <t>5686/r2</t>
  </si>
  <si>
    <t>5686/sca</t>
  </si>
  <si>
    <t>5700/p1</t>
  </si>
  <si>
    <t>5700/r1</t>
  </si>
  <si>
    <t>5700/sca</t>
  </si>
  <si>
    <t>5740/p1</t>
  </si>
  <si>
    <t>5740/p2</t>
  </si>
  <si>
    <t>5740/p3</t>
  </si>
  <si>
    <t>5740/p4</t>
  </si>
  <si>
    <t>5740/p5</t>
  </si>
  <si>
    <t>5740/p6</t>
  </si>
  <si>
    <t>5740/r1</t>
  </si>
  <si>
    <t>5740/r2</t>
  </si>
  <si>
    <t>5740/r3</t>
  </si>
  <si>
    <t>5740/r4</t>
  </si>
  <si>
    <t>5740/r5</t>
  </si>
  <si>
    <t>5740/r6</t>
  </si>
  <si>
    <t>5740/r7</t>
  </si>
  <si>
    <t>5740/r8</t>
  </si>
  <si>
    <t>5883/sca</t>
  </si>
  <si>
    <t>5884/2</t>
  </si>
  <si>
    <t>5884/3</t>
  </si>
  <si>
    <t>80/1</t>
  </si>
  <si>
    <t>80/2</t>
  </si>
  <si>
    <t>80/3</t>
  </si>
  <si>
    <t>80/4</t>
  </si>
  <si>
    <t>80/5</t>
  </si>
  <si>
    <t>80/6</t>
  </si>
  <si>
    <t>80/7</t>
  </si>
  <si>
    <t>80/8</t>
  </si>
  <si>
    <t>82/1</t>
  </si>
  <si>
    <t>82/2</t>
  </si>
  <si>
    <t>82/3</t>
  </si>
  <si>
    <t>82/4</t>
  </si>
  <si>
    <t>sc_bonf</t>
  </si>
  <si>
    <t>5814/1</t>
  </si>
  <si>
    <t>5814/2</t>
  </si>
  <si>
    <t>19/16</t>
  </si>
  <si>
    <t>19/18</t>
  </si>
  <si>
    <t>19/19</t>
  </si>
  <si>
    <t>19/20</t>
  </si>
  <si>
    <t>19/21</t>
  </si>
  <si>
    <t>TopLayer</t>
  </si>
  <si>
    <t>BottomLaye</t>
  </si>
  <si>
    <t>DefaultQ</t>
  </si>
  <si>
    <t>1</t>
  </si>
  <si>
    <t>2</t>
  </si>
  <si>
    <t>well-636</t>
  </si>
  <si>
    <t>well-637</t>
  </si>
  <si>
    <t>well-826</t>
  </si>
  <si>
    <t>well-828</t>
  </si>
  <si>
    <t>well-830</t>
  </si>
  <si>
    <t>well-833</t>
  </si>
  <si>
    <t>well-838</t>
  </si>
  <si>
    <t>well-878</t>
  </si>
  <si>
    <t>well-2503</t>
  </si>
  <si>
    <t>well-2505</t>
  </si>
  <si>
    <t>well-2550</t>
  </si>
  <si>
    <t>well-2551</t>
  </si>
  <si>
    <t>well-2559</t>
  </si>
  <si>
    <t>well-4740</t>
  </si>
  <si>
    <t>well-4741</t>
  </si>
  <si>
    <t>well-5196</t>
  </si>
  <si>
    <t>well-21/5</t>
  </si>
  <si>
    <t>well-21/6</t>
  </si>
  <si>
    <t>well-5352/1-2</t>
  </si>
  <si>
    <t>well-21/14</t>
  </si>
  <si>
    <t>well-21/16</t>
  </si>
  <si>
    <t>well-5257/1</t>
  </si>
  <si>
    <t>well-5257/2</t>
  </si>
  <si>
    <t>well-5426/p1-p2</t>
  </si>
  <si>
    <t>well-5426/r1-r2-r3</t>
  </si>
  <si>
    <t>well-5600/p1</t>
  </si>
  <si>
    <t>well-5600/p2</t>
  </si>
  <si>
    <t>well-5600/p3</t>
  </si>
  <si>
    <t>well-5600/r1</t>
  </si>
  <si>
    <t>well-5600/r2</t>
  </si>
  <si>
    <t>well-5600/r3</t>
  </si>
  <si>
    <t>well-5600/r4</t>
  </si>
  <si>
    <t>well-5600/sca</t>
  </si>
  <si>
    <t>well-5636/1</t>
  </si>
  <si>
    <t>well-5636/2</t>
  </si>
  <si>
    <t>well-5636/3</t>
  </si>
  <si>
    <t>well-5686/p1</t>
  </si>
  <si>
    <t>well-5686/p2</t>
  </si>
  <si>
    <t>well-5686/r1</t>
  </si>
  <si>
    <t>well-5686/r2</t>
  </si>
  <si>
    <t>well-5686/sca</t>
  </si>
  <si>
    <t>well-5700/p1</t>
  </si>
  <si>
    <t>well-5700/r1</t>
  </si>
  <si>
    <t>well-5700/sca</t>
  </si>
  <si>
    <t>well-5740/p1</t>
  </si>
  <si>
    <t>well-5740/p2</t>
  </si>
  <si>
    <t>well-5740/p3</t>
  </si>
  <si>
    <t>well-5740/p4</t>
  </si>
  <si>
    <t>well-5740/p5</t>
  </si>
  <si>
    <t>well-5740/p6</t>
  </si>
  <si>
    <t>well-5740/r1</t>
  </si>
  <si>
    <t>well-5740/r2</t>
  </si>
  <si>
    <t>well-5740/r3</t>
  </si>
  <si>
    <t>well-5740/r4</t>
  </si>
  <si>
    <t>well-5740/r5</t>
  </si>
  <si>
    <t>well-5740/r6</t>
  </si>
  <si>
    <t>well-5740/r7</t>
  </si>
  <si>
    <t>well-5740/r8</t>
  </si>
  <si>
    <t>well-5883/sca</t>
  </si>
  <si>
    <t>well-5884/2</t>
  </si>
  <si>
    <t>well-5884/3</t>
  </si>
  <si>
    <t>well-80/1</t>
  </si>
  <si>
    <t>well-80/2</t>
  </si>
  <si>
    <t>well-80/3</t>
  </si>
  <si>
    <t>well-80/4</t>
  </si>
  <si>
    <t>well-80/5</t>
  </si>
  <si>
    <t>well-80/6</t>
  </si>
  <si>
    <t>well-80/7</t>
  </si>
  <si>
    <t>well-80/8</t>
  </si>
  <si>
    <t>well-82/1</t>
  </si>
  <si>
    <t>well-82/2</t>
  </si>
  <si>
    <t>well-82/3</t>
  </si>
  <si>
    <t>well-82/4</t>
  </si>
  <si>
    <t>well-sc_bonf</t>
  </si>
  <si>
    <t>well-6</t>
  </si>
  <si>
    <t>well-77</t>
  </si>
  <si>
    <t>well-78</t>
  </si>
  <si>
    <t>well-81</t>
  </si>
  <si>
    <t>well-5814/1</t>
  </si>
  <si>
    <t>well-5814/2</t>
  </si>
  <si>
    <t>well-19/16</t>
  </si>
  <si>
    <t>well-19/18</t>
  </si>
  <si>
    <t>well-19/19</t>
  </si>
  <si>
    <t>well-19/20</t>
  </si>
  <si>
    <t>well-19/21</t>
  </si>
  <si>
    <t>Q</t>
  </si>
  <si>
    <t>node</t>
  </si>
  <si>
    <t xml:space="preserve">           IN:                                      IN:</t>
  </si>
  <si>
    <t xml:space="preserve">           ---                                      ---</t>
  </si>
  <si>
    <t xml:space="preserve">                 WEL =           0.1288                   WEL =           0.1288     WEL_0                            </t>
  </si>
  <si>
    <t xml:space="preserve">                 DRN =           0.0000                   DRN =           0.0000     DRN_0                            </t>
  </si>
  <si>
    <t xml:space="preserve">                 RIV =           1.5184                   RIV =           1.5184     RIV_0                            </t>
  </si>
  <si>
    <t xml:space="preserve">                 GHB =           0.7344                   GHB =           0.7344     GHB_0                            </t>
  </si>
  <si>
    <t xml:space="preserve">                 RCH =       6.7448E-02                   RCH =       6.7448E-02     RCH                              </t>
  </si>
  <si>
    <t xml:space="preserve">            TOTAL IN =           2.4491              TOTAL IN =           2.4491</t>
  </si>
  <si>
    <t xml:space="preserve">          OUT:                                     OUT:</t>
  </si>
  <si>
    <t xml:space="preserve">          ----                                     ----</t>
  </si>
  <si>
    <t xml:space="preserve">                 WEL =           0.3248                   WEL =           0.3248     WEL_0                            </t>
  </si>
  <si>
    <t xml:space="preserve">                 DRN =           0.2112                   DRN =           0.2112     DRN_0                            </t>
  </si>
  <si>
    <t xml:space="preserve">                 RIV =       4.1917E-03                   RIV =       4.1917E-03     RIV_0                            </t>
  </si>
  <si>
    <t xml:space="preserve">                 GHB =           1.9089                   GHB =           1.9089     GHB_0                            </t>
  </si>
  <si>
    <t xml:space="preserve">                 RCH =           0.0000                   RCH =           0.0000     RCH                              </t>
  </si>
  <si>
    <t xml:space="preserve">           TOTAL OUT =           2.4491             TOTAL OUT =           2.4491</t>
  </si>
  <si>
    <t xml:space="preserve">            IN - OUT =      -2.0849E-07              IN - OUT =      -2.0849E-07</t>
  </si>
  <si>
    <t xml:space="preserve"> PERCENT DISCREPANCY =          -0.00     PERCENT DISCREPANCY =          -0.00</t>
  </si>
  <si>
    <t>IN:</t>
  </si>
  <si>
    <t>---</t>
  </si>
  <si>
    <t>WEL</t>
  </si>
  <si>
    <t>=</t>
  </si>
  <si>
    <t>WEL_0</t>
  </si>
  <si>
    <t>DRN</t>
  </si>
  <si>
    <t>DRN_0</t>
  </si>
  <si>
    <t>RIV</t>
  </si>
  <si>
    <t>RIV_0</t>
  </si>
  <si>
    <t>GHB</t>
  </si>
  <si>
    <t>GHB_0</t>
  </si>
  <si>
    <t>RCH</t>
  </si>
  <si>
    <t>TOTAL</t>
  </si>
  <si>
    <t>IN</t>
  </si>
  <si>
    <t>OUT:</t>
  </si>
  <si>
    <t>----</t>
  </si>
  <si>
    <t>OUT</t>
  </si>
  <si>
    <t>-</t>
  </si>
  <si>
    <t>PERCENT</t>
  </si>
  <si>
    <t>DISCREPANCY</t>
  </si>
  <si>
    <t>m/d</t>
  </si>
  <si>
    <t>m3/d</t>
  </si>
  <si>
    <t>K</t>
  </si>
  <si>
    <t>row</t>
  </si>
  <si>
    <t>column</t>
  </si>
  <si>
    <t>Reach</t>
  </si>
  <si>
    <t>Head</t>
  </si>
  <si>
    <t>Conc</t>
  </si>
  <si>
    <t>Flux_gw</t>
  </si>
  <si>
    <t>40</t>
  </si>
  <si>
    <t>48</t>
  </si>
  <si>
    <t>5507</t>
  </si>
  <si>
    <t>5508</t>
  </si>
  <si>
    <t>41</t>
  </si>
  <si>
    <t>47</t>
  </si>
  <si>
    <t>5933</t>
  </si>
  <si>
    <t>5937</t>
  </si>
  <si>
    <t>5942</t>
  </si>
  <si>
    <t>5943</t>
  </si>
  <si>
    <t>5944</t>
  </si>
  <si>
    <t>5945</t>
  </si>
  <si>
    <t>5946</t>
  </si>
  <si>
    <t>5947</t>
  </si>
  <si>
    <t>5948</t>
  </si>
  <si>
    <t>5949</t>
  </si>
  <si>
    <t>5950</t>
  </si>
  <si>
    <t>5951</t>
  </si>
  <si>
    <t>5952</t>
  </si>
  <si>
    <t>5953</t>
  </si>
  <si>
    <t>5954</t>
  </si>
  <si>
    <t>5955</t>
  </si>
  <si>
    <t>5956</t>
  </si>
  <si>
    <t>42</t>
  </si>
  <si>
    <t>6431</t>
  </si>
  <si>
    <t>39</t>
  </si>
  <si>
    <t>56</t>
  </si>
  <si>
    <t>5202</t>
  </si>
  <si>
    <t>5205</t>
  </si>
  <si>
    <t>5206</t>
  </si>
  <si>
    <t>5209</t>
  </si>
  <si>
    <t>5210</t>
  </si>
  <si>
    <t>57</t>
  </si>
  <si>
    <t>5215</t>
  </si>
  <si>
    <t>5219</t>
  </si>
  <si>
    <t>5223</t>
  </si>
  <si>
    <t>5224</t>
  </si>
  <si>
    <t>49</t>
  </si>
  <si>
    <t>5958</t>
  </si>
  <si>
    <t>5962</t>
  </si>
  <si>
    <t>5966</t>
  </si>
  <si>
    <t>5963</t>
  </si>
  <si>
    <t>5959</t>
  </si>
  <si>
    <t>5957</t>
  </si>
  <si>
    <t>5521</t>
  </si>
  <si>
    <t>5506</t>
  </si>
  <si>
    <t>5929</t>
  </si>
  <si>
    <t>5932</t>
  </si>
  <si>
    <t>5936</t>
  </si>
  <si>
    <t>5935</t>
  </si>
  <si>
    <t>5940</t>
  </si>
  <si>
    <t>5941</t>
  </si>
  <si>
    <t>6430</t>
  </si>
  <si>
    <t>6417</t>
  </si>
  <si>
    <t>5939</t>
  </si>
  <si>
    <t>5938</t>
  </si>
  <si>
    <t>6416</t>
  </si>
  <si>
    <t>6415</t>
  </si>
  <si>
    <t>6420</t>
  </si>
  <si>
    <t>6421</t>
  </si>
  <si>
    <t>real_unknown_sources</t>
  </si>
  <si>
    <t>shape</t>
  </si>
  <si>
    <t>cellid</t>
  </si>
  <si>
    <t>q</t>
  </si>
  <si>
    <t>boundname</t>
  </si>
  <si>
    <t>(0, 6230)</t>
  </si>
  <si>
    <t>well-p1_ln</t>
  </si>
  <si>
    <t>(0, 6229)</t>
  </si>
  <si>
    <t>well-p2_ln</t>
  </si>
  <si>
    <t>(0, 6236)</t>
  </si>
  <si>
    <t>well-p3_ln</t>
  </si>
  <si>
    <t>(0, 6233)</t>
  </si>
  <si>
    <t>well-p4_ln</t>
  </si>
  <si>
    <t>(0, 6665)</t>
  </si>
  <si>
    <t>well-p5_ln</t>
  </si>
  <si>
    <t>(0, 7115)</t>
  </si>
  <si>
    <t>well-p6_ln</t>
  </si>
  <si>
    <t>(0, 7575)</t>
  </si>
  <si>
    <t>well-p7_ln</t>
  </si>
  <si>
    <t>(0, 7561)</t>
  </si>
  <si>
    <t>well-p8_ln</t>
  </si>
  <si>
    <t>(0, 7101)</t>
  </si>
  <si>
    <t>well-p9_ln</t>
  </si>
  <si>
    <t>(0, 7098)</t>
  </si>
  <si>
    <t>well-p10_ln</t>
  </si>
  <si>
    <t>(0, 7081)</t>
  </si>
  <si>
    <t>well-p11_ln</t>
  </si>
  <si>
    <t>(0, 11830)</t>
  </si>
  <si>
    <t>well-r1_ln</t>
  </si>
  <si>
    <t>(0, 11843)</t>
  </si>
  <si>
    <t>well-r2_ln</t>
  </si>
  <si>
    <t>(0, 12397)</t>
  </si>
  <si>
    <t>well-r3_ln</t>
  </si>
  <si>
    <t>(0, 12409)</t>
  </si>
  <si>
    <t>well-r4_ln</t>
  </si>
  <si>
    <t>(0, 12422)</t>
  </si>
  <si>
    <t>well-r5_ln</t>
  </si>
  <si>
    <t>(0, 12969)</t>
  </si>
  <si>
    <t>well-r6_ln</t>
  </si>
  <si>
    <t>(0, 12976)</t>
  </si>
  <si>
    <t>well-r7_ln</t>
  </si>
  <si>
    <t>(0, 12989)</t>
  </si>
  <si>
    <t>well-r8_ln</t>
  </si>
  <si>
    <t>(0, 13515)</t>
  </si>
  <si>
    <t>well-r9_ln</t>
  </si>
  <si>
    <t>(0, 13522)</t>
  </si>
  <si>
    <t>well-r10_ln</t>
  </si>
  <si>
    <t>(0, 6639)</t>
  </si>
  <si>
    <t>well-p12_ln</t>
  </si>
  <si>
    <t>(0, 14785)</t>
  </si>
  <si>
    <t>well-s</t>
  </si>
  <si>
    <t>(0, 15280)</t>
  </si>
  <si>
    <t>well-p1_ex</t>
  </si>
  <si>
    <t>(0, 15281)</t>
  </si>
  <si>
    <t>well-p2_ex</t>
  </si>
  <si>
    <t>well-p3_ex</t>
  </si>
  <si>
    <t>(0, 15282)</t>
  </si>
  <si>
    <t>well-p4_ex</t>
  </si>
  <si>
    <t>(0, 16632)</t>
  </si>
  <si>
    <t>well-r1_ex</t>
  </si>
  <si>
    <t>(0, 16635)</t>
  </si>
  <si>
    <t>well-r2_ex</t>
  </si>
  <si>
    <t>well-r3_ex</t>
  </si>
  <si>
    <t>(0, 16634)</t>
  </si>
  <si>
    <t>well-r4_ex</t>
  </si>
  <si>
    <t>(0, 16637)</t>
  </si>
  <si>
    <t>well-r5_ex</t>
  </si>
  <si>
    <t>(0, 15731)</t>
  </si>
  <si>
    <t>well-p1_sky</t>
  </si>
  <si>
    <t>(0, 15734)</t>
  </si>
  <si>
    <t>well-p2_sky</t>
  </si>
  <si>
    <t>(0, 15735)</t>
  </si>
  <si>
    <t>well-p3_sky</t>
  </si>
  <si>
    <t>(0, 15273)</t>
  </si>
  <si>
    <t>well-p4_sky</t>
  </si>
  <si>
    <t>(0, 16616)</t>
  </si>
  <si>
    <t>well-r1_sky</t>
  </si>
  <si>
    <t>(0, 17012)</t>
  </si>
  <si>
    <t>well-r2_sky</t>
  </si>
  <si>
    <t>(0, 17011)</t>
  </si>
  <si>
    <t>well-r3_sky</t>
  </si>
  <si>
    <t>(0, 17014)</t>
  </si>
  <si>
    <t>well-r4_sky</t>
  </si>
  <si>
    <t>(0, 11693)</t>
  </si>
  <si>
    <t>well-pc2_ams</t>
  </si>
  <si>
    <t>(0, 12518)</t>
  </si>
  <si>
    <t>well-prof_p2</t>
  </si>
  <si>
    <t>(0, 12841)</t>
  </si>
  <si>
    <t>well-pc3_ams</t>
  </si>
  <si>
    <t>(0, 14784)</t>
  </si>
  <si>
    <t>well-p1_s1</t>
  </si>
  <si>
    <t>well-p2_s1</t>
  </si>
  <si>
    <t>(0, 15258)</t>
  </si>
  <si>
    <t>well-p3_s1</t>
  </si>
  <si>
    <t>well-p4_s1</t>
  </si>
  <si>
    <t>(0, 16176)</t>
  </si>
  <si>
    <t>well-r1_s1</t>
  </si>
  <si>
    <t>well-r2_s1</t>
  </si>
  <si>
    <t>(0, 16174)</t>
  </si>
  <si>
    <t>well-r3_s1</t>
  </si>
  <si>
    <t>well-r4_s1</t>
  </si>
  <si>
    <t>(0, 3117)</t>
  </si>
  <si>
    <t>(0, 2749)</t>
  </si>
  <si>
    <t>(0, 2531)</t>
  </si>
  <si>
    <t>(0, 2038)</t>
  </si>
  <si>
    <t>(0, 3878)</t>
  </si>
  <si>
    <t>(0, 2298)</t>
  </si>
  <si>
    <t>(0, 585)</t>
  </si>
  <si>
    <t>(0, 4540)</t>
  </si>
  <si>
    <t>(0, 7027)</t>
  </si>
  <si>
    <t>(0, 7462)</t>
  </si>
  <si>
    <t>(0, 2010)</t>
  </si>
  <si>
    <t>(0, 2256)</t>
  </si>
  <si>
    <t>(0, 2137)</t>
  </si>
  <si>
    <t>(0, 645)</t>
  </si>
  <si>
    <t>(0, 5260)</t>
  </si>
  <si>
    <t>(0, 8231)</t>
  </si>
  <si>
    <t>(0, 7745)</t>
  </si>
  <si>
    <t>(0, 18906)</t>
  </si>
  <si>
    <t>(0, 9316)</t>
  </si>
  <si>
    <t>(0, 10445)</t>
  </si>
  <si>
    <t>(0, 16611)</t>
  </si>
  <si>
    <t>(0, 9225)</t>
  </si>
  <si>
    <t>(0, 9230)</t>
  </si>
  <si>
    <t>(0, 1919)</t>
  </si>
  <si>
    <t>(0, 2048)</t>
  </si>
  <si>
    <t>(0, 2173)</t>
  </si>
  <si>
    <t>(0, 2169)</t>
  </si>
  <si>
    <t>(0, 2295)</t>
  </si>
  <si>
    <t>(0, 2527)</t>
  </si>
  <si>
    <t>(0, 2287)</t>
  </si>
  <si>
    <t>(0, 1909)</t>
  </si>
  <si>
    <t>(0, 2161)</t>
  </si>
  <si>
    <t>(0, 2528)</t>
  </si>
  <si>
    <t>(0, 2412)</t>
  </si>
  <si>
    <t>(0, 2644)</t>
  </si>
  <si>
    <t>(0, 6432)</t>
  </si>
  <si>
    <t>(0, 6025)</t>
  </si>
  <si>
    <t>(0, 6026)</t>
  </si>
  <si>
    <t>(0, 6027)</t>
  </si>
  <si>
    <t>(0, 6433)</t>
  </si>
  <si>
    <t>(0, 8811)</t>
  </si>
  <si>
    <t>(0, 9363)</t>
  </si>
  <si>
    <t>(0, 8812)</t>
  </si>
  <si>
    <t>(0, 9364)</t>
  </si>
  <si>
    <t>(0, 8815)</t>
  </si>
  <si>
    <t>(0, 8814)</t>
  </si>
  <si>
    <t>(0, 2246)</t>
  </si>
  <si>
    <t>(0, 502)</t>
  </si>
  <si>
    <t>(0, 628)</t>
  </si>
  <si>
    <t>(0, 629)</t>
  </si>
  <si>
    <t>(0, 630)</t>
  </si>
  <si>
    <t>(0, 2379)</t>
  </si>
  <si>
    <t>(0, 2494)</t>
  </si>
  <si>
    <t>(0, 2495)</t>
  </si>
  <si>
    <t>(0, 6604)</t>
  </si>
  <si>
    <t>(0, 19989)</t>
  </si>
  <si>
    <t>(0, 19630)</t>
  </si>
  <si>
    <t>(0, 19868)</t>
  </si>
  <si>
    <t>(0, 19745)</t>
  </si>
  <si>
    <t>(0, 727)</t>
  </si>
  <si>
    <t>(0, 13252)</t>
  </si>
  <si>
    <t>well-p3_s2</t>
  </si>
  <si>
    <t>well-p2_s2</t>
  </si>
  <si>
    <t>well-p1_s2</t>
  </si>
  <si>
    <t>(0, 14293)</t>
  </si>
  <si>
    <t>well-r1_s2</t>
  </si>
  <si>
    <t>well-r2_s2</t>
  </si>
  <si>
    <t>well-r3_s2</t>
  </si>
  <si>
    <t>(0, 14292)</t>
  </si>
  <si>
    <t>well-r4_s2</t>
  </si>
  <si>
    <t>(0, 9249)</t>
  </si>
  <si>
    <t>(0, 8671)</t>
  </si>
  <si>
    <t>(0, 9255)</t>
  </si>
  <si>
    <t>(0, 8689)</t>
  </si>
  <si>
    <t>(0, 7191)</t>
  </si>
  <si>
    <t>(0, 11259)</t>
  </si>
  <si>
    <t>hydraulic_barrier</t>
  </si>
  <si>
    <t>Wells</t>
  </si>
  <si>
    <t xml:space="preserve">then </t>
  </si>
  <si>
    <t>GRID</t>
  </si>
  <si>
    <t>spd________.csv</t>
  </si>
  <si>
    <t>cell</t>
  </si>
  <si>
    <t>laytop</t>
  </si>
  <si>
    <t>laybot</t>
  </si>
  <si>
    <t>laymidpt</t>
  </si>
  <si>
    <t>spd_2__________________.csv</t>
  </si>
  <si>
    <t>i1</t>
  </si>
  <si>
    <t>i2</t>
  </si>
  <si>
    <t>i3</t>
  </si>
  <si>
    <t>i4</t>
  </si>
  <si>
    <t xml:space="preserve"> [i[0]</t>
  </si>
  <si>
    <t xml:space="preserve"> [i[2]</t>
  </si>
  <si>
    <t>rootname</t>
  </si>
  <si>
    <t>p1_ln</t>
  </si>
  <si>
    <t>p2_ln</t>
  </si>
  <si>
    <t>p3_ln</t>
  </si>
  <si>
    <t>p4_ln</t>
  </si>
  <si>
    <t>p5_ln</t>
  </si>
  <si>
    <t>p6_ln</t>
  </si>
  <si>
    <t>p7_ln</t>
  </si>
  <si>
    <t>p8_ln</t>
  </si>
  <si>
    <t>p9_ln</t>
  </si>
  <si>
    <t>p10_ln</t>
  </si>
  <si>
    <t>p11_ln</t>
  </si>
  <si>
    <t>r1_ln</t>
  </si>
  <si>
    <t>r2_ln</t>
  </si>
  <si>
    <t>r3_ln</t>
  </si>
  <si>
    <t>r4_ln</t>
  </si>
  <si>
    <t>r5_ln</t>
  </si>
  <si>
    <t>r6_ln</t>
  </si>
  <si>
    <t>r7_ln</t>
  </si>
  <si>
    <t>r8_ln</t>
  </si>
  <si>
    <t>r9_ln</t>
  </si>
  <si>
    <t>r10_ln</t>
  </si>
  <si>
    <t>p12_ln</t>
  </si>
  <si>
    <t>s</t>
  </si>
  <si>
    <t>p1_ex</t>
  </si>
  <si>
    <t>p2_ex</t>
  </si>
  <si>
    <t>p3_ex</t>
  </si>
  <si>
    <t>p4_ex</t>
  </si>
  <si>
    <t>r1_ex</t>
  </si>
  <si>
    <t>r2_ex</t>
  </si>
  <si>
    <t>r3_ex</t>
  </si>
  <si>
    <t>r4_ex</t>
  </si>
  <si>
    <t>r5_ex</t>
  </si>
  <si>
    <t>p1_sky</t>
  </si>
  <si>
    <t>p2_sky</t>
  </si>
  <si>
    <t>p3_sky</t>
  </si>
  <si>
    <t>p4_sky</t>
  </si>
  <si>
    <t>r1_sky</t>
  </si>
  <si>
    <t>r2_sky</t>
  </si>
  <si>
    <t>r3_sky</t>
  </si>
  <si>
    <t>r4_sky</t>
  </si>
  <si>
    <t>pc2_ams</t>
  </si>
  <si>
    <t>prof_p2</t>
  </si>
  <si>
    <t>pc3_ams</t>
  </si>
  <si>
    <t>p1_s1</t>
  </si>
  <si>
    <t>p2_s1</t>
  </si>
  <si>
    <t>p3_s1</t>
  </si>
  <si>
    <t>p4_s1</t>
  </si>
  <si>
    <t>r1_s1</t>
  </si>
  <si>
    <t>r2_s1</t>
  </si>
  <si>
    <t>r3_s1</t>
  </si>
  <si>
    <t>r4_s1</t>
  </si>
  <si>
    <t>p3_s2</t>
  </si>
  <si>
    <t>p2_s2</t>
  </si>
  <si>
    <t>p1_s2</t>
  </si>
  <si>
    <t>r1_s2</t>
  </si>
  <si>
    <t>r2_s2</t>
  </si>
  <si>
    <t>r3_s2</t>
  </si>
  <si>
    <t>r4_s2</t>
  </si>
  <si>
    <t>p1_ln__0</t>
  </si>
  <si>
    <t>p2_ln__0</t>
  </si>
  <si>
    <t>p3_ln__0</t>
  </si>
  <si>
    <t>p4_ln__0</t>
  </si>
  <si>
    <t>p5_ln__0</t>
  </si>
  <si>
    <t>p6_ln__0</t>
  </si>
  <si>
    <t>p7_ln__0</t>
  </si>
  <si>
    <t>p8_ln__0</t>
  </si>
  <si>
    <t>p9_ln__0</t>
  </si>
  <si>
    <t>p10_ln__0</t>
  </si>
  <si>
    <t>p11_ln__0</t>
  </si>
  <si>
    <t>r1_ln__0</t>
  </si>
  <si>
    <t>r2_ln__0</t>
  </si>
  <si>
    <t>r3_ln__0</t>
  </si>
  <si>
    <t>r4_ln__0</t>
  </si>
  <si>
    <t>r5_ln__0</t>
  </si>
  <si>
    <t>r6_ln__0</t>
  </si>
  <si>
    <t>r7_ln__0</t>
  </si>
  <si>
    <t>r8_ln__0</t>
  </si>
  <si>
    <t>r9_ln__0</t>
  </si>
  <si>
    <t>r10_ln__0</t>
  </si>
  <si>
    <t>p12_ln__0</t>
  </si>
  <si>
    <t>s__0</t>
  </si>
  <si>
    <t>p1_ex__0</t>
  </si>
  <si>
    <t>p2_ex__0</t>
  </si>
  <si>
    <t>p3_ex__0</t>
  </si>
  <si>
    <t>p4_ex__0</t>
  </si>
  <si>
    <t>r1_ex__0</t>
  </si>
  <si>
    <t>r2_ex__0</t>
  </si>
  <si>
    <t>r3_ex__0</t>
  </si>
  <si>
    <t>r4_ex__0</t>
  </si>
  <si>
    <t>r5_ex__0</t>
  </si>
  <si>
    <t>p1_sky__0</t>
  </si>
  <si>
    <t>p2_sky__0</t>
  </si>
  <si>
    <t>p3_sky__0</t>
  </si>
  <si>
    <t>p4_sky__0</t>
  </si>
  <si>
    <t>r1_sky__0</t>
  </si>
  <si>
    <t>r2_sky__0</t>
  </si>
  <si>
    <t>r3_sky__0</t>
  </si>
  <si>
    <t>r4_sky__0</t>
  </si>
  <si>
    <t>pc2_ams__0</t>
  </si>
  <si>
    <t>prof_p2__0</t>
  </si>
  <si>
    <t>pc3_ams__0</t>
  </si>
  <si>
    <t>p1_s1__0</t>
  </si>
  <si>
    <t>p2_s1__0</t>
  </si>
  <si>
    <t>p3_s1__0</t>
  </si>
  <si>
    <t>p4_s1__0</t>
  </si>
  <si>
    <t>r1_s1__0</t>
  </si>
  <si>
    <t>r2_s1__0</t>
  </si>
  <si>
    <t>r3_s1__0</t>
  </si>
  <si>
    <t>r4_s1__0</t>
  </si>
  <si>
    <t>636__0</t>
  </si>
  <si>
    <t>637__0</t>
  </si>
  <si>
    <t>826__0</t>
  </si>
  <si>
    <t>828__0</t>
  </si>
  <si>
    <t>830__0</t>
  </si>
  <si>
    <t>833__0</t>
  </si>
  <si>
    <t>838__0</t>
  </si>
  <si>
    <t>878__0</t>
  </si>
  <si>
    <t>2503__0</t>
  </si>
  <si>
    <t>2505__0</t>
  </si>
  <si>
    <t>2550__0</t>
  </si>
  <si>
    <t>2551__0</t>
  </si>
  <si>
    <t>2559__0</t>
  </si>
  <si>
    <t>4740__0</t>
  </si>
  <si>
    <t>4741__0</t>
  </si>
  <si>
    <t>5196__0</t>
  </si>
  <si>
    <t>21/5__0</t>
  </si>
  <si>
    <t>21/6__0</t>
  </si>
  <si>
    <t>5352/1-2__0</t>
  </si>
  <si>
    <t>21/14__0</t>
  </si>
  <si>
    <t>21/16__0</t>
  </si>
  <si>
    <t>5257/1__0</t>
  </si>
  <si>
    <t>5257/2__0</t>
  </si>
  <si>
    <t>5426/p1-p2__0</t>
  </si>
  <si>
    <t>5426/r1-r2-r3__0</t>
  </si>
  <si>
    <t>5600/p1__0</t>
  </si>
  <si>
    <t>5600/p2__0</t>
  </si>
  <si>
    <t>5600/p3__0</t>
  </si>
  <si>
    <t>5600/r1__0</t>
  </si>
  <si>
    <t>5600/r2__0</t>
  </si>
  <si>
    <t>5600/r3__0</t>
  </si>
  <si>
    <t>5600/r4__0</t>
  </si>
  <si>
    <t>5600/sca__0</t>
  </si>
  <si>
    <t>5636/1__0</t>
  </si>
  <si>
    <t>5636/2__0</t>
  </si>
  <si>
    <t>5636/3__0</t>
  </si>
  <si>
    <t>5686/p1__0</t>
  </si>
  <si>
    <t>5686/p2__0</t>
  </si>
  <si>
    <t>5686/r1__0</t>
  </si>
  <si>
    <t>5686/r2__0</t>
  </si>
  <si>
    <t>5686/sca__0</t>
  </si>
  <si>
    <t>5700/p1__0</t>
  </si>
  <si>
    <t>5700/r1__0</t>
  </si>
  <si>
    <t>5700/sca__0</t>
  </si>
  <si>
    <t>5740/p1__0</t>
  </si>
  <si>
    <t>5740/p2__0</t>
  </si>
  <si>
    <t>5740/p3__0</t>
  </si>
  <si>
    <t>5740/p4__0</t>
  </si>
  <si>
    <t>5740/p5__0</t>
  </si>
  <si>
    <t>5740/p6__0</t>
  </si>
  <si>
    <t>5740/r1__0</t>
  </si>
  <si>
    <t>5740/r2__0</t>
  </si>
  <si>
    <t>5740/r3__0</t>
  </si>
  <si>
    <t>5740/r4__0</t>
  </si>
  <si>
    <t>5740/r5__0</t>
  </si>
  <si>
    <t>5740/r6__0</t>
  </si>
  <si>
    <t>5740/r7__0</t>
  </si>
  <si>
    <t>5740/r8__0</t>
  </si>
  <si>
    <t>5883/sca__0</t>
  </si>
  <si>
    <t>5884/2__0</t>
  </si>
  <si>
    <t>5884/3__0</t>
  </si>
  <si>
    <t>80/1__0</t>
  </si>
  <si>
    <t>80/2__0</t>
  </si>
  <si>
    <t>80/3__0</t>
  </si>
  <si>
    <t>80/4__0</t>
  </si>
  <si>
    <t>80/5__0</t>
  </si>
  <si>
    <t>80/6__0</t>
  </si>
  <si>
    <t>80/7__0</t>
  </si>
  <si>
    <t>80/8__0</t>
  </si>
  <si>
    <t>82/1__0</t>
  </si>
  <si>
    <t>82/2__0</t>
  </si>
  <si>
    <t>82/3__0</t>
  </si>
  <si>
    <t>82/4__0</t>
  </si>
  <si>
    <t>sc_bonf__0</t>
  </si>
  <si>
    <t>6__0</t>
  </si>
  <si>
    <t>77__0</t>
  </si>
  <si>
    <t>78__0</t>
  </si>
  <si>
    <t>81__0</t>
  </si>
  <si>
    <t>5814/1__0</t>
  </si>
  <si>
    <t>5814/2__0</t>
  </si>
  <si>
    <t>p3_s2__0</t>
  </si>
  <si>
    <t>p2_s2__0</t>
  </si>
  <si>
    <t>p1_s2__0</t>
  </si>
  <si>
    <t>r1_s2__0</t>
  </si>
  <si>
    <t>r2_s2__0</t>
  </si>
  <si>
    <t>r3_s2__0</t>
  </si>
  <si>
    <t>r4_s2__0</t>
  </si>
  <si>
    <t>19/16__0</t>
  </si>
  <si>
    <t>19/18__0</t>
  </si>
  <si>
    <t>19/19__0</t>
  </si>
  <si>
    <t>19/20__0</t>
  </si>
  <si>
    <t>19/21__0</t>
  </si>
  <si>
    <t>hydraulic_barrier__0</t>
  </si>
  <si>
    <t>,cellid,q,boundname,layer,cell,laytop,laybot,laymidpt,rootname</t>
  </si>
  <si>
    <t>0,"(0, 6230)",0.0,p1_ln__0,0,6230,104.77359009,69.46287537,87.11823273,p1_ln</t>
  </si>
  <si>
    <t>1,"(0, 6229)",0.0,p2_ln__0,0,6229,104.72315216,69.48648834,87.10482024999999,p2_ln</t>
  </si>
  <si>
    <t>2,"(0, 6236)",0.0,p3_ln__0,0,6236,104.67920685,69.459198,87.069202425,p3_ln</t>
  </si>
  <si>
    <t>3,"(0, 6233)",0.0,p4_ln__0,0,6233,104.63341522,69.51740265,87.075408935,p4_ln</t>
  </si>
  <si>
    <t>4,"(0, 6665)",0.0,p5_ln__0,0,6665,104.63870239,69.42118835,87.02994537000001,p5_ln</t>
  </si>
  <si>
    <t>5,"(0, 7115)",0.0,p6_ln__0,0,7115,104.31946564,69.38813019,86.853797915,p6_ln</t>
  </si>
  <si>
    <t>6,"(0, 7575)",0.0,p7_ln__0,0,7575,104.57498169,69.34114838,86.958065035,p7_ln</t>
  </si>
  <si>
    <t>7,"(0, 7561)",0.0,p8_ln__0,0,7561,104.64643097,69.40110016,87.02376556499999,p8_ln</t>
  </si>
  <si>
    <t>8,"(0, 7101)",0.0,p9_ln__0,0,7101,104.65125275,69.43352509,87.04238892000001,p9_ln</t>
  </si>
  <si>
    <t>9,"(0, 7098)",0.0,p10_ln__0,0,7098,104.6543045,69.48300171,87.068653105,p10_ln</t>
  </si>
  <si>
    <t>10,"(0, 7081)",0.0,p11_ln__0,0,7081,104.68740845,69.51322174,87.10031509500001,p11_ln</t>
  </si>
  <si>
    <t>11,"(0, 11830)",0.0,r1_ln__0,0,11830,106.44245148,67.54310608,86.99277878000001,r1_ln</t>
  </si>
  <si>
    <t>12,"(0, 11843)",0.0,r2_ln__0,0,11843,104.81584167,67.50757599,86.16170883000001,r2_ln</t>
  </si>
  <si>
    <t>13,"(0, 12397)",0.0,r3_ln__0,0,12397,103.58574677,67.46085358,85.523300175,r3_ln</t>
  </si>
  <si>
    <t>14,"(0, 12409)",0.0,r4_ln__0,0,12409,102.78664398,67.42708588,85.10686493,r4_ln</t>
  </si>
  <si>
    <t>15,"(0, 12422)",0.0,r5_ln__0,0,12422,102.90380859,67.38273621,85.1432724,r5_ln</t>
  </si>
  <si>
    <t>16,"(0, 12969)",0.0,r6_ln__0,0,12969,104.55529022,67.28401947,85.919654845,r6_ln</t>
  </si>
  <si>
    <t>17,"(0, 12976)",0.0,r7_ln__0,0,12976,105.51892853,67.23162079,86.37527466,r7_ln</t>
  </si>
  <si>
    <t>18,"(0, 12989)",0.0,r8_ln__0,0,12989,105.46818542,67.18165588,86.32492065,r8_ln</t>
  </si>
  <si>
    <t>19,"(0, 13515)",0.0,r9_ln__0,0,13515,103.99253845,67.07696533,85.53475189,r9_ln</t>
  </si>
  <si>
    <t>20,"(0, 13522)",0.0,r10_ln__0,0,13522,103.82524109,67.02360535,85.42442322,r10_ln</t>
  </si>
  <si>
    <t>21,"(0, 6639)",0.0,p12_ln__0,0,6639,104.8481369,69.58693695,87.21753692499999,p12_ln</t>
  </si>
  <si>
    <t>22,"(0, 14785)",0.0,s__0,0,14785,106.4753418,63.43370056,84.95452118,s</t>
  </si>
  <si>
    <t>23,"(0, 15280)",0.0,p1_ex__0,0,15280,107.16414642,63.71901703,85.44158172499999,p1_ex</t>
  </si>
  <si>
    <t>24,"(0, 15281)",0.0,p2_ex__0,0,15281,106.9144516,63.74479675,85.329624175,p2_ex</t>
  </si>
  <si>
    <t>25,"(0, 15281)",0.0,p3_ex__0,0,15281,106.9144516,63.74479675,85.329624175,p3_ex</t>
  </si>
  <si>
    <t>26,"(0, 15282)",0.0,p4_ex__0,0,15282,106.76887512,63.88500977,85.326942445,p4_ex</t>
  </si>
  <si>
    <t>27,"(0, 16632)",0.0,r1_ex__0,0,16632,107.34294128,63.33143616,85.33718872,r1_ex</t>
  </si>
  <si>
    <t>28,"(0, 16635)",0.0,r2_ex__0,0,16635,107.3197403,63.39949799,85.35961914500001,r2_ex</t>
  </si>
  <si>
    <t>29,"(0, 16635)",0.0,r3_ex__0,0,16635,107.3197403,63.39949799,85.35961914500001,r3_ex</t>
  </si>
  <si>
    <t>30,"(0, 16634)",0.0,r4_ex__0,0,16634,107.15679169,63.55331802,85.355054855,r4_ex</t>
  </si>
  <si>
    <t>31,"(0, 16637)",0.0,r5_ex__0,0,16637,107.20357513,63.58148956,85.392532345,r5_ex</t>
  </si>
  <si>
    <t>32,"(0, 15731)",0.0,p1_sky__0,0,15731,106.16899872,63.37712479,84.773061755,p1_sky</t>
  </si>
  <si>
    <t>33,"(0, 15734)",0.0,p2_sky__0,0,15734,105.35591125,63.43870163,84.39730644,p2_sky</t>
  </si>
  <si>
    <t>34,"(0, 15735)",0.0,p3_sky__0,0,15735,105.85125732,63.49369812,84.67247772,p3_sky</t>
  </si>
  <si>
    <t>35,"(0, 15273)",0.0,p4_sky__0,0,15273,105.5443573,63.56428909,84.554323195,p4_sky</t>
  </si>
  <si>
    <t>36,"(0, 16616)",0.0,r1_sky__0,0,16616,106.70581818,62.94184494,84.82383156,r1_sky</t>
  </si>
  <si>
    <t>37,"(0, 17012)",0.0,r2_sky__0,0,17012,107.22766113,62.68336105,84.95551109,r2_sky</t>
  </si>
  <si>
    <t>38,"(0, 17011)",0.0,r3_sky__0,0,17011,107.55532837,62.80521011,85.18026924,r3_sky</t>
  </si>
  <si>
    <t>39,"(0, 17014)",0.0,r4_sky__0,0,17014,107.79597473,62.81738281,85.30667876999999,r4_sky</t>
  </si>
  <si>
    <t>40,"(0, 11693)",0.0,pc2_ams__0,0,11693,108.07393646,66.34021759,87.20707702499999,pc2_ams</t>
  </si>
  <si>
    <t>41,"(0, 12518)",0.0,prof_p2__0,0,12518,105.02639008,67.67515564,86.35077286,prof_p2</t>
  </si>
  <si>
    <t>42,"(0, 12841)",0.0,pc3_ams__0,0,12841,107.99062347,66.15500641,87.07281494,pc3_ams</t>
  </si>
  <si>
    <t>43,"(0, 14784)",0.0,p1_s1__0,0,14784,107.17964935,63.40849304,85.294071195,p1_s1</t>
  </si>
  <si>
    <t>44,"(0, 14784)",0.0,p2_s1__0,0,14784,107.17964935,63.40849304,85.294071195,p2_s1</t>
  </si>
  <si>
    <t>45,"(0, 15258)",0.0,p3_s1__0,0,15258,106.56459808,63.33836746,84.95148277,p3_s1</t>
  </si>
  <si>
    <t>46,"(0, 15258)",0.0,p4_s1__0,0,15258,106.56459808,63.33836746,84.95148277,p4_s1</t>
  </si>
  <si>
    <t>47,"(0, 16176)",0.0,r1_s1__0,0,16176,106.21948242,62.96896362,84.59422302,r1_s1</t>
  </si>
  <si>
    <t>48,"(0, 16176)",0.0,r2_s1__0,0,16176,106.21948242,62.96896362,84.59422302,r2_s1</t>
  </si>
  <si>
    <t>49,"(0, 16174)",0.0,r3_s1__0,0,16174,105.86575317,63.03728867,84.45152092000001,r3_s1</t>
  </si>
  <si>
    <t>50,"(0, 16174)",0.0,r4_s1__0,0,16174,105.86575317,63.03728867,84.45152092000001,r4_s1</t>
  </si>
  <si>
    <t>51,"(0, 3117)",-0.005,636__0,0,3117,110.0019989,65.35330963,87.677654265,636</t>
  </si>
  <si>
    <t>52,"(0, 2749)",-0.005,637__0,0,2749,110.50395966,65.55992126,88.03194046,637</t>
  </si>
  <si>
    <t>53,"(0, 2531)",-0.02,826__0,0,2531,107.81092072,70.85401917,89.332469945,826</t>
  </si>
  <si>
    <t>54,"(0, 2038)",-0.0214,828__0,0,2038,107.7279892,71.63817596,89.68308257999999,828</t>
  </si>
  <si>
    <t>55,"(0, 3878)",-0.003,830__0,0,3878,109.74568176,65.14716339,87.446422575,830</t>
  </si>
  <si>
    <t>56,"(0, 2298)",-0.05,833__0,0,2298,107.49346924,71.22814941,89.36080932499999,833</t>
  </si>
  <si>
    <t>57,"(0, 585)",0.0,838__0,0,585,108.02457428,71.76828766,89.89643097,838</t>
  </si>
  <si>
    <t>58,"(0, 4540)",0.0,878__0,0,4540,109.7958374,64.95941925,87.37762832499999,878</t>
  </si>
  <si>
    <t>59,"(0, 7027)",-0.005,2503__0,0,7027,105.78554535,69.65901184,87.722278595,2503</t>
  </si>
  <si>
    <t>60,"(0, 7462)",0.0,2505__0,0,7462,106.70915985,69.50313568,88.106147765,2505</t>
  </si>
  <si>
    <t>61,"(0, 2010)",-0.01,2550__0,0,2010,110.89460754,65.33467102,88.11463928,2550</t>
  </si>
  <si>
    <t>62,"(0, 2256)",-0.008,2551__0,0,2256,110.55115509,65.52301788,88.037086485,2551</t>
  </si>
  <si>
    <t>63,"(0, 2137)",-0.012,2559__0,0,2137,110.35852814,65.44393158,87.90122986,2559</t>
  </si>
  <si>
    <t>64,"(0, 645)",-0.0225,4740__0,0,645,109.94715881,72.90441895,91.42578888,4740</t>
  </si>
  <si>
    <t>65,"(0, 645)",-0.0225,4741__0,0,645,109.94715881,72.90441895,91.42578888,4741</t>
  </si>
  <si>
    <t>66,"(0, 5260)",0.0,5196__0,0,5260,110.03715515,64.62106323,87.32910919,5196</t>
  </si>
  <si>
    <t>67,"(0, 8231)",-0.008,21/5__0,0,8231,109.92002869,64.24648285,87.08325577,21/5</t>
  </si>
  <si>
    <t>68,"(0, 7745)",-0.008,21/6__0,0,7745,109.08650208,64.12441254,86.60545730999999,21/6</t>
  </si>
  <si>
    <t>69,"(0, 18906)",0.0,5352/1-2__0,0,18906,105.47945404,62.04067612,83.76006508,5352/1-2</t>
  </si>
  <si>
    <t>70,"(0, 9316)",-0.008,21/14__0,0,9316,108.80895233,63.80172348,86.305337905,21/14</t>
  </si>
  <si>
    <t>71,"(0, 10445)",-0.008,21/16__0,0,10445,109.21190643,63.97498322,86.593444825,21/16</t>
  </si>
  <si>
    <t>72,"(0, 16611)",0.0,5257/1__0,0,16611,106.56768799,62.83441925,84.70105362,5257/1</t>
  </si>
  <si>
    <t>73,"(0, 17012)",0.0,5257/2__0,0,17012,107.22766113,62.68336105,84.95551109,5257/2</t>
  </si>
  <si>
    <t>74,"(0, 9225)",0.0,5426/p1-p2__0,0,9225,104.78817749,68.03938293,86.41378021,5426/p1-p2</t>
  </si>
  <si>
    <t>75,"(0, 9230)",0.0,5426/r1-r2-r3__0,0,9230,104.26865387,67.89070129,86.07967758,5426/r1-r2-r3</t>
  </si>
  <si>
    <t>76,"(0, 1919)",-0.008,5600/p1__0,0,1919,107.52838898,71.73825073,89.633319855,5600/p1</t>
  </si>
  <si>
    <t>77,"(0, 2048)",-0.008,5600/p2__0,0,2048,107.55656433,71.47679901,89.51668167,5600/p2</t>
  </si>
  <si>
    <t>78,"(0, 2173)",-0.008,5600/p3__0,0,2173,107.6627655,71.3396225,89.501194,5600/p3</t>
  </si>
  <si>
    <t>79,"(0, 2169)",0.006,5600/r1__0,0,2169,108.33624268,71.71946716,90.02785492,5600/r1</t>
  </si>
  <si>
    <t>80,"(0, 2169)",0.006,5600/r2__0,0,2169,108.33624268,71.71946716,90.02785492,5600/r2</t>
  </si>
  <si>
    <t>81,"(0, 2295)",0.006,5600/r3__0,0,2295,107.84601593,71.50624847,89.6761322,5600/r3</t>
  </si>
  <si>
    <t>82,"(0, 2295)",0.006,5600/r4__0,0,2295,107.84601593,71.50624847,89.6761322,5600/r4</t>
  </si>
  <si>
    <t>83,"(0, 2527)",0.024,5600/sca__0,0,2527,107.97271729,71.20656586,89.589641575,5600/sca</t>
  </si>
  <si>
    <t>84,"(0, 2287)",-0.0214,5636/1__0,0,2287,107.6685791,71.26053619,89.464557645,5636/1</t>
  </si>
  <si>
    <t>85,"(0, 1909)",0.0214,5636/2__0,0,1909,108.11677551,71.62285614,89.86981582499999,5636/2</t>
  </si>
  <si>
    <t>86,"(0, 2161)",0.0214,5636/3__0,0,2161,107.9879303,71.23077393,89.60935211500001,5636/3</t>
  </si>
  <si>
    <t>87,"(0, 2528)",-0.006,5686/p1__0,0,2528,107.90103149,71.13298035,89.51700592,5686/p1</t>
  </si>
  <si>
    <t>88,"(0, 2528)",-0.006,5686/p2__0,0,2528,107.90103149,71.13298035,89.51700592,5686/p2</t>
  </si>
  <si>
    <t>89,"(0, 2412)",0.006,5686/r1__0,0,2412,108.01702118,71.26424408,89.64063263,5686/r1</t>
  </si>
  <si>
    <t>90,"(0, 2528)",0.006,5686/r2__0,0,2528,107.90103149,71.13298035,89.51700592,5686/r2</t>
  </si>
  <si>
    <t>91,"(0, 2527)",0.012,5686/sca__0,0,2527,107.97271729,71.20656586,89.589641575,5686/sca</t>
  </si>
  <si>
    <t>92,"(0, 2644)",0.0,5700/p1__0,0,2644,108.11960602,71.02738953,89.57349777499999,5700/p1</t>
  </si>
  <si>
    <t>93,"(0, 2644)",0.0,5700/r1__0,0,2644,108.11960602,71.02738953,89.57349777499999,5700/r1</t>
  </si>
  <si>
    <t>94,"(0, 2528)",0.008,5700/sca__0,0,2528,107.90103149,71.13298035,89.51700592,5700/sca</t>
  </si>
  <si>
    <t>95,"(0, 6432)",0.0,5740/p1__0,0,6432,108.35386658,66.32572174,87.33979416,5740/p1</t>
  </si>
  <si>
    <t>96,"(0, 6025)",0.0,5740/p2__0,0,6025,108.75241089,66.43451691,87.59346389999999,5740/p2</t>
  </si>
  <si>
    <t>97,"(0, 6026)",0.0,5740/p3__0,0,6026,107.75100708,66.66931152,87.21015929999999,5740/p3</t>
  </si>
  <si>
    <t>98,"(0, 6027)",0.0,5740/p4__0,0,6027,107.93598938,66.8753891,87.40568924,5740/p4</t>
  </si>
  <si>
    <t>99,"(0, 6432)",0.0,5740/p5__0,0,6432,108.35386658,66.32572174,87.33979416,5740/p5</t>
  </si>
  <si>
    <t>100,"(0, 6433)",0.0,5740/p6__0,0,6433,107.60113525,66.52565765,87.06339645,5740/p6</t>
  </si>
  <si>
    <t>101,"(0, 8811)",0.0,5740/r1__0,0,8811,108.88883972,66.1630249,87.52593231,5740/r1</t>
  </si>
  <si>
    <t>102,"(0, 8811)",0.0,5740/r2__0,0,8811,108.88883972,66.1630249,87.52593231,5740/r2</t>
  </si>
  <si>
    <t>103,"(0, 9363)",0.0,5740/r3__0,0,9363,110.8355484,66.10900879,88.472278595,5740/r3</t>
  </si>
  <si>
    <t>104,"(0, 8812)",0.0,5740/r4__0,0,8812,107.41553497,66.29637146,86.855953215,5740/r4</t>
  </si>
  <si>
    <t>105,"(0, 9364)",0.0,5740/r5__0,0,9364,108.20442963,66.21166229,87.20804596,5740/r5</t>
  </si>
  <si>
    <t>106,"(0, 8815)",0.0,5740/r6__0,0,8815,107.32171631,66.40007782,86.860897065,5740/r6</t>
  </si>
  <si>
    <t>107,"(0, 8815)",0.0,5740/r7__0,0,8815,107.32171631,66.40007782,86.860897065,5740/r7</t>
  </si>
  <si>
    <t>108,"(0, 8814)",0.0,5740/r8__0,0,8814,107.12687683,66.58709717,86.856987,5740/r8</t>
  </si>
  <si>
    <t>109,"(0, 14785)",0.006,5883/sca__0,0,14785,106.4753418,63.43370056,84.95452118,5883/sca</t>
  </si>
  <si>
    <t>110,"(0, 2246)",0.0,5884/2__0,0,2246,111.26869202,66.49050903,88.879600525,5884/2</t>
  </si>
  <si>
    <t>111,"(0, 2246)",0.0,5884/3__0,0,2246,111.26869202,66.49050903,88.879600525,5884/3</t>
  </si>
  <si>
    <t>112,"(0, 502)",0.0,80/1__0,0,502,111.30678558,65.81338501,88.560085295,80/1</t>
  </si>
  <si>
    <t>113,"(0, 502)",0.0,80/2__0,0,502,111.30678558,65.81338501,88.560085295,80/2</t>
  </si>
  <si>
    <t>114,"(0, 628)",0.0,80/3__0,0,628,110.68074036,66.38761902,88.53417969,80/3</t>
  </si>
  <si>
    <t>115,"(0, 628)",0.0,80/4__0,0,628,110.68074036,66.38761902,88.53417969,80/4</t>
  </si>
  <si>
    <t>116,"(0, 629)",0.0,80/5__0,0,629,110.39209747,66.86717987,88.62963866999999,80/5</t>
  </si>
  <si>
    <t>117,"(0, 629)",0.0,80/6__0,0,629,110.39209747,66.86717987,88.62963866999999,80/6</t>
  </si>
  <si>
    <t>118,"(0, 629)",0.0,80/7__0,0,629,110.39209747,66.86717987,88.62963866999999,80/7</t>
  </si>
  <si>
    <t>119,"(0, 630)",0.0,80/8__0,0,630,110.45147705,67.35289764,88.90218734499999,80/8</t>
  </si>
  <si>
    <t>120,"(0, 2379)",0.0,82/1__0,0,2379,110.14809418,65.51726532,87.83267975000001,82/1</t>
  </si>
  <si>
    <t>121,"(0, 2494)",0.0,82/2__0,0,2494,109.99642944,65.44676971,87.721599575,82/2</t>
  </si>
  <si>
    <t>122,"(0, 2379)",0.0,82/3__0,0,2379,110.14809418,65.51726532,87.83267975000001,82/3</t>
  </si>
  <si>
    <t>123,"(0, 2495)",0.0,82/4__0,0,2495,110.05841827,65.52114105,87.78977966,82/4</t>
  </si>
  <si>
    <t>124,"(0, 6604)",0.0,sc_bonf__0,0,6604,105.82657623,69.69541168,87.760993955,sc_bonf</t>
  </si>
  <si>
    <t>125,"(0, 19989)",0.0,6__0,0,19989,103.37138367,60.48443985,81.92791176,6</t>
  </si>
  <si>
    <t>126,"(0, 19630)",0.0,77__0,0,19630,101.97993469,61.71214676,81.846040725,77</t>
  </si>
  <si>
    <t>127,"(0, 19868)",0.0,78__0,0,19868,103.66445923,61.15302658,82.408742905,78</t>
  </si>
  <si>
    <t>128,"(0, 19745)",0.0,81__0,0,19745,103.2820282,61.51768112,82.39985466,81</t>
  </si>
  <si>
    <t>129,"(0, 727)",-0.0035,5814/1__0,0,727,112.15606689,65.06850433,88.61228561,5814/1</t>
  </si>
  <si>
    <t>130,"(0, 727)",0.0,5814/2__0,0,727,112.15606689,65.06850433,88.61228561,5814/2</t>
  </si>
  <si>
    <t>131,"(0, 13252)",0.0,p3_s2__0,0,13252,106.59443665,63.76841736,85.181427005,p3_s2</t>
  </si>
  <si>
    <t>132,"(0, 13252)",0.0,p2_s2__0,0,13252,106.59443665,63.76841736,85.181427005,p2_s2</t>
  </si>
  <si>
    <t>133,"(0, 13252)",0.0,p1_s2__0,0,13252,106.59443665,63.76841736,85.181427005,p1_s2</t>
  </si>
  <si>
    <t>134,"(0, 14293)",0.0,r1_s2__0,0,14293,104.08330536,63.69607544,83.8896904,r1_s2</t>
  </si>
  <si>
    <t>135,"(0, 14293)",0.0,r2_s2__0,0,14293,104.08330536,63.69607544,83.8896904,r2_s2</t>
  </si>
  <si>
    <t>136,"(0, 14293)",0.0,r3_s2__0,0,14293,104.08330536,63.69607544,83.8896904,r3_s2</t>
  </si>
  <si>
    <t>137,"(0, 14292)",0.0,r4_s2__0,0,14292,102.55672455,63.63256073,83.09464264,r4_s2</t>
  </si>
  <si>
    <t>138,"(0, 9249)",-0.0095,19/16__0,0,9249,103.56208801,66.87348175,85.21778488,19/16</t>
  </si>
  <si>
    <t>139,"(0, 8671)",-0.0095,19/18__0,0,8671,104.6832962,68.13028717,86.406791685,19/18</t>
  </si>
  <si>
    <t>140,"(0, 9255)",-0.0095,19/19__0,0,9255,103.91210938,66.63584137,85.27397537499999,19/19</t>
  </si>
  <si>
    <t>141,"(0, 8689)",-0.0095,19/20__0,0,8689,104.02419281,67.29175568,85.65797424499999,19/20</t>
  </si>
  <si>
    <t>142,"(0, 7191)",-0.0095,19/21__0,0,7191,103.00206757,68.493927,85.747997285,19/21</t>
  </si>
  <si>
    <t>143,"(0, 11259)",-0.03,hydraulic_barrier__0,0,11259,113.01717377,67.628685,90.32292938500001,hydraulic_barrier</t>
  </si>
  <si>
    <t>*.dat</t>
  </si>
  <si>
    <t>DESCR</t>
  </si>
  <si>
    <t>RCH_mmy</t>
  </si>
  <si>
    <t>geometry</t>
  </si>
  <si>
    <t>1112 - tessuto residenziale continuo mediamente denso</t>
  </si>
  <si>
    <t>POLYGON ((1520308.2067 5029502.8386, 1520108.0085000005 5029452.9638, 1520107.9724000003 5029452.9899, 1520109.1102999998 5029463.715500001, 1520109.7884999998 5029470.107100001, 1520110.0915 5029484.821599999, 1520110.6829000004 5029513.5271000005, 1520108.9908999996 5029528.9646000005, 1520106.9101 5029538.5789, 1520104.4096 5029549.924900001, 1520101.7138999999 5029558.6598000005, 1520096.7536000004 5029570.887399999, 1520090.3413000004 5029586.887, 1520086.4807000002 5029595.3739, 1520085.1043999996 5029597.5024, 1520081.9516000003 5029602.336200001, 1520079.5110999998 5029604.634099999, 1520088.1465999996 5029615.585999999, 1520089.6349999998 5029628.980599999, 1520095.2163000004 5029637.166300001, 1520124.6111000003 5029652.4212, 1520159.5869000005 5029672.5133, 1520177.0750000002 5029669.1645, 1520190.8419000003 5029660.9789, 1520249.6301999995 5029583.5875, 1520308.2067 5029502.8386))</t>
  </si>
  <si>
    <t>MULTIPOLYGON (((1520632.5064000003 5029583.6304, 1520619.2582999999 5029580.3299, 1520619.6651999997 5029580.5857, 1520628.1320000002 5029585.907500001, 1520630.1174999997 5029587.1555, 1520632.5064000003 5029583.6304)), ((1520251.4732 5029738.8017, 1520304.4829000002 5029662.156300001, 1520305.7282999996 5029662.3758000005, 1520315.5768999998 5029664.111199999, 1520325.4254 5029665.8466, 1520335.2740000002 5029667.581900001, 1520345.1226000004 5029669.3171999995, 1520354.9711999996 5029671.0526, 1520361.2348999996 5029672.156300001, 1520364.2972 5029674.124399999, 1520372.7100999998 5029679.5308, 1520381.1229999997 5029684.9373, 1520389.5357999997 5029690.343699999, 1520406.7664 5029691.757999999, 1520419.7660999997 5029676.8434, 1520426.3323 5029669.3100000005, 1520432.8982999995 5029661.7765999995, 1520439.7030999996 5029653.9695999995, 1520442.7015000004 5029656.200300001, 1520450.1398 5029661.733999999, 1520458.1435000002 5029667.688100001, 1520470.7057999996 5029677.0338, 1520483.0345 5029684.1208999995, 1520483.3679 5029684.3126, 1520492.0335 5029689.294, 1520500.699 5029694.2754999995, 1520509.3646 5029699.2568, 1520518.0299000004 5029704.2382, 1520526.6953999996 5029709.2195, 1520535.3609999996 5029714.200999999, 1520543.4313000003 5029718.8401999995, 1520543.8661000002 5029719.090299999, 1520548.0175 5029721.4767, 1520549.8038999997 5029722.5035, 1520552.4559000004 5029724.028000001, 1520553.7334000003 5029712.7556, 1520554.9085 5029702.3872, 1520560.3742000004 5029694.0129, 1520552.4511000002 5029687.911, 1520544.5283000004 5029681.8092, 1520536.6053999998 5029675.7074, 1520528.6823000005 5029669.6055, 1520522.9348 5029665.179099999, 1520524.4395000003 5029662.8824000005, 1520529.9199 5029654.5177, 1520535.4002 5029646.153000001, 1520540.8805999998 5029637.7883, 1520543.0434999997 5029634.487199999, 1520538.1772999996 5029630.886399999, 1520530.1383999996 5029624.937899999, 1520517.3394999998 5029615.8992, 1520532.1525999997 5029593.798699999, 1520540.5968000004 5029581.1996, 1520546.1626000004 5029572.895400001, 1520551.7284000004 5029564.591, 1520552.3513000002 5029563.661599999, 1520422.7106999997 5029531.364600001, 1520417.3311 5029537.9519, 1520411.0082 5029545.694, 1520404.6853 5029553.4363, 1520398.0085000005 5029561.6118, 1520383.0948 5029550.937899999, 1520374.995 5029545.141100001, 1520373.2838000003 5029543.9164, 1520366.8953999998 5029539.3441, 1520358.7955999998 5029533.5472, 1520346.0502000004 5029524.4254, 1520342.9813 5029522.526900001, 1520341.2141000004 5029522.088099999, 1520339.9551 5029521.8838, 1520323.8053000001 5029513.7466, 1520322.8224 5029513.251499999, 1520272.5697999997 5029573.916200001, 1520269.3386000004 5029578.5744, 1520260.8969999999 5029590.743799999, 1520253.8388999999 5029600.051100001, 1520247.7965000002 5029608.019099999, 1520241.7542000003 5029615.9869, 1520235.7116999999 5029623.954700001, 1520229.6692000004 5029631.922700001, 1520223.6267999997 5029639.8906, 1520217.5843000002 5029647.8585, 1520209.1328999996 5029659.0032, 1520202.7045 5029662.882200001, 1520194.0363999996 5029670.8793, 1520191.8443999998 5029672.9015, 1520187.2253999999 5029676.1533, 1520183.5732000005 5029678.0524, 1520187.2638999997 5029681.197000001, 1520188.2463999996 5029682.2666, 1520189.3448 5029683.7479, 1520190.9418000001 5029688.507999999, 1520197.4312000005 5029694.7914, 1520206.4945 5029703.567, 1520215.7999 5029712.585000001, 1520222.3465 5029718.082800001, 1520237.279 5029730.6230999995, 1520238.2028 5029731.3991, 1520248.3158 5029737.0404, 1520251.4732 5029738.8017)))</t>
  </si>
  <si>
    <t>POLYGON ((1520863.4462000001 5032363.4003, 1520863.2679000003 5032358.2234000005, 1520862.9671 5032349.489700001, 1520862.6239 5032339.5241, 1520862.5119000003 5032336.273800001, 1520862.1474000001 5032325.689200001, 1520860.8276000004 5032311.216399999, 1520860.54 5032308.0634, 1520857.3104999997 5032291.332699999, 1520857.2402 5032291.101299999, 1520851.2526000002 5032271.3814, 1520844.3498999998 5032253.7382, 1520853.8926999997 5032240.605699999, 1520854.4587000003 5032230.6217, 1520855.0247 5032220.637700001, 1520855.2775999997 5032216.1775, 1520856.1621000003 5032210.7159, 1520857.761 5032200.8445, 1520859.3598999996 5032190.973099999, 1520860.9584999997 5032181.1017, 1520861.0273000002 5032180.677200001, 1520859.0091000004 5032171.3223, 1520858.7873999998 5032170.2949, 1520857.0530000003 5032161.5155, 1520856.7290000003 5032159.875, 1520855.2578999996 5032151.678099999, 1520854.8526999997 5032149.4208, 1520853.6728999997 5032141.8048, 1520852.1420999998 5032131.922599999, 1520852.0266000004 5032131.1767, 1520842.1042 5032129.9300999995, 1520830.0478999997 5032128.6818, 1520830.0480000004 5032128.415200001, 1520830.0483 5032128.075300001, 1520830.0488 5032127.353800001, 1520812.3723999998 5032125.9287, 1520802.6864999998 5032124.5397, 1520802.4740000004 5032124.5052000005, 1520792.6025 5032122.9048, 1520779.8811999997 5032121.433, 1520779.8543999996 5032120.8379999995, 1520779.8163 5032119.994100001, 1520779.6831 5032117.0447, 1520779.2320999997 5032107.0548, 1520778.7811000003 5032097.0649, 1520778.3301 5032087.074999999, 1520777.8789 5032077.085100001, 1520777.4280000003 5032067.0952, 1520776.9769000001 5032057.1053, 1520776.5258999998 5032047.1153, 1520776.0749000004 5032037.125399999, 1520775.6239 5032027.135500001, 1520775.4819999998 5032023.9914, 1520775.1730000004 5032017.148800001, 1520774.7221999997 5032007.163699999, 1520774.2714 5031997.1785, 1520773.8206000002 5031987.193299999, 1520773.3696999997 5031977.2082, 1520772.9189999998 5031967.222999999, 1520772.4682 5031957.2378, 1520772.0174000002 5031947.252599999, 1520771.5665999996 5031937.2674, 1520771.1157999998 5031927.282299999, 1520770.5846999995 5031915.520199999, 1520769.7632 5031897.318, 1520769.3123000003 5031887.3287, 1520768.8613999998 5031877.339500001, 1520768.4107 5031867.350299999, 1520767.9596999995 5031857.361099999, 1520767.5088999998 5031847.3719, 1520767.0579000004 5031837.3827, 1520766.6072000004 5031827.3936, 1520766.1563 5031817.4043000005, 1520765.7054000003 5031807.415100001, 1520765.2545999996 5031797.425899999, 1520764.8037 5031787.4366, 1520764.3528000005 5031777.4475, 1520763.9020999996 5031767.4583, 1520763.4511000002 5031757.4691, 1520763.0003000004 5031747.479800001, 1520762.7322000004 5031741.5396, 1520762.5493 5031737.4904, 1520761.8066999996 5031721.035, 1520761.1955000004 5031707.523700001, 1520760.7438000003 5031697.5371, 1520760.4051 5031690.0505, 1520760.2922 5031687.552100001, 1520759.8405999998 5031677.572000001, 1520759.3893 5031667.592, 1520759.0312 5031659.676999999, 1520758.2685000002 5031659.7228, 1520746.2626 5031660.4451, 1520736.2829 5031661.087200001, 1520726.3032 5031661.7293, 1520711.6371 5031662.3445, 1520710.8459 5031662.377699999, 1520710.8461999996 5031662.6735, 1520710.8578000003 5031672.6543000005, 1520710.8612000002 5031675.453299999, 1520710.8695 5031682.635, 1520710.8827999998 5031694.047700001, 1520710.9559000004 5031696.5008000005, 1520711.4354999997 5031712.5954, 1520711.7331999997 5031722.586200001, 1520712.0308999997 5031732.577099999, 1520712.3285999997 5031742.5679, 1520712.6264000004 5031752.558700001, 1520712.9239999996 5031762.5496, 1520713.2216999996 5031772.5405, 1520713.6732 5031787.691299999, 1520713.7276999997 5031794.2629, 1520713.7517999997 5031797.1570999995, 1520713.5311000003 5031802.5111, 1520711.6418000003 5031808.5933, 1520717.3568000002 5031824.170299999, 1520716.5329999998 5031834.674000001, 1520716.2123999996 5031838.760600001, 1520724.6673999997 5032091.426999999, 1520713.3232000005 5032092.4462, 1520713.0855 5032092.467499999, 1520713.0384999998 5032092.4717, 1520710.3863000004 5032092.710000001, 1520700.4266999997 5032093.605, 1520681.0047000004 5032095.3499, 1520681.0210999995 5032096.2206, 1520681.3590000002 5032114.2238, 1520681.5465000002 5032124.2193, 1520681.7341 5032134.2148, 1520681.9216999998 5032144.2104, 1520682.1092999997 5032154.206, 1520682.2969000004 5032164.2016, 1520682.4845000003 5032174.1971, 1520682.6720000003 5032184.1927000005, 1520683.0028 5032201.8114, 1520665.5971 5032200.961100001, 1520655.6123000002 5032201.518300001, 1520645.6277 5032202.0757, 1520635.6427999996 5032202.6329, 1520625.2799000004 5032204.732100001, 1520618.6925 5032206.0667, 1520615.5094999997 5032227.6204, 1520616.2136000004 5032227.657, 1520620.068 5032227.8575, 1520615.8832999999 5032239.92, 1520612.6085 5032249.359200001, 1520609.0148 5032259.7179000005, 1520601.3311 5032277.522, 1520594.4596999995 5032293.4442, 1520588.1471999995 5032308.144300001, 1520583.6235999996 5032318.683800001, 1520571.7280000001 5032335.5206, 1520563.2433000002 5032348.000700001, 1520552.3967000004 5032363.954700001, 1520546.4255999997 5032372.7425, 1520543.3384999996 5032377.2861, 1520542.0126999998 5032379.2371, 1520617.0680999998 5032387.4728999995, 1520647.3384999996 5032384.853399999, 1520729.1266 5032374.375600001, 1520781.8086 5032367.3904, 1520816.4448999995 5032364.48, 1520847.8071999997 5032365.070499999, 1520863.4462000001 5032363.4003))</t>
  </si>
  <si>
    <t>1111 - tessuto residenziale denso</t>
  </si>
  <si>
    <t>POLYGON ((1519765.6217999998 5030484.3342, 1519755.6928000003 5030476.259299999, 1519747.9343999997 5030469.9497, 1519743.7928 5030466.5814, 1519740.193 5030463.619000001, 1519732.4715 5030457.2643, 1519724.75 5030450.909499999, 1519710.7066000002 5030440.251, 1519711.0987999998 5030439.674900001, 1519711.1179 5030439.6469, 1519712.2122999998 5030438.0393, 1519714.7939 5030434.247300001, 1519717.8311 5030429.7864, 1519723.4497999996 5030421.5337000005, 1519729.0685999999 5030413.2809, 1519734.6873000003 5030405.028000001, 1519740.3059999999 5030396.7751, 1519745.9248000002 5030388.5222, 1519751.5436000004 5030380.269400001, 1519757.1623999998 5030372.0165, 1519760.9433000004 5030366.4629999995, 1519762.7810000004 5030363.763800001, 1519768.3997999998 5030355.5109, 1519774.0187 5030347.257999999, 1519785.1612 5030330.8917, 1519793.0362999998 5030338.2859000005, 1519796.1907000002 5030341.2475000005, 1519799.0986000001 5030338.2859000005, 1519799.6600000001 5030337.714199999, 1519806.7637 5030327.5934, 1519809.2141000004 5030324.612500001, 1519810.3084000004 5030323.403100001, 1519810.6979999999 5030322.9725, 1519812.9011000004 5030321.357799999, 1519814.9737 5030319.0977, 1519801.8819000004 5030310.069, 1519798.5137999998 5030303.970000001, 1519797.1246999996 5030300.3441, 1519796.8629 5030296.532199999, 1519797.6156000001 5030293.4683, 1519798.5459000003 5030291.2048, 1519798.9869 5030289.7622, 1519799.1464999998 5030289.2402, 1519801.1446000002 5030286.017100001, 1519806.3953999998 5030277.5472, 1519811.6618999997 5030269.0524, 1519816.9281000001 5030260.557399999, 1519822.1945000002 5030252.0625, 1519827.4609000003 5030243.567600001, 1519832.7270999998 5030235.072699999, 1519840.5694000004 5030222.422700001, 1519843.2082000002 5030216.831599999, 1519845.1282000002 5030210.816199999, 1519845.8517000005 5030207.0636, 1519846.6882999996 5030202.288699999, 1519846.8208999997 5030197.367799999, 1519831.8661000002 5030192.4679000005, 1519815.7227999996 5030180.660499999, 1519773.4719000002 5030227.1609000005, 1519662.9075999996 5030377.036900001, 1519544.3392000003 5030520.859999999, 1519588.7194999997 5030566.1634, 1519608.5132999998 5030569.5338, 1519623.3302999996 5030567.417199999, 1519649.6975999996 5030546.121099999, 1519650.8477999996 5030545.192, 1519680.4818000002 5030524.0252, 1519707.9993000003 5030510.2667, 1519749.2756000003 5030497.5666000005, 1519765.6217999998 5030484.3342))</t>
  </si>
  <si>
    <t>POLYGON ((1519449.3879000004 5031397.530300001, 1519438.0612000003 5031384.117000001, 1519431.6102999998 5031376.477499999, 1519425.1591999996 5031368.8379999995, 1519418.7081000004 5031361.1985, 1519412.2571 5031353.559, 1519405.8060999997 5031345.919500001, 1519399.3548999997 5031338.279999999, 1519392.904 5031330.6404, 1519386.4529 5031323.001, 1519380.0017999997 5031315.361400001, 1519373.5506999996 5031307.721999999, 1519367.0998 5031300.0824, 1519360.6486999998 5031292.4429, 1519354.1975999996 5031284.8035, 1519348.8189000003 5031278.433800001, 1519347.7465000004 5031277.163799999, 1519341.295 5031269.5239, 1519334.8436000003 5031261.8839, 1519328.3920999998 5031254.243899999, 1519321.9407000002 5031246.6039, 1519315.4891 5031238.9639, 1519309.0378 5031231.323999999, 1519302.5862999996 5031223.684, 1519302.4162999997 5031223.4827, 1519296.1349 5031216.044199999, 1519289.6836 5031208.4043000005, 1519283.2324 5031200.7645, 1519276.7808999997 5031193.1247000005, 1519270.3296999997 5031185.4848, 1519261.4993000003 5031175.027799999, 1519246.0255000005 5031185.1602, 1519238.3057000004 5031191.516899999, 1519230.5859000003 5031197.8737, 1519222.8661000002 5031204.2304, 1519215.1463000001 5031210.587200001, 1519207.4266 5031216.9438000005, 1519199.7067999998 5031223.3007, 1519191.9869999997 5031229.657400001, 1519183.0384999998 5031234.696900001, 1519176.9742 5031238.112, 1519167.1194000002 5031246.7872, 1519159.6172000002 5031253.3912, 1519152.1152 5031259.9953000005, 1519144.6130999997 5031266.599300001, 1519137.1111000003 5031273.203400001, 1519135.1122000003 5031274.9629, 1519135.0401999997 5031275.0263, 1519140.5762 5031281.4057, 1519147.1750999996 5031289.0098, 1519153.6837999998 5031296.6019, 1519160.1926999995 5031304.194, 1519166.7015000004 5031311.7861, 1519173.2103000004 5031319.3781, 1519179.7191000003 5031326.9703, 1519186.2279000003 5031334.5624, 1519192.7366000004 5031342.1546, 1519199.2455000002 5031349.7467, 1519205.7543000001 5031357.3387, 1519212.2630000003 5031364.9309, 1519218.7719 5031372.5229, 1519225.2806000002 5031380.1152, 1519231.7894000001 5031387.7072, 1519238.2982 5031395.2993, 1519244.807 5031402.8915, 1519251.3158 5031410.4835, 1519257.8246999998 5031418.0757, 1519264.3334 5031425.6678, 1519270.8421999998 5031433.26, 1519277.3510999996 5031440.852, 1519283.8597999997 5031448.4441, 1519290.3685999997 5031456.0363, 1519296.8773999996 5031463.6283, 1519303.3861999996 5031471.2206, 1519309.8948999997 5031478.8126, 1519316.4038000004 5031486.4048, 1519322.9124999996 5031493.9968, 1519333.8694000002 5031494.092599999, 1519449.3879000004 5031397.530300001))</t>
  </si>
  <si>
    <t>POLYGON ((1517505.2622999996 5031554.592499999, 1517498.5612000003 5031548.483899999, 1517491.1816999996 5031541.756999999, 1517483.8024000004 5031535.029999999, 1517476.4231000002 5031528.303099999, 1517469.0436000004 5031521.576300001, 1517461.6643000003 5031514.849400001, 1517454.2847999996 5031508.122400001, 1517446.9053999996 5031501.3956, 1517439.5262000002 5031494.6686, 1517437.7391 5031493.0397, 1517437.1512000002 5031492.503699999, 1517449.3486000001 5031477.5657, 1517455.2725999998 5031469.509099999, 1517461.1966000004 5031461.452500001, 1517465.3938999996 5031455.7443, 1517463.1405999996 5031453.895400001, 1517455.4095 5031447.552200001, 1517447.6785000004 5031441.209000001, 1517439.9473 5031434.865800001, 1517432.2164000003 5031428.522500001, 1517421.1873000003 5031419.1965, 1517421.1719000004 5031419.213500001, 1517414.7865000004 5031426.2731, 1517408.0820000004 5031433.6854, 1517401.3775000004 5031441.097999999, 1517392.6107 5031450.7904, 1517392.0599999996 5031451.3993, 1517381.5082 5031441.779100001, 1517374.1198000005 5031435.043, 1517366.7313 5031428.307, 1517359.3428999996 5031421.570900001, 1517351.9545 5031414.834899999, 1517344.5661000004 5031408.0989, 1517337.1776 5031401.3627, 1517329.7892000005 5031394.626700001, 1517329.2532000002 5031394.138, 1517322.3998999996 5031387.889799999, 1517314.3745999997 5031380.573100001, 1517258.0537 5031607.542099999, 1517258.2801 5031607.668099999, 1517270.0307 5031623.668199999, 1517488.2873999998 5031601.668299999, 1517492.6623 5031575.668199999, 1517502.7874999996 5031556.668099999, 1517505.2622999996 5031554.592499999))</t>
  </si>
  <si>
    <t>POLYGON ((1517535.3117000004 5031721.41, 1517536.2896999996 5031671.6687, 1517530.9551 5031668.4649, 1517525.6772999996 5031665.168400001, 1517520.4578 5031661.7804000005, 1517515.2982 5031658.3017, 1517510.2001 5031654.7335, 1517501.2884 5031648.1686, 1517492.6628999999 5031628.168500001, 1517273.4061000003 5031651.168299999, 1517274.4061000003 5031658.668400001, 1517268.5312 5031681.668400001, 1517396.0366000002 5031762.0646, 1517407.1043999996 5031745.4059, 1517412.6382999998 5031737.0767, 1517418.1721 5031728.747400001, 1517423.0618000003 5031721.387800001, 1517424.2260999996 5031721.388, 1517434.2264 5031721.390000001, 1517444.2267000005 5031721.391899999, 1517454.2270999998 5031721.393999999, 1517464.2274000002 5031721.3958, 1517474.2276999997 5031721.3979, 1517484.2281 5031721.4, 1517494.2282999996 5031721.401799999, 1517504.2286 5031721.403899999, 1517514.2290000003 5031721.4058, 1517524.2292999998 5031721.4078, 1517535.3117000004 5031721.41))</t>
  </si>
  <si>
    <t>POLYGON ((1517922.9658000004 5031584.826300001, 1517921.8011999996 5031580.1687, 1517879.4343999997 5031584.855699999, 1517829.1010999996 5031590.4242, 1517786.9951999998 5031595.0823, 1517659.6681000004 5031609.168500001, 1517659.9181000004 5031614.6686, 1517648.4688 5031630.743100001, 1517641.0428 5031641.1687, 1517617.7922 5031660.1688, 1517590.0414000005 5031665.6688, 1517590.0425000004 5031779.563999999, 1517590.0429999996 5031827.169600001, 1517629.9606999997 5031799.8456, 1517726.676 5031733.643200001, 1517926.0516 5031597.1688, 1517922.9658000004 5031584.826300001))</t>
  </si>
  <si>
    <t>POLYGON ((1518236.5136000002 5031779.4888, 1518236.8134000003 5031779.1702, 1518228.7237 5031774.070900001, 1518220.2638999997 5031768.7381, 1518211.8041000003 5031763.4055, 1518203.3442000002 5031758.072899999, 1518194.8843999999 5031752.7401, 1518193.1867000004 5031751.67, 1518186.5779999997 5031756.1665, 1518178.3101000004 5031761.791999999, 1518170.0422 5031767.4175, 1518161.7744000005 5031773.0429, 1518153.5064000003 5031778.668400001, 1518145.2385 5031784.2938, 1518136.9707000004 5031789.919199999, 1518120.7196000004 5031800.689099999, 1518120.8483999996 5031800.888900001, 1518120.8551000003 5031800.8993999995, 1518124.5647999998 5031806.6558, 1518128.2632 5031812.395099999, 1518129.9626000002 5031815.0319, 1518129.9732 5031815.0483, 1518130.6474000001 5031816.0945999995, 1518136.0643999996 5031824.500399999, 1518142.2684000004 5031834.1274999995, 1518148.8112000003 5031846.670499999, 1518152.54 5031844.2236, 1518160.9006000003 5031838.737, 1518166.4781999998 5031835.0768, 1518174.8389999997 5031829.5901999995, 1518183.1996 5031824.103599999, 1518191.5603 5031818.617000001, 1518199.9211 5031813.1305, 1518208.2817000002 5031807.6439, 1518212.8129000003 5031804.670299999, 1518215.9521000003 5031801.334899999, 1518222.8059999999 5031794.0529, 1518229.6596999997 5031786.7709, 1518236.5136000002 5031779.4888))</t>
  </si>
  <si>
    <t>POLYGON ((1520681.0047000004 5032095.3499, 1520700.4266999997 5032093.605, 1520710.3863000004 5032092.710000001, 1520713.0384999998 5032092.4717, 1520713.0855 5032092.467499999, 1520713.3232000005 5032092.4462, 1520724.6673999997 5032091.426999999, 1520716.2123999996 5031838.760600001, 1520716.5329999998 5031834.674000001, 1520717.3568000002 5031824.170299999, 1520711.6418000003 5031808.5933, 1520713.5311000003 5031802.5111, 1520713.7517999997 5031797.1570999995, 1520713.7276999997 5031794.2629, 1520713.6732 5031787.691299999, 1520694.8542 5031794.794500001, 1520684.8578000003 5031795.075999999, 1520674.8613999998 5031795.3577, 1520664.8650000002 5031795.6391, 1520663.6419000002 5031795.673599999, 1520654.9183 5031796.637, 1520644.9785000002 5031797.7345, 1520635.0384999998 5031798.8322, 1520625.0986000001 5031799.9299, 1520622.8907000003 5031800.173599999, 1520622.8907000003 5031807.952400001, 1520622.8908000002 5031817.952500001, 1520622.8908000002 5031818.673699999, 1520613.6187000005 5031819.028100001, 1520603.6256 5031819.4099, 1520593.6326000001 5031819.7919, 1520583.6396000003 5031820.173699999, 1520583.8219999997 5031824.234200001, 1520584.2709999997 5031834.224300001, 1520584.7197000002 5031844.214299999, 1520585.1687000003 5031854.204299999, 1520585.6176000005 5031864.1941, 1520586.0664999997 5031874.1842, 1520586.5153 5031884.1742, 1520587.6448 5031884.0847, 1520597.614 5031883.2952, 1520607.5831000004 5031882.5056, 1520617.5521999998 5031881.7159, 1520624.3915 5031881.1743, 1520637.1045000004 5031880.061899999, 1520638.7832000004 5031963.9858, 1520638.9831999997 5031973.977, 1520639.1831 5031983.9681, 1520639.3828999996 5031993.9593, 1520639.5828 5032003.9505, 1520639.7827000003 5032013.941500001, 1520639.9825 5032023.932700001, 1520640.1825 5032033.923800001, 1520640.3779999996 5032043.7007, 1520640.3782000002 5032043.711300001, 1520640.3822999997 5032043.914999999, 1520640.5779 5032053.696900001, 1520640.6978000002 5032059.6828000005, 1520640.7777000004 5032063.682499999, 1520640.9775 5032073.668, 1520641.1771999998 5032083.6536, 1520641.4353999998 5032096.5634, 1520643.2823 5032096.5068, 1520655.3902000003 5032096.135399999, 1520665.3126999997 5032095.8311, 1520681.0047000004 5032095.3499))</t>
  </si>
  <si>
    <t>POLYGON ((1520584.8585 5032065.8762, 1520577.653 5032066.701199999, 1520569.1418000003 5032067.675799999, 1520569.0208 5032066.247400001, 1520568.1765 5032056.283, 1520567.3322 5032046.318700001, 1520566.4880999997 5032036.3543, 1520565.6438999996 5032026.389900001, 1520564.7997000003 5032016.4255, 1520563.9554000003 5032006.461100001, 1520563.1111000003 5031996.4967, 1520562.267 5031986.532299999, 1520561.4227999998 5031976.5679, 1520560.5785999997 5031966.603499999, 1520559.7342999997 5031956.6391, 1520558.8902000003 5031946.674699999, 1520550.5006 5031947.5408, 1520533.4266999997 5031953.795, 1520520.6583000002 5031950.620999999, 1520510.7106999997 5031951.6479, 1520500.7632999998 5031952.674699999, 1520490.3114 5031940.6599, 1520489.7329000002 5031943.240900001, 1520487.1462000003 5031954.782199999, 1520488.8508000001 5031961.7392, 1520494.5444999998 5032071.1252, 1520493.7230000002 5032098.262499999, 1520505.8031000001 5032098.3511, 1520506.1003 5032098.3533, 1520506.1401000004 5032098.353599999, 1520506.2423 5032098.3543, 1520528.4595999997 5032098.517100001, 1520539.8920999998 5032098.6009, 1520558.0410000002 5032097.982999999, 1520568.0335 5032097.6427, 1520577.4466000004 5032097.3224, 1520577.5676999995 5032097.318299999, 1520579.2633999996 5032097.260500001, 1520579.6557 5032097.247199999, 1520581.3482999997 5032085.5658, 1520583.1035000002 5032075.721100001, 1520584.8585 5032065.8762))</t>
  </si>
  <si>
    <t>POLYGON ((1520856.7747999998 5031950.1752, 1520847.1464999998 5031947.4725, 1520832.8206000002 5031948.1669, 1520833.4342 5031936.264799999, 1520833.9489000002 5031926.278100001, 1520834.4636000004 5031916.2915, 1520834.9782999996 5031906.3049, 1520835.4929999998 5031896.318299999, 1520836.0077 5031886.331700001, 1520836.5224000001 5031876.345000001, 1520837.0372000001 5031866.3584, 1520837.8931999998 5031849.7499, 1520838.3784999996 5031836.4165, 1520838.7422000002 5031826.4234, 1520839.1059999997 5031816.430199999, 1520839.4697000002 5031806.437100001, 1520839.8334 5031796.444, 1520840.1972000003 5031786.4509, 1520840.5609 5031776.457800001, 1520840.9245999996 5031766.4647, 1520841.2883000001 5031756.4716, 1520841.6520999996 5031746.478399999, 1520842.0158000002 5031736.485400001, 1520842.3794999998 5031726.4923, 1520842.7433000002 5031716.4991999995, 1520843.1069 5031706.506100001, 1520843.4707000004 5031696.5131, 1520843.8534000004 5031685.9987, 1520844.472 5031666.5461, 1520844.5475000003 5031664.171, 1520844.7898000004 5031656.551899999, 1520845.4243 5031636.5985, 1520849.6711999997 5031626.6943, 1520850.1202999996 5031616.704399999, 1520850.5695000002 5031606.714400001, 1520851.0185000002 5031596.724400001, 1520851.0208 5031596.6722, 1520839.2062999997 5031593.777799999, 1520839.2344000004 5031593.6053, 1520839.2429 5031593.553099999, 1520839.4369 5031592.362400001, 1520820.4669000003 5031587.9967, 1520810.8776000002 5031585.159, 1520801.2884 5031582.3213, 1520791.6990999999 5031579.4836, 1520782.1097999997 5031576.6459, 1520772.5204999996 5031573.8082, 1520762.9313000003 5031570.9704, 1520753.3420000002 5031568.1326, 1520743.7528 5031565.295, 1520734.1634999998 5031562.4573, 1520724.5743000004 5031559.6196, 1520714.9848999996 5031556.7818, 1520705.3957000002 5031553.9441, 1520695.8065 5031551.1064, 1520686.2171 5031548.2687, 1520676.6278999997 5031545.431, 1520667.0385999996 5031542.5932, 1520657.4494000003 5031539.7555, 1520647.8600000003 5031536.9178, 1520638.2708 5031534.0801, 1520629.0154 5031531.3412999995, 1520629.1322999997 5031534.520400001, 1520629.4990999997 5031544.513800001, 1520629.8662 5031554.507200001, 1520630.2330999998 5031564.500499999, 1520630.6001000004 5031574.493899999, 1520630.9086999996 5031582.898499999, 1520632.4940999998 5031582.781099999, 1520642.4671 5031582.0425, 1520652.4402 5031581.3037, 1520662.4130999995 5031580.5649999995, 1520672.3860999998 5031579.826300001, 1520687.1516000004 5031572.4164, 1520687.0394000001 5031578.740900001, 1520686.9655 5031582.915100001, 1520686.7888000002 5031592.879899999, 1520686.6122000003 5031602.844699999, 1520686.4354999997 5031612.8094999995, 1520686.2588999998 5031622.7743, 1520685.9527000003 5031640.049699999, 1520692.0132 5031639.918, 1520700.7231 5031639.728800001, 1520710.8191999998 5031639.509500001, 1520710.8235999998 5031643.2532, 1520710.8345999997 5031652.6744, 1520710.8459 5031662.377699999, 1520711.6371 5031662.3445, 1520726.3032 5031661.7293, 1520736.2829 5031661.087200001, 1520746.2626 5031660.4451, 1520758.2685000002 5031659.7228, 1520759.0312 5031659.676999999, 1520759.3893 5031667.592, 1520759.8405999998 5031677.572000001, 1520760.2922 5031687.552100001, 1520760.4051 5031690.0505, 1520760.7438000003 5031697.5371, 1520761.1955000004 5031707.523700001, 1520761.8066999996 5031721.035, 1520762.5493 5031737.4904, 1520762.7322000004 5031741.5396, 1520763.0003000004 5031747.479800001, 1520763.4511000002 5031757.4691, 1520763.9020999996 5031767.4583, 1520764.3528000005 5031777.4475, 1520764.8037 5031787.4366, 1520765.2545999996 5031797.425899999, 1520765.7054000003 5031807.415100001, 1520766.1563 5031817.4043000005, 1520766.6072000004 5031827.3936, 1520767.0579000004 5031837.3827, 1520767.5088999998 5031847.3719, 1520767.9596999995 5031857.361099999, 1520768.4107 5031867.350299999, 1520768.8613999998 5031877.339500001, 1520769.3123000003 5031887.3287, 1520769.7632 5031897.318, 1520770.5846999995 5031915.520199999, 1520771.1157999998 5031927.282299999, 1520771.5665999996 5031937.2674, 1520772.0174000002 5031947.252599999, 1520772.4682 5031957.2378, 1520772.9189999998 5031967.222999999, 1520773.3696999997 5031977.2082, 1520773.8206000002 5031987.193299999, 1520774.2714 5031997.1785, 1520774.7221999997 5032007.163699999, 1520775.1730000004 5032017.148800001, 1520775.4819999998 5032023.9914, 1520775.6239 5032027.135500001, 1520776.0749000004 5032037.125399999, 1520776.5258999998 5032047.1153, 1520776.9769000001 5032057.1053, 1520777.4280000003 5032067.0952, 1520777.8789 5032077.085100001, 1520778.3301 5032087.074999999, 1520778.7811000003 5032097.0649, 1520779.2320999997 5032107.0548, 1520779.6831 5032117.0447, 1520779.8163 5032119.994100001, 1520779.8543999996 5032120.8379999995, 1520779.8811999997 5032121.433, 1520792.6025 5032122.9048, 1520802.4740000004 5032124.5052000005, 1520802.6864999998 5032124.5397, 1520812.3723999998 5032125.9287, 1520830.0488 5032127.353800001, 1520830.0483 5032128.075300001, 1520830.0480000004 5032128.415200001, 1520830.0478999997 5032128.6818, 1520842.1042 5032129.9300999995, 1520852.0266000004 5032131.1767, 1520850.5219999999 5032121.2904, 1520849.0174000002 5032111.404100001, 1520847.5127999997 5032101.5178, 1520846.7759999996 5032096.6764, 1520846.8959 5032091.574999999, 1520847.1308000004 5032081.5776, 1520847.3656000001 5032071.5803, 1520847.6004999997 5032061.583000001, 1520847.8354000002 5032051.5857, 1520848.0702 5032041.588400001, 1520848.1503999997 5032038.175899999, 1520848.7928999998 5032031.6206, 1520849.7681999998 5032021.668199999, 1520850.7435999997 5032011.7158, 1520851.7188999997 5032001.7634, 1520852.6942999996 5031991.811000001, 1520853.6697000004 5031981.8586, 1520854.6451000003 5031971.906300001, 1520855.6204000004 5031961.9539, 1520856.5958000002 5031952.0013999995, 1520856.7747999998 5031950.1752))</t>
  </si>
  <si>
    <t>POLYGON ((1517325.1585 5031734.6688, 1517317.8685999997 5031748.4812, 1517313.2010000004 5031757.325099999, 1517308.5333000002 5031766.1689, 1517314.7739000004 5031770.456700001, 1517323.0159999998 5031776.119999999, 1517331.2582999999 5031781.7831, 1517339.5005 5031787.4463, 1517347.7428000001 5031793.1095, 1517349.2849000003 5031794.1691, 1517344.4316999996 5031800.690400001, 1517338.4615000002 5031808.7127, 1517332.4912999999 5031816.735200001, 1517326.5210999995 5031824.7576, 1517320.5508000003 5031832.7798999995, 1517314.5806999998 5031840.802300001, 1517308.6105000004 5031848.8246, 1517302.6402000003 5031856.846999999, 1517296.67 5031864.8694, 1517293.1284999996 5031869.6283, 1517296.3952000001 5031872.0524, 1517304.4261999996 5031878.011499999, 1517312.4571000002 5031883.9706, 1517321.6541 5031891.5876, 1517315.3081 5031896.050899999, 1517307.1293000001 5031901.803400001, 1517298.9505000003 5031907.5558, 1517290.7718000002 5031913.3082, 1517282.5930000003 5031919.0605999995, 1517274.4140999997 5031924.813200001, 1517266.2353999997 5031930.5655000005, 1517258.0565999998 5031936.318, 1517249.8778999997 5031942.0704, 1517241.699 5031947.822899999, 1517240.5943 5031948.5998, 1517237.7811000003 5031950.578500001, 1517225.5957000004 5031959.1489, 1517215.5263999999 5031971.808700001, 1517227.4157999996 5031979.5196, 1517235.7554000001 5031984.928300001, 1517244.0949 5031990.336999999, 1517252.4345000004 5031995.7456, 1517252.6741000004 5031995.901000001, 1517245.5714999996 5032008.8418000005, 1517241.0993999997 5032017.7862, 1517237.2150999997 5032025.5546, 1517236.1549000004 5032026.332, 1517228.0906999996 5032032.2457, 1517221.3397000004 5032037.1964, 1517219.7219000002 5032037.01, 1517209.7873 5032035.865700001, 1517199.8526999997 5032034.7214, 1517199.4074999997 5032034.6701, 1517191.0888 5032039.3651, 1517182.38 5032044.2804000005, 1517173.6711999997 5032049.195800001, 1517164.9622999998 5032054.111, 1517158.6563 5032057.6701, 1517157.495 5032060.172900001, 1517153.2858999996 5032069.244000001, 1517149.0767 5032078.315099999, 1517144.8676000005 5032087.3861, 1517140.6584 5032096.4572, 1517136.4493000004 5032105.5282000005, 1517132.2196000004 5032114.6435, 1517129.7836999996 5032124.459899999, 1517155.7821000004 5032136.170499999, 1517308.5634000003 5032031.999, 1517447.5232999995 5031937.2513999995, 1517491.3849999998 5031907.345000001, 1517518.0412999997 5031889.1698, 1517512.2909000004 5031865.6697, 1517496.0754000004 5031853.931500001, 1517471.1404999997 5031835.8814, 1517384.1122000003 5031894.4276, 1517343.3653999995 5031870.614700001, 1517428.8201000001 5031805.246300001, 1517417.6621000003 5031797.169199999, 1517325.1585 5031734.6688))</t>
  </si>
  <si>
    <t>POLYGON ((1517541.2926000003 5031942.6701, 1517521.0417 5031922.67, 1517335.3020000001 5032050.5809, 1517301.2898000004 5032074.003699999, 1517187.7833000002 5032152.170600001, 1517249.9407000002 5032186.169500001, 1517353.2558000004 5032242.6807, 1517364.9748999998 5032249.0908, 1517387.3806999996 5032261.3463, 1517512.2955 5032329.6721, 1517529.6709000003 5032312.172, 1517535.9879 5032111.3278, 1517538.8762999997 5032019.4903, 1517539.8756999997 5031987.7184999995, 1517541.2926000003 5031942.6701))</t>
  </si>
  <si>
    <t>POLYGON ((1517855.7719 5032216.8761, 1517855.1721 5032216.049900001, 1517844.8304000003 5032201.8013, 1517861.8892 5032198.610300001, 1517869.4151999997 5032192.0253, 1517870.687 5032190.9124, 1517870.5272000004 5032182.6039, 1517870.3346999995 5032172.605699999, 1517870.1423000004 5032162.6074, 1517863.6321 5032150.3027, 1517866.8304000003 5032141.542300001, 1517869.1615000004 5032135.1576000005, 1517870.3210000005 5032131.9816, 1517862.4206999997 5032124.740499999, 1517856.9879 5032116.344799999, 1517851.5552000003 5032107.948999999, 1517846.3436000003 5032099.895, 1517846.6629999997 5032099.6426, 1517854.5087000001 5032093.4421, 1517862.3545000004 5032087.2414, 1517870.2001999998 5032081.0408, 1517878.046 5032074.8401999995, 1517885.8916999996 5032068.639599999, 1517893.7374999998 5032062.4388999995, 1517901.5831000004 5032056.238399999, 1517909.4289999995 5032050.037699999, 1517917.9954000004 5032036.317, 1517932.9660999998 5032031.436000001, 1517940.8119 5032025.235300001, 1517948.6575999996 5032019.034700001, 1517952.2507999996 5032014.2105, 1517955.5554 5032009.773700001, 1517939.6931999996 5032005.305, 1517928.0987999998 5031990.2333, 1517922.0028 5031982.3092, 1517915.9068 5031974.3849, 1517909.8107000003 5031966.4607, 1517903.7148000002 5031958.536599999, 1517897.6188000003 5031950.612299999, 1517891.0757 5031942.106899999, 1517882.0471 5031930.688100001, 1517881.7156999996 5031930.268999999, 1517881.4011000004 5031929.871200001, 1517880.9945 5031929.356799999, 1517875.8602999998 5031922.863299999, 1517869.6734999996 5031915.038699999, 1517863.4867000002 5031907.2139, 1517854.205 5031895.4746, 1517844.9255999997 5031883.7412, 1517840.7011000002 5031878.3993999995, 1517839.0162000004 5031876.268999999, 1517828.1745999996 5031862.5600000005, 1517840.2529999996 5031854.350400001, 1517841.3771000002 5031853.5864, 1517847.1538000004 5031849.6599, 1517855.4008999998 5031844.054400001, 1517860.2144 5031840.7828, 1517860.3125 5031840.7161, 1517870.4698 5031855.1521000005, 1517876.3251 5031863.2589, 1517882.1802000003 5031871.365700001, 1517888.0352999996 5031879.4726, 1517893.8904999997 5031887.579500001, 1517899.7456999999 5031895.6863, 1517904.4288999997 5031902.170399999, 1517906.1168 5031901.0944, 1517914.5492000002 5031895.718699999, 1517922.9814 5031890.342800001, 1517931.4139 5031884.9671, 1517934.0026000002 5031883.3167, 1517942.4348999998 5031877.941, 1517950.8673 5031872.565199999, 1517953.0551000005 5031871.170299999, 1517959.3092 5031867.204399999, 1517963.3054 5031864.670399999, 1517958.2706000004 5031856.029999999, 1517953.2357 5031847.389799999, 1517948.2010000004 5031838.749600001, 1517943.1661999999 5031830.109300001, 1517942.1889000004 5031828.4322999995, 1517948.9415999996 5031824.0331999995, 1517957.3205000004 5031818.5745, 1517965.6995 5031813.116, 1517974.0784999998 5031807.657400001, 1517982.4573999997 5031802.1987, 1517990.8364000004 5031796.7401, 1517999.2155 5031791.2815000005, 1518007.5944999997 5031785.822899999, 1518015.9732999997 5031780.364399999, 1518024.3524000002 5031774.9057, 1518029.3726000004 5031771.635299999, 1518024.1073000003 5031763.133400001, 1518018.8421 5031754.6316, 1518010.7756000003 5031741.7806, 1518010.8468000004 5031741.7348, 1518015.2356000002 5031738.9081, 1518024.8373999996 5031732.723999999, 1518027.4340000004 5031731.052999999, 1518040.4560000002 5031722.672499999, 1518048.8634000001 5031717.261600001, 1518061.6506000003 5031709.032199999, 1518064.1402000003 5031707.429199999, 1518072.5689000003 5031702.0019000005, 1518080.9757000003 5031696.5888, 1518089.3825000003 5031691.1757, 1518097.7893000003 5031685.762599999, 1518106.1961000003 5031680.3495000005, 1518108.7755000005 5031678.6887, 1518114.6029000003 5031674.9364, 1518123.0096000005 5031669.5232, 1518131.4164000005 5031664.110099999, 1518139.8233000003 5031658.696900001, 1518148.2301000003 5031653.284, 1518156.6368000004 5031647.8708999995, 1518165.0436000004 5031642.457699999, 1518173.4504000004 5031637.044600001, 1518181.8573000003 5031631.6315, 1518193.4852999998 5031624.144200001, 1518207.0766000003 5031615.390900001, 1518215.4828000003 5031609.977, 1518218.3366999999 5031608.139, 1518219.1892 5031607.59, 1518219.6167000001 5031607.3145, 1518227.9973 5031601.917199999, 1518235.4395000003 5031597.1241999995, 1518235.4578 5031597.112400001, 1518235.4687 5031597.1054, 1518230.0903000003 5031588.181600001, 1518224.9387999997 5031579.610300001, 1518219.7872000001 5031571.0392, 1518214.6358000003 5031562.4679000005, 1518209.4844000004 5031553.8967, 1518204.3328 5031545.3255, 1518199.1814000001 5031536.7543, 1518194.0299000004 5031528.183, 1518188.8783 5031519.6118, 1518183.7269000001 5031511.0406, 1518178.5755000003 5031502.4693, 1518170.4269000003 5031488.911499999, 1518084.6725000003 5031543.491800001, 1518079.6809999999 5031546.6687, 1517911.6775000002 5031649.4102, 1517908.8016 5031651.1691, 1517841.835 5031696.6381, 1517748.4637000002 5031760.035499999, 1517719.5466999998 5031779.669500001, 1517674.4748999998 5031813.6609000005, 1517614.7940999996 5031858.6698, 1517610.4192000004 5031874.6698, 1517616.2944999998 5031890.67, 1517614.3963000001 5031892.123199999, 1517584.2937000003 5031915.17, 1517581.7176 5032050.0539, 1517581.318 5032070.9735, 1517597.5674 5032057.0219, 1517601.1664000005 5032053.9099, 1517611.2408999996 5032045.6109, 1517620.2386999996 5032038.1987, 1517626.3108 5032049.125, 1517632.8492 5032056.6916000005, 1517639.3876 5032064.258199999, 1517645.926 5032071.8248, 1517652.4644 5032079.3914, 1517653.7200999996 5032080.844699999, 1517659.9968999997 5032075.757099999, 1517667.7657000003 5032069.4603, 1517675.5344000002 5032063.1635, 1517683.3031000001 5032056.866699999, 1517691.0718999999 5032050.569800001, 1517698.8405999998 5032044.2731, 1517706.6094000004 5032037.976299999, 1517714.9804999996 5032031.2892, 1517718.1720000003 5032028.739800001, 1517723.8469000002 5032036.062999999, 1517729.9705999997 5032043.965399999, 1517736.0943999998 5032051.867900001, 1517746.8874000004 5032065.7958, 1517742.9165000003 5032069.1591, 1517742.5181999998 5032069.4964000005, 1517733.6602999996 5032076.9986000005, 1517726.0324999997 5032083.459000001, 1517718.4047999997 5032089.919399999, 1517710.7769 5032096.379799999, 1517698.0302 5032107.175799999, 1517687.8945000004 5032115.762, 1517680.2674000002 5032122.223200001, 1517672.6403 5032128.6844, 1517665.0132 5032135.145500001, 1517657.3860999998 5032141.606799999, 1517649.7589999996 5032148.0679, 1517639.0136000002 5032157.1708, 1517626.8794 5032167.4527, 1517619.2531000003 5032173.914899999, 1517611.6268999996 5032180.377, 1517604.0006 5032186.8390999995, 1517593.8504999997 5032195.4398, 1517585.1348 5032195.2085, 1517579.0164 5032195.0461, 1517578.9212999996 5032200.171499999, 1517577.0472999997 5032302.1721, 1517582.7977 5032325.6722, 1517593.0482 5032340.1723, 1517611.9238999998 5032350.1724, 1517638.1748000002 5032351.6724, 1517647.4956 5032352.9333999995, 1517739.8364000004 5032365.4264, 1517808.1804999998 5032374.672900001, 1517807.8573000003 5032357.0295, 1517807.6743 5032347.0309999995, 1517807.4910000004 5032337.0327, 1517807.3079000004 5032327.034399999, 1517807.1246999996 5032317.036, 1517806.9415999996 5032307.0375, 1517806.8334 5032301.1271, 1517806.8402000004 5032297.0385, 1517806.8570999997 5032287.0385, 1517806.8739 5032277.0384, 1517806.8907000003 5032267.0384, 1517806.9074999997 5032257.0383, 1517806.9243 5032247.0383, 1517806.9292000001 5032244.1722, 1517814.0538999997 5032243.805299999, 1517824.0409000004 5032243.290899999, 1517834.028 5032242.776699999, 1517836.0551000005 5032242.6723, 1517836.3971999995 5032234.7093, 1517836.8262999998 5032224.7184, 1517837.2555999998 5032214.727600001, 1517837.4298999999 5032210.672, 1517841.5376000004 5032214.964, 1517855.7719 5032216.8761), (1517763.5877 5032150.647500001, 1517769.6659000004 5032158.588400001, 1517775.7439000001 5032166.5294, 1517783.9272999996 5032177.220899999, 1517789.1463000001 5032184.668199999, 1517788.0427 5032201.829399999, 1517781.0472999997 5032214.5623, 1517776.2856 5032223.229800001, 1517771.5239000004 5032231.8972, 1517763.8062000005 5032245.945, 1517745.9307000004 5032244.8837, 1517730.2062999997 5032243.7061, 1517711.3931 5032242.2974, 1517707.2381999996 5032225.182399999, 1517701.3598999996 5032217.0923, 1517695.4815999996 5032209.0022, 1517693.4250999996 5032206.171800001, 1517698.3482 5032201.9253, 1517705.9205 5032195.3935, 1517713.4928000001 5032188.8618, 1517721.0652 5032182.3301, 1517728.6375000002 5032175.7983, 1517736.2098000003 5032169.2667, 1517743.7819999997 5032162.734999999, 1517745.0559999999 5032148.5967999995, 1517755.4382999996 5032140.000499999, 1517763.5877 5032150.647500001))</t>
  </si>
  <si>
    <t>POLYGON ((1517884.5318999998 5032256.5008000005, 1517878.6599000003 5032248.410599999, 1517872.7879999997 5032240.320499999, 1517872.4252000004 5032239.820800001, 1517859.8200000003 5032250.908299999, 1517852.7488000002 5032257.979499999, 1517852.0558000002 5032258.6723, 1517856.9764999999 5032266.2323, 1517862.4316999996 5032274.613500001, 1517867.8869000003 5032282.9946, 1517870.9316999996 5032287.672599999, 1517867.4266999997 5032290.3631, 1517859.4943000004 5032296.4526, 1517851.5619 5032302.5419, 1517846.1810999997 5032306.672599999, 1517845.9463999998 5032309.8806, 1517845.2166999998 5032319.8541, 1517844.6813000003 5032327.172700001, 1517844.8898 5032329.826400001, 1517845.6732 5032339.795700001, 1517846.4566000002 5032349.765000001, 1517847.2401 5032359.7344, 1517848.6256999997 5032377.366699999, 1517867.5976 5032377.973999999, 1517866.8086 5032362.197899999, 1517866.3091000002 5032352.2103, 1517865.8096000003 5032342.2227, 1517865.3101000004 5032332.235099999, 1517865.0569000002 5032327.172700001, 1517869.1259000003 5032324.3869, 1517877.3773999996 5032318.737299999, 1517885.6288 5032313.0878, 1517892.8076 5032308.172700001, 1517893.6567000002 5032309.1570999995, 1517900.1881999997 5032316.729699999, 1517901.4330000002 5032318.172700001, 1517908.2270999998 5032313.7728, 1517915.6463000001 5032299.369200001, 1517906.4981000004 5032286.765000001, 1517900.6240999997 5032278.6723, 1517894.7504000003 5032270.579399999, 1517888.8766 5032262.4867, 1517884.5318999998 5032256.5008000005))</t>
  </si>
  <si>
    <t>POLYGON ((1517123.5772000002 5032149.4717, 1517119.8954999996 5032164.308700001, 1517133.9064999996 5032155.170499999, 1517123.5772000002 5032149.4717))</t>
  </si>
  <si>
    <t>POLYGON ((1517105.08 5032305.3356, 1517115.2462999998 5032297.356799999, 1517123.1083000004 5032291.1864, 1517130.9703000002 5032285.016100001, 1517138.8323999997 5032278.8456, 1517146.6944000004 5032272.6752, 1517154.5564000001 5032266.504799999, 1517162.4184999997 5032260.3344, 1517170.2803999996 5032254.164000001, 1517170.6785000004 5032253.8517, 1517173.2838000003 5032251.807, 1517175.6585999997 5032249.943, 1517179.5210999995 5032246.911699999, 1517185.8471 5032233.483899999, 1517193.4641000004 5032227.0044, 1517200.9093000004 5032220.671, 1517201.1277 5032220.727299999, 1517210.8108 5032223.2261, 1517212.5346999997 5032223.671, 1517215.9078000002 5032216.1754, 1517220.4097999996 5032206.1709, 1517160.1574999997 5032172.670700001, 1517109.6678 5032205.5254999995, 1517080.0871000001 5032324.7333, 1517080.4852999998 5032324.4243, 1517081.7287999997 5032323.459100001, 1517088.3844999997 5032318.2937, 1517096.2834 5032312.1631000005, 1517105.08 5032305.3356))</t>
  </si>
  <si>
    <t>POLYGON ((1517154.6783999996 5033069.196699999, 1517148.4397 5033064.296399999, 1517148.4276 5033064.286800001, 1517142.6908999998 5033059.7807, 1517137.7494 5033051.0868, 1517132.8079000004 5033042.3927, 1517127.8666000003 5033033.698799999, 1517122.9252000004 5033025.0046999995, 1517117.9836999997 5033016.310799999, 1517113.0423999997 5033007.616699999, 1517108.1009 5032998.922599999, 1517106.5389 5032996.1745, 1517108.9688999997 5032989.7817, 1517112.5219 5032980.4341, 1517116.0749000004 5032971.0866, 1517119.6278999997 5032961.739, 1517125.2177 5032946.776900001, 1517125.2977 5032946.8059, 1517134.6985 5032950.2161, 1517144.0994999995 5032953.6261, 1517153.5003000004 5032957.0362, 1517162.9012000002 5032960.4463, 1517172.3019000003 5032963.8565, 1517181.7028 5032967.2666, 1517191.1036 5032970.6766, 1517200.5044999998 5032974.0867, 1517209.9052999998 5032977.4968, 1517211.9612999996 5032978.2425999995, 1517211.5278000003 5032978.9339000005, 1517203.4238999998 5032991.860099999, 1517197.0355000002 5032999.553400001, 1517190.6469999999 5033007.2469999995, 1517190.2917999998 5033007.674799999, 1517194.2094999999 5033016.267999999, 1517198.3578000003 5033025.3671, 1517200.9505000003 5033033.737400001, 1517201.3030000003 5033034.875499999, 1517203.4709 5033041.8739, 1517254.3360000001 5033011.522299999, 1517245.3398000002 5032988.7676, 1517291.9074 5032964.954500001, 1517303.0202000001 5032982.417300001, 1517313.0746 5032981.358899999, 1517322.1500000004 5032999.5096, 1517422.4323000005 5033024.008400001, 1517423.5111999996 5033019.477, 1517425.1213999996 5033012.713300001, 1517424.5919000003 5033009.712300001, 1517422.8537999997 5032999.864399999, 1517421.9462000001 5032994.7215, 1517421.1914 5032990.003799999, 1517419.6113 5032980.1293, 1517418.0312 5032970.254899999, 1517417.7125000004 5032968.2629, 1517414.409 5032960.9957, 1517412.4204000002 5032956.621200001, 1517410.0971999997 5032951.9747, 1517401.2160999998 5032935.0758, 1517401.3547999999 5032934.999, 1517406.8216000004 5032931.9693, 1517415.551 5032927.1316, 1517424.2802999998 5032922.2938, 1517433.0097000003 5032917.4561, 1517444.9826999996 5032910.820800001, 1517451.5949 5032909.198000001, 1517460.0521999998 5032907.122199999, 1517469.3081 5032910.908500001, 1517478.5639000004 5032914.695, 1517487.8197999997 5032918.4813, 1517497.0755000003 5032922.2676, 1517503.4400000004 5032924.871200001, 1517506.5612000003 5032924.743000001, 1517525.9948000005 5032923.9449000005, 1517528.3015 5032881.175000001, 1517529.3600000003 5032791.3456999995, 1517523.0188999996 5032783.896600001, 1517509.9584 5032781.5162, 1517489.0420000004 5032786.1688, 1517465.4897999996 5032790.9473, 1517449.8109 5032793.4812, 1517432.0185000002 5032797.2882, 1517422.2397999996 5032799.3806, 1517412.4611 5032801.472999999, 1517402.6824000003 5032803.5655000005, 1517392.9038000004 5032805.6578, 1517383.1250999998 5032807.7502, 1517366.3124000002 5032811.3478, 1517353.4326 5032812.9441, 1517343.5401999997 5032814.17, 1517336.2231 5032815.0769, 1517333.6478000004 5032815.396, 1517318.9314000001 5032817.219900001, 1517316.6765 5032817.499399999, 1517318.9242000002 5032803.726199999, 1517320.5312 5032793.8793, 1517321.9658000004 5032785.0879, 1517322.1381 5032784.032400001, 1517323.7451 5032774.1854, 1517323.8081999999 5032773.798599999, 1517313.5751 5032772.045700001, 1517303.7194999997 5032770.351, 1517293.8638000004 5032768.656199999, 1517284.0081000002 5032766.9615, 1517274.1524 5032765.2666, 1517264.2966999998 5032763.571900001, 1517256.1665000003 5032762.173699999, 1517255.8503999999 5032760.4519, 1517254.0444 5032750.6162, 1517252.2385 5032740.7805, 1517250.4325 5032730.944800001, 1517250.2909000004 5032730.173599999, 1517241.1037999997 5032729.443399999, 1517231.4154000003 5032728.673599999, 1517231.2269000001 5032728.8825, 1517224.5277000004 5032736.3068, 1517217.8284999998 5032743.7314, 1517211.1292000003 5032751.1558, 1517204.4301000005 5032758.5803, 1517197.7308 5032766.0046999995, 1517192.1645 5032772.173699999, 1517191.0952000003 5032770.863399999, 1517184.7719 5032763.1161, 1517178.4489000002 5032755.3686999995, 1517172.1256999997 5032747.6214000005, 1517165.8025000002 5032739.874, 1517159.4792999998 5032732.126499999, 1517153.1562 5032724.3792, 1517146.8329999996 5032716.6318, 1517140.5098 5032708.884500001, 1517134.1867000004 5032701.1371, 1517127.8635999998 5032693.389599999, 1517121.5403000005 5032685.6423, 1517115.2171999998 5032677.8949, 1517115.0361000001 5032677.673, 1517108.0306000002 5032684.4021000005, 1517100.8186999997 5032691.329500001, 1517093.6067000004 5032698.257099999, 1517080.1470999997 5032711.1587000005, 1517080.0888999999 5032711.214500001, 1517080.1023000004 5032711.228499999, 1517080.762 5032711.918400001, 1517086.9896 5032718.430600001, 1517093.8768999996 5032725.6326, 1517100.7641000003 5032732.8347, 1517107.0694000004 5032739.428200001, 1517104.6776 5032741.538699999, 1517096.5750000002 5032748.6887, 1517088.9718000004 5032755.1844999995, 1517081.3685999997 5032761.680199999, 1517073.7655999996 5032768.176000001, 1517066.1623999998 5032774.671700001, 1517058.5591000002 5032781.1675, 1517050.9560000002 5032787.6633, 1517043.3528000005 5032794.159, 1517035.7496999996 5032800.6548, 1517028.1465999996 5032807.1504999995, 1517020.5433999998 5032813.646400001, 1517014.6591999996 5032818.6735, 1517014.8881 5032816.4241, 1517015.9005000005 5032806.475500001, 1517016.9128 5032796.526799999, 1517017.9253000002 5032786.578299999, 1517018.9378000004 5032776.6296, 1517019.9501 5032766.6809, 1517020.4088000003 5032762.1732, 1517025.8701 5032761.8781, 1517035.8558 5032761.338300001, 1517045.8415 5032760.7985, 1517048.1597999996 5032760.6732, 1517048.7626 5032753.0184, 1517049.5477999998 5032743.0492, 1517050.3328999998 5032733.08, 1517051.0345 5032724.1731, 1517049.9688999997 5032724.1731, 1517039.9685000004 5032724.1731, 1517029.9682999998 5032724.173, 1517021.9085 5032724.1731, 1517022.1127000004 5032722.2433, 1517023.1653000005 5032712.298800001, 1517024.2177 5032702.3543, 1517025.2701000003 5032692.4098000005, 1517026.3224999998 5032682.4651999995, 1517027.375 5032672.5208, 1517029.3051000005 5032659.1446, 1517032.3976999996 5032660.752699999, 1517032.1804999998 5032658.9617, 1517029.8114 5032639.4322, 1517028.1665000003 5032629.564200001, 1517022.4099000003 5032609.005999999, 1517014.3871999998 5032596.3993999995, 1517013.1552 5032594.463500001, 1516921.0651000002 5032965.579500001, 1516923.2248999998 5032964.6448, 1516932.2384000001 5032980.5978999995, 1516937.1568999998 5032989.303099999, 1516942.0752999997 5032998.0085, 1516942.4457999999 5032998.664100001, 1516950.2939 5032995.157400001, 1516954.2587000001 5032993.3858, 1516963.5362999998 5032989.6535, 1516972.8140000002 5032985.9212, 1516982.0916 5032982.188999999, 1516991.3693000004 5032978.456800001, 1517000.6469 5032974.7245000005, 1517009.9245999996 5032970.9922, 1517019.2023 5032967.2599, 1517028.4800000004 5032963.5276, 1517037.7577 5032959.795299999, 1517040.6878000004 5032964.515900001, 1517045.9616 5032973.012399999, 1517051.2355000004 5032981.5088, 1517056.5093999999 5032990.0052000005, 1517061.7833000002 5032998.501700001, 1517067.0570999999 5033006.998199999, 1517072.3310000002 5033015.4947, 1517075.8595000003 5033021.179099999, 1517072.9204000002 5033022.7006, 1517064.0395 5033027.297599999, 1517055.1585 5033031.8947, 1517046.2775999997 5033036.491800001, 1517037.3965999996 5033041.0889, 1517028.5155999996 5033045.685900001, 1517019.6346000005 5033050.2829, 1517010.7537000002 5033054.880100001, 1517001.8727000002 5033059.4772, 1516992.9918 5033064.074200001, 1516989.4281000001 5033065.972999999, 1516985.9420999996 5033067.830399999, 1516982.5467999997 5033069.639599999, 1516983.5362999998 5033071.390799999, 1516988.4517 5033080.090600001, 1516993.3671000004 5033088.7905, 1516998.2824999997 5033097.4904, 1517003.1979 5033106.190300001, 1517008.1133000003 5033114.8901, 1517013.0288000004 5033123.59, 1517017.9441999998 5033132.289899999, 1517020.6934000002 5033137.1559, 1517023.3520999998 5033141.861300001, 1517154.6783999996 5033069.196699999), (1517136.7311000004 5032839.0286, 1517142.7635000004 5032847.0045, 1517145.5388000002 5032850.673900001, 1517140.886 5032853.4136, 1517132.2686 5032858.487600001, 1517127.7586000003 5032872.6291000005, 1517124.8806999996 5032873.932600001, 1517117.4571000002 5032859.2915, 1517112.3913000003 5032850.669399999, 1517109.1626000004 5032845.173800001, 1517106.8875000002 5032842.3498, 1517101.9122000001 5032836.173699999, 1517100.0718999999 5032837.120200001, 1517093.1618999997 5032840.673800001, 1517091.7098000003 5032838.9812, 1517085.1980999997 5032831.3917, 1517078.6863000002 5032823.802100001, 1517074.2862 5032818.673599999, 1517075.7363999998 5032815.7732, 1517080.2085999995 5032806.829, 1517083.0362999998 5032801.173599999, 1517086.2289000005 5032799.349099999, 1517094.9117 5032794.3879, 1517100.5368 5032791.1735, 1517106.5691 5032799.1493999995, 1517112.6014999999 5032807.1252, 1517118.6338999998 5032815.1011, 1517124.6664000005 5032823.0769, 1517130.6986999996 5032831.0528, 1517136.7311000004 5032839.0286))</t>
  </si>
  <si>
    <t>POLYGON ((1517763.2027000003 5033482.7542, 1517763.2030999996 5033482.7157000005, 1517763.2032000003 5033482.704399999, 1517763.3008000003 5033472.7038, 1517763.3986 5033462.704299999, 1517763.4961 5033452.704700001, 1517763.5938999997 5033442.7051, 1517763.6915999996 5033432.705700001, 1517763.7893000003 5033422.7061, 1517763.8869000003 5033412.706499999, 1517763.9845000003 5033402.707, 1517764.0881000003 5033392.114399999, 1517764.1448 5033388.178300001, 1517764.2906 5033378.0660999995, 1517764.4347 5033368.0681, 1517764.5788000003 5033358.0701, 1517764.7227999996 5033348.0722, 1517764.8669999996 5033338.0743, 1517765.0785999997 5033323.392000001, 1517781.5903000003 5033323.4943, 1517791.5903000003 5033323.5561999995, 1517801.5904 5033323.6182, 1517811.5904 5033323.680299999, 1517821.5905999998 5033323.7422, 1517831.5906999996 5033323.804199999, 1517841.5906999996 5033323.8663, 1517851.5909000002 5033323.928200001, 1517861.5909000002 5033323.9902, 1517871.5910999998 5033324.052300001, 1517883.8947 5033324.1285, 1517901.4572 5033323.767200001, 1517911.4508999996 5033323.561799999, 1517921.4446 5033323.3562, 1517933.1727999998 5033323.1149, 1517934.5581999999 5033242.076400001, 1517937.7478 5033055.5079, 1517937.9414 5033044.176899999, 1517921.5380999995 5033043.9638, 1517911.5385999996 5033043.833799999, 1517901.5389999999 5033043.7039, 1517891.5396999996 5033043.573999999, 1517881.5401999997 5033043.444, 1517871.5406999998 5033043.314099999, 1517861.5411999999 5033043.1842, 1517851.5417 5033043.054199999, 1517841.5422 5033042.9244, 1517831.5427 5033042.794299999, 1517821.5432000002 5033042.6643, 1517811.5437000003 5033042.534499999, 1517801.5444 5033042.4045, 1517791.5448000003 5033042.274599999, 1517781.5454000002 5033042.1447, 1517771.5458000004 5033042.014699999, 1517761.5464000003 5033041.8848, 1517751.5469000004 5033041.754899999, 1517741.5472999997 5033041.625, 1517731.5478999997 5033041.494999999, 1517721.5483999997 5033041.3651, 1517711.5489999996 5033041.235200001, 1517701.5494999997 5033041.1052, 1517691.5499999998 5033040.975400001, 1517681.5505 5033040.8454, 1517671.551 5033040.715299999, 1517661.5515 5033040.5855, 1517651.5520000001 5033040.455499999, 1517641.5526 5033040.3255, 1517631.5530000003 5033040.195699999, 1517614.8066999996 5033049.788899999, 1517591.5553000001 5033056.077, 1517591.5557000004 5033095.1763, 1517590.1809 5033113.6764, 1517589.3562000003 5033116.554, 1517584.3058000002 5033134.1765, 1517575.5557000004 5033151.6765, 1517563.9304999998 5033163.1765, 1517564.1742000002 5033188.376, 1517580.5324 5033188.1620000005, 1517590.5318999998 5033188.031199999, 1517600.5313999997 5033187.9004, 1517610.5307999998 5033187.7696, 1517620.5302 5033187.638800001, 1517630.5296999998 5033187.507999999, 1517640.5291999998 5033187.3771, 1517643.3591 5033187.3401999995, 1517646.3738000002 5033180.834799999, 1517650.5784 5033171.761600001, 1517654.7832000004 5033162.6885, 1517658.9878000002 5033153.6153, 1517663.5615999997 5033143.526900001, 1517663.614 5033143.546, 1517681.4255999997 5033150.020400001, 1517688.7916 5033152.829700001, 1517700.5546000004 5033157.088300001, 1517709.9573999997 5033160.4922, 1517719.3601000002 5033163.896199999, 1517728.7629000004 5033167.300100001, 1517738.1656 5033170.7041, 1517747.5684000002 5033174.108100001, 1517756.9710999997 5033177.5121, 1517767.0735999998 5033181.169299999, 1517766.8913000003 5033194.2305, 1517766.7517999997 5033204.225299999, 1517766.7506999997 5033204.3036, 1517766.613 5033214.1723, 1517766.4742 5033224.1193, 1517766.3354000002 5033234.066299999, 1517766.2834 5033237.787799999, 1517766.1966000004 5033244.0133, 1517766.0623000003 5033253.6362, 1517765.9672999997 5033260.4350000005, 1517765.8197999997 5033270.889699999, 1517765.6787 5033280.887800001, 1517765.5374999996 5033290.886, 1517765.3964 5033300.884199999, 1517765.2663000003 5033310.095799999, 1517765.2662000004 5033310.1031, 1517765.2649999997 5033310.1910999995, 1517745.3442000002 5033309.9980999995, 1517735.3441000003 5033309.9453, 1517725.3438999997 5033309.8924, 1517715.3437 5033309.839500001, 1517705.3436000003 5033309.786599999, 1517695.3433999997 5033309.7338, 1517685.3432 5033309.6809, 1517675.3430000003 5033309.627900001, 1517665.3428999996 5033309.574999999, 1517655.3426 5033309.5222, 1517645.3424000004 5033309.4693, 1517635.3421999998 5033309.4164, 1517625.3420000002 5033309.363600001, 1517615.3420000002 5033309.3105999995, 1517605.3416999998 5033309.2578, 1517595.3415 5033309.2049, 1517585.3414000003 5033309.1521000005, 1517565.341 5033309.0463, 1517565.4440000001 5033319.7049, 1517566.0576999998 5033383.1776, 1517566.0130000003 5033388.4822, 1517565.0588999996 5033501.678300001, 1517565.0232999995 5033506.0198, 1517571.8583000004 5033506.164000001, 1517581.8559999997 5033506.3751, 1517591.8536999999 5033506.586100001, 1517601.8514 5033506.7971, 1517611.8493 5033507.008300001, 1517621.847 5033507.2193, 1517631.8447000002 5033507.430299999, 1517641.8426 5033507.6414, 1517651.8403000003 5033507.852399999, 1517661.8381000003 5033508.0635, 1517671.8356999997 5033508.274599999, 1517681.8334999997 5033508.4856, 1517691.8312999997 5033508.696599999, 1517701.829 5033508.9077, 1517711.8268999998 5033509.118799999, 1517721.8246 5033509.3298, 1517731.8223 5033509.5408, 1517741.8201000001 5033509.7519000005, 1517751.8179000001 5033509.9629999995, 1517762.9347 5033510.1976, 1517763.1056000004 5033492.703, 1517763.2027000003 5033482.7542), (1517673.7955 5033052.1993, 1517683.7825999996 5033052.561799999, 1517693.7698 5033052.9241, 1517703.7570000002 5033053.286499999, 1517718.2525000004 5033053.8126, 1517716.6845000004 5033068.6765, 1517716.6846000003 5033070.1764, 1517725.0625999998 5033071.6127, 1517734.1851000004 5033073.1765, 1517734.1653000005 5033073.921, 1517733.9001000002 5033083.9175, 1517733.6347000003 5033093.914000001, 1517733.3695 5033103.910599999, 1517733.1042 5033113.907199999, 1517732.8388999999 5033123.9035, 1517732.6856000004 5033129.676899999, 1517728.6775000002 5033128.3408, 1517719.1903 5033125.178400001, 1517709.7032000003 5033122.016100001, 1517697.6301999995 5033118.613700001, 1517681.2416000003 5033112.529100001, 1517671.7544999998 5033109.366800001, 1517662.2673000004 5033106.204600001, 1517652.7801 5033103.042300001, 1517643.2928999998 5033099.879899999, 1517636.6821999997 5033097.6764, 1517637.8329999996 5033094.8714000005, 1517641.6286000004 5033085.6196, 1517645.4241000004 5033076.367900001, 1517649.2198 5033067.1161, 1517655.9671 5033058.676200001, 1517661.5016 5033051.7532, 1517673.7955 5033052.1993))</t>
  </si>
  <si>
    <t>POLYGON ((1516848.0761000002 5033259.719699999, 1516837.4419999998 5033302.5743, 1516923.0861999998 5033257.258199999, 1516942.6078000003 5033293.6501, 1516852.4364 5033345.1063, 1516858.2844000002 5033355.1756, 1516890.6316 5033407.1142, 1516893.1610000003 5033411.175899999, 1516942.0387000004 5033511.1765, 1516943.1788999997 5033514.173, 1516972.2905000001 5033590.676899999, 1517082.5015000002 5033475.9901, 1517161.8784999996 5033401.9065000005, 1517189.6604000004 5033380.739800001, 1517205.1568999998 5033352.2919, 1517205.0815000003 5033342.2949, 1517205.0062999995 5033332.297900001, 1517204.9309999999 5033322.300899999, 1517204.8557000002 5033312.3038, 1517204.7803999996 5033302.3068, 1517204.7049000002 5033292.309800001, 1517204.6297000004 5033282.3127999995, 1517204.5543 5033272.3159, 1517204.4791 5033262.3188000005, 1517204.4008 5033251.9189, 1517222.2872000001 5033252.4078, 1517232.279 5033252.6808, 1517242.2708 5033252.9539, 1517252.2626999998 5033253.2269, 1517262.2544999998 5033253.5001, 1517278.0482 5033253.931700001, 1517292.2318000002 5033254.3168, 1517302.2237999998 5033254.588099999, 1517312.4891999997 5033244.778000001, 1517322.4896 5033244.742699999, 1517341.2989999996 5033244.6764, 1517371.6687000003 5033220.0660999995, 1517446.3978000004 5033159.509099999, 1517495.5527999997 5033119.676200001, 1517495.5522999996 5033063.647399999, 1517495.5522999996 5033060.175799999, 1517496.4150999999 5033059.359300001, 1517490.5082 5033057.9231, 1517484.9420999996 5033056.569700001, 1517480.7912999997 5033055.5604, 1517471.0740999999 5033053.1975, 1517461.3570999997 5033050.834799999, 1517451.6399999997 5033048.472100001, 1517441.9228999997 5033046.109300001, 1517432.2057999996 5033043.7466, 1517422.4138000002 5033041.365599999, 1517322.4457999999 5033015.1932, 1517317.8373999996 5033026.868100001, 1517276.5615999997 5033049.6229, 1517263.3320000004 5033032.1602, 1517176.5471 5033078.198999999, 1516998.2147000004 5033178.7435, 1516920.4258000003 5033218.961300001, 1516848.0761000002 5033259.719699999), (1517013.4133000001 5033243.1754, 1516999.4848999996 5033229.3013, 1516987.4345000004 5033207.3697, 1517078.0526 5033155.0711, 1517098.5382000003 5033197.006100001, 1517014.4283999996 5033244.8693, 1517018.5536000002 5033251.7534, 1517023.6937999995 5033260.331499999, 1517028.8339999998 5033268.909399999, 1517033.9741000002 5033277.487400001, 1517039.1144000003 5033286.065400001, 1517044.2545999996 5033294.643300001, 1517049.3948 5033303.2213, 1517051.1305 5033306.1941, 1517055.4225000003 5033313.545, 1517049.75 5033316.821799999, 1517041.0972999996 5033321.820499999, 1517032.4444000004 5033326.8191, 1517023.7916 5033331.817600001, 1517010.1040000003 5033339.7246, 1517005.0664999997 5033330.6413, 1517004.8344 5033330.2228999995, 1517000.0169000002 5033321.5362, 1516995.1994000003 5033312.8496, 1516990.3817999996 5033304.163000001, 1516995.0045999996 5033290.2411, 1516991.1979999999 5033280.9936999995, 1516990.0378999999 5033278.1756, 1516995.9242000002 5033274.4757, 1516998.7882000003 5033272.6755, 1516995.9083000002 5033266.717599999, 1516991.5564000001 5033257.7140999995, 1516991.5378 5033257.6755, 1516999.8373999996 5033252.1741, 1517008.1727999998 5033246.6492, 1517013.4133000001 5033243.1754), (1517003.4863999998 5033383.3204, 1517009.9337999998 5033390.9648, 1517016.3810999999 5033398.609099999, 1517022.8284 5033406.2535, 1517029.2756000003 5033413.898, 1517032.0406999998 5033417.1763, 1517027.3143999996 5033420.383300001, 1517019.0395999998 5033425.998299999, 1517018.0403000005 5033426.6764, 1517022.2720999997 5033434.3837, 1517027.0849000001 5033443.149499999, 1517031.8975999998 5033451.9154, 1517032.0410000002 5033452.1765, 1517022.5777000003 5033454.317, 1517012.8236999996 5033456.523, 1517003.0697999997 5033458.7292, 1516993.3158999998 5033460.9354, 1516990.0398000004 5033461.6764, 1516986.8997999998 5033455.8243, 1516982.1716999998 5033447.012499999, 1516977.4435999999 5033438.2006, 1516972.7154 5033429.388900001, 1516967.9874 5033420.577, 1516963.2593 5033411.7652, 1516958.5311000003 5033402.953400001, 1516955.1628999999 5033396.675899999, 1516957.7340000002 5033395.386700001, 1516966.6731000002 5033390.903899999, 1516975.6124 5033386.4211, 1516984.5515 5033381.938200001, 1516993.4907 5033377.455399999, 1516997.0392000005 5033375.676000001, 1517003.4863999998 5033383.3204))</t>
  </si>
  <si>
    <t>MULTIPOLYGON (((1517252.3554999996 5033636.7621, 1517252.5285 5033625.6128, 1517252.6837999998 5033615.6141, 1517252.8388999999 5033605.6154, 1517252.9940999998 5033595.616599999, 1517253.1494000005 5033585.617799999, 1517253.3044999996 5033575.619000001, 1517253.4599000001 5033565.6203000005, 1517253.6150000002 5033555.6214000005, 1517253.7703 5033545.6227, 1517253.9255 5033535.6239, 1517254.0806999998 5033525.6251, 1517254.2359999996 5033515.6263999995, 1517254.3912000004 5033505.627599999, 1517254.5464000003 5033495.628900001, 1517254.7016000003 5033485.630100001, 1517254.8568000002 5033475.6313000005, 1517255.012 5033465.6325, 1517255.1673999997 5033455.6337, 1517255.3224999998 5033445.635, 1517255.4778000005 5033435.6362, 1517255.6328999996 5033425.637399999, 1517255.7758999998 5033416.4321, 1517255.8661000002 5033410.619899999, 1517256.0735 5033397.3178, 1517256.2544999998 5033385.7237, 1517234.7488000002 5033386.2052, 1517189.6607 5033411.828600001, 1517149.9724000003 5033452.1776, 1517080.5174000002 5033511.709100001, 1516996.2839000002 5033602.330399999, 1517004.9168999996 5033630.177300001, 1517002.3778 5033635.9417, 1517176.3792000003 5033679.325099999, 1517176.6284999996 5033673.572799999, 1517180.1438999996 5033663.172599999, 1517189.6571000004 5033655.6548999995, 1517206.0905999998 5033649.236500001, 1517209.4971000003 5033647.9058, 1517219.6283999998 5033643.948899999, 1517232.0313 5033640.841499999, 1517236.6468000002 5033639.6851, 1517252.3554999996 5033636.7621), (1517088.1763000004 5033549.257999999, 1517093.9189999998 5033545.177100001, 1517099.2192000002 5033553.6570999995, 1517104.5195000004 5033562.1373, 1517109.8196999999 5033570.6172, 1517115.12 5033579.097200001, 1517115.795 5033580.177300001, 1517113.2947000004 5033588.537799999, 1517110.4293999998 5033598.1186, 1517107.5641 5033607.6993, 1517104.6989000002 5033617.280099999, 1517101.8335999995 5033626.8609, 1517099.7950999998 5033633.6775, 1517096.9663000004 5033633.1097, 1517087.1615000004 5033631.141799999, 1517077.3567000004 5033629.173800001, 1517067.5519000003 5033627.2059, 1517064.9188 5033626.6774, 1517065.4176000003 5033619.380000001, 1517066.0996000003 5033609.403100001, 1517066.7814999996 5033599.4264, 1517067.4634999996 5033589.4496, 1517068.1453 5033579.4728, 1517068.8273 5033569.496099999, 1517069.2933 5033562.677100001, 1517071.8734 5033560.843599999, 1517080.0248999996 5033555.050799999, 1517088.1763000004 5033549.257999999)), ((1517498.7115000002 5033674.5945999995, 1517498.4334000004 5033669.6789, 1517512.4337999998 5033669.679, 1517512.4331 5033585.284600001, 1517512.4319000002 5033479.6905000005, 1517512.4309999999 5033389.280099999, 1517512.4309999999 5033383.1776, 1517515.9289999995 5033163.1764, 1517501.4283999996 5033157.6764, 1517360.2999 5033268.1765, 1517366.2761000004 5033382.063200001, 1517351.3898 5033387.351600001, 1517338.4989 5033403.346999999, 1517338.1956000002 5033403.723200001, 1517329.1826 5033408.055600001, 1517320.1694999998 5033412.3879, 1517311.1563999997 5033416.7203, 1517295.1815 5033420.586100001, 1517295.1712999996 5033421.4527, 1517295.0539999995 5033431.4515, 1517294.9365999997 5033441.450099999, 1517294.8191999998 5033451.448799999, 1517294.7018 5033461.4474, 1517294.5844999999 5033471.446, 1517294.4671 5033481.444800001, 1517294.3497000001 5033491.443399999, 1517294.2324 5033501.4421, 1517294.1149000004 5033511.4407, 1517293.9535999997 5033525.1887, 1517293.8416 5033534.6653, 1517293.6459999997 5033551.4363, 1517293.5294000003 5033561.434900001, 1517293.4129999997 5033571.433499999, 1517293.2962999996 5033581.4322999995, 1517293.1798 5033591.4309, 1517293.0631999997 5033601.4296, 1517293.0098 5033606.012499999, 1517292.9466000004 5033611.428300001, 1517292.6464999998 5033637.1724, 1517302.4910000004 5033640.476399999, 1517304.7165 5033641.223300001, 1517312.5910999998 5033643.8662, 1517314.5747999996 5033644.5319, 1517331.6935 5033649.1119, 1517349.3413000004 5033657.815400001, 1517363.3031000001 5033667.475, 1517364.0822 5033668.8434, 1517365.7396 5033671.7543, 1517366.8827 5033673.7618, 1517367.2339000003 5033692.1118, 1517367.4249 5033702.0974, 1517367.6161000002 5033712.0831, 1517367.8071999997 5033722.068700001, 1517367.903 5033727.077299999, 1517508.7246000003 5033762.188100001, 1517514.8095000004 5033720.679199999, 1517500.8088999996 5033711.679199999, 1517500.3767999997 5033704.0394, 1517498.7115000002 5033674.5945999995)))</t>
  </si>
  <si>
    <t>POLYGON ((1516820.5672000004 5033370.578500001, 1516769.1486999998 5033577.791099999, 1516935.3328999998 5033619.225500001, 1516924.9013999999 5033589.583000001, 1516907.1628 5033539.1765, 1516904.0322000002 5033531.6635, 1516880.9112999998 5033476.176200001, 1516853.3876999998 5033428.012, 1516820.5672000004 5033370.578500001))</t>
  </si>
  <si>
    <t>POLYGON ((1518812.0557000004 5033868.593, 1518799.6716 5033869.998400001, 1518789.7350000003 5033871.1261, 1518779.7984999996 5033872.253699999, 1518769.8619999997 5033873.3813000005, 1518759.9255 5033874.509, 1518752.3262 5033875.3714000005, 1518750.1711 5033874.4287, 1518741.0092000002 5033870.420399999, 1518731.8472999996 5033866.4121, 1518722.6853999998 5033862.403899999, 1518713.5235000001 5033858.3956, 1518704.3616000004 5033854.387399999, 1518695.1996 5033850.3791000005, 1518686.0378 5033846.3708, 1518677.8164999997 5033842.7742, 1518677.5475000003 5033843.7652, 1518674.9281000001 5033853.415999999, 1518672.3086 5033863.0669, 1518669.7731999997 5033872.4078, 1518669.4522000002 5033872.4179, 1518659.4567999998 5033872.7305, 1518649.4612999996 5033873.043199999, 1518639.4659000002 5033873.355799999, 1518629.4704999998 5033873.668500001, 1518629.5689000003 5033877.333900001, 1518629.8372 5033887.3303, 1518630.1058 5033897.3268, 1518630.2226999998 5033901.684, 1518635.8537999997 5033902.0253, 1518645.8357999995 5033902.6303, 1518654.9736000001 5033903.1841, 1518654.9197000004 5033904.0283, 1518654.2821000004 5033914.0079, 1518653.6446000002 5033923.987600001, 1518653.0071 5033933.9673999995, 1518652.3695999999 5033943.947000001, 1518652.0988999996 5033948.1844, 1518657.4753999999 5033950.2349, 1518666.8191999998 5033953.7985, 1518676.1630999995 5033957.3621, 1518685.5069000004 5033960.925799999, 1518694.8508000001 5033964.489399999, 1518704.1946999999 5033968.052999999, 1518705.8509 5033968.684699999, 1518712.4245999996 5033973.6325, 1518720.4145999998 5033979.646299999, 1518728.4046 5033985.6601, 1518729.1018000003 5033986.184900001, 1518722.0165999997 5033991.939200001, 1518714.2540999996 5033998.2436999995, 1518706.4916000003 5034004.5481, 1518704.4762000004 5034006.184900001, 1518714.1017000005 5034020.6850000005, 1518830.9792999998 5033904.684699999, 1518813.6035000002 5033879.6844999995, 1518812.0557000004 5033868.593))</t>
  </si>
  <si>
    <t>1121 - Tessuto residenziale discontinuo</t>
  </si>
  <si>
    <t>POLYGON ((1518941.2751000002 5029162.2992, 1518874.0428 5029145.549799999, 1518871.7144999998 5029161.637, 1518935.9863 5029181.677100001, 1518941.0960999997 5029162.981799999, 1518941.2751000002 5029162.2992))</t>
  </si>
  <si>
    <t>POLYGON ((1520552.4559000004 5029724.028000001, 1520549.8038999997 5029722.5035, 1520548.0175 5029721.4767, 1520543.8661000002 5029719.090299999, 1520543.4313000003 5029718.8401999995, 1520535.3609999996 5029714.200999999, 1520526.6953999996 5029709.2195, 1520518.0299000004 5029704.2382, 1520509.3646 5029699.2568, 1520500.699 5029694.2754999995, 1520492.0335 5029689.294, 1520483.3679 5029684.3126, 1520483.0345 5029684.1208999995, 1520470.7057999996 5029677.0338, 1520458.1435000002 5029667.688100001, 1520450.1398 5029661.733999999, 1520442.7015000004 5029656.200300001, 1520439.7030999996 5029653.9695999995, 1520432.8982999995 5029661.7765999995, 1520426.3323 5029669.3100000005, 1520419.7660999997 5029676.8434, 1520406.7664 5029691.757999999, 1520334.9852999998 5029772.089199999, 1520343.8129000003 5029777.178300001, 1520347.5608 5029779.590299999, 1520359.1427999996 5029789.4997000005, 1520361.9143000003 5029791.8708999995, 1520366.7385999998 5029795.998500001, 1520374.3331000004 5029802.496300001, 1520381.9277 5029808.994100001, 1520389.5221999995 5029815.491900001, 1520402.3963000001 5029826.5068, 1520412.3043999998 5029834.9867, 1520419.1797000002 5029840.871200001, 1520419.8979000002 5029841.4858, 1520427.4913999997 5029847.9848, 1520437.2259999998 5029856.3160999995, 1520437.5473999996 5029855.947899999, 1520441.7484999998 5029851.136499999, 1520444.0614999998 5029848.487299999, 1520450.6332 5029840.9608, 1520457.2048000004 5029833.4344, 1520463.7764999997 5029825.9079, 1520470.4046999998 5029818.3166000005, 1520483.4727999996 5029803.2996, 1520490.0323 5029795.761600001, 1520496.5920000002 5029788.2238, 1520503.1514999997 5029780.686000001, 1520509.7110000001 5029773.148, 1520516.2707000002 5029765.610099999, 1520522.8301999997 5029758.0723, 1520529.3898 5029750.5342999995, 1520535.9493000004 5029742.9964000005, 1520542.5088999998 5029735.4586, 1520548.6031999998 5029728.4553, 1520552.1047999999 5029724.431399999, 1520552.4559000004 5029724.028000001))</t>
  </si>
  <si>
    <t>POLYGON ((1519900.9906000001 5029781.531099999, 1519896.8883999996 5029791.3145, 1519885.7757 5029802.427300001, 1519874.2983999997 5029816.623, 1519896.8886000002 5029848.994899999, 1519922.2892000005 5029873.336999999, 1519943.9855000004 5029880.7454, 1519959.3317 5029883.3912, 1519978.3821 5029886.0370000005, 1519991.6116000004 5029886.036900001, 1520000.0784 5029877.040899999, 1520013.9959000004 5029875.122199999, 1520020.2763999999 5029880.7195, 1520034.2668000003 5029871.465399999, 1520040.5269999998 5029863.667300001, 1520046.7872000001 5029855.869000001, 1520053.0475000003 5029848.070800001, 1520059.3076 5029840.272600001, 1520065.5678000003 5029832.474300001, 1520146.1925999997 5029720.8828, 1520152.5179000003 5029709.3486, 1520152.8898 5029699.3026, 1520150.2852999996 5029694.093599999, 1520130.9367000004 5029682.931299999, 1520074.3798000002 5029647.956499999, 1520061.7290000003 5029644.979900001, 1520049.8222000003 5029637.5384, 1520044.2407 5029620.423, 1520020.4272999996 5029606.2842, 1520005.9161 5029605.540100001, 1519994.3816 5029608.888800001, 1519968.3357999995 5029621.9113, 1519949.3597999997 5029633.445599999, 1519935.9649 5029648.328500001, 1519927.7792999996 5029667.304400001, 1519924.0588999996 5029705.255899999, 1519915.8734 5029740.603, 1519900.9906000001 5029781.531099999))</t>
  </si>
  <si>
    <t>MULTIPOLYGON (((1521646.2483 5029836.1807, 1521614.4117 5029828.249299999, 1521614.0263999999 5029829.157, 1521616.2794000003 5029830.75, 1521624.4447999997 5029836.5233, 1521632.6102999998 5029842.296599999, 1521638.7774 5029846.6570999995, 1521640.1983000003 5029844.6646, 1521646.0044999998 5029836.522600001, 1521646.2483 5029836.1807)), ((1521795.7378000002 5029873.422599999, 1521723.9063 5029855.5274, 1521705.0921 5029886.560900001, 1521752.3210000005 5029919.8686, 1521774.0323 5029907.6576000005, 1521802.9352000002 5029897.4396, 1521797.4072000002 5029878.2184, 1521797.364 5029878.068600001, 1521795.7378000002 5029873.422599999)))</t>
  </si>
  <si>
    <t>POLYGON ((1521555.2133 5029813.5013999995, 1521462.8334999997 5029790.4871, 1521458.4084 5029795.847100001, 1521452.0418999996 5029803.558800001, 1521445.6753000002 5029811.270300001, 1521439.3087 5029818.982000001, 1521432.9422000004 5029826.693700001, 1521426.5755000003 5029834.4054000005, 1521420.2090999996 5029842.116900001, 1521413.8425000003 5029849.828600001, 1521407.4759 5029857.5403, 1521401.1094000004 5029865.2519000005, 1521394.7428000001 5029872.9636, 1521388.3761999998 5029880.6752, 1521382.0096000005 5029888.3869, 1521375.6431 5029896.0985, 1521369.2766000004 5029903.8102, 1521362.9100000001 5029911.5218, 1521356.5434999997 5029919.2335, 1521350.1769000003 5029926.9451, 1521343.8103 5029934.6568, 1521337.4436999997 5029942.3684, 1521331.0772000002 5029950.08, 1521324.7105999999 5029957.7917, 1521321.5185000002 5029961.658299999, 1521325.0969000002 5029965.130799999, 1521332.2736 5029972.094900001, 1521339.4504000004 5029979.0591, 1521346.6271000002 5029986.0232, 1521353.8037999999 5029992.987400001, 1521360.9806000004 5029999.9515, 1521372.5856999997 5029999.303300001, 1521359.6176000005 5030007.1445, 1521352.8241999997 5030014.482999999, 1521346.0307 5030021.8213, 1521339.2373000002 5030029.159700001, 1521337.5516999997 5030030.9805, 1521343.1322999997 5030036.0195, 1521350.5546000004 5030042.7214, 1521357.9768000003 5030049.4233, 1521365.3991 5030056.1252, 1521367.4643 5030057.99, 1521385.5986000001 5030043.328500001, 1521406.7662000004 5030061.187999999, 1521387.6657999996 5030076.230900001, 1521395.0882 5030082.932700001, 1521402.4441999998 5030089.5748, 1521402.5072999997 5030089.511700001, 1521409.5784999998 5030082.4405000005, 1521416.6497999998 5030075.3694, 1521423.7209 5030068.2983, 1521434.3447000002 5030054.258400001, 1521446.0582999997 5030065.175100001, 1521453.9502999997 5030071.317, 1521461.8421 5030077.459000001, 1521469.7340000002 5030083.6008, 1521478.1319000004 5030082.3485, 1521483.1683 5030076.0403, 1521489.4075999996 5030068.225400001, 1521495.6469999999 5030060.410499999, 1521501.8865 5030052.5956, 1521508.1257999996 5030044.7807, 1521514.3651 5030036.9658, 1521520.6043999996 5030029.150800001, 1521526.8438999997 5030021.335999999, 1521533.0833 5030013.5211, 1521539.6078000003 5030009.57, 1521546.0033 5030005.697000001, 1521545.9855000004 5029992.7556, 1521545.9590999996 5029977.428200001, 1521545.9420999996 5029967.443600001, 1521545.9403999997 5029966.4827, 1521545.9248000002 5029957.458900001, 1521545.9077000003 5029947.474300001, 1521545.8904999997 5029937.489700001, 1521545.8672000002 5029923.896400001, 1521547.2659999998 5029907.373199999, 1521548.1091999998 5029897.4134, 1521548.9524999997 5029887.453600001, 1521549.7955999998 5029877.493899999, 1521550.6387999998 5029867.5342, 1521551.4819999998 5029857.5744, 1521552.3252999997 5029847.614600001, 1521552.3975999998 5029846.761, 1521553.1684999997 5029837.6548, 1521554.0116999997 5029827.695, 1521554.8548999997 5029817.735200001, 1521555.2133 5029813.5013999995))</t>
  </si>
  <si>
    <t>POLYGON ((1520435.4408999998 5030145.0733, 1520435.3782000002 5030145.0196, 1520448.2473999998 5030129.8595, 1520454.6874000002 5030122.209100001, 1520461.1276000002 5030114.558800001, 1520467.5676999995 5030106.908399999, 1520474.0077999998 5030099.258099999, 1520480.4478000002 5030091.607799999, 1520488.8118000003 5030081.6995, 1520488.7983 5030081.687999999, 1520488.7951999996 5030081.6853, 1520485.5480000004 5030078.9187, 1520473.9587000003 5030069.0441, 1520482.0477 5030059.4855, 1520482.7714999998 5030058.6303, 1520485.1774000004 5030055.7873, 1520487.0162000004 5030053.6143, 1520493.4666999998 5030045.992000001, 1520499.9171000002 5030038.369899999, 1520506.3674999997 5030030.7476, 1520504.9800000004 5030016.4925999995, 1520506.3679999998 5030014.659, 1520500.1892 5030010.0634, 1520492.1650999999 5030004.0952, 1520484.1409 5029998.127, 1520476.7457999997 5029991.345799999, 1520473.4688999997 5029988.3409, 1520471.8493999997 5029988.3686, 1520470.1908999998 5029988.2743999995, 1520468.4797999999 5029987.513599999, 1520453.7478999998 5029974.859999999, 1520452.8476 5029974.0867, 1520442.5738000004 5029985.6304, 1520435.8260000004 5029993.0108, 1520429.0780999996 5030000.3912, 1520422.3302999996 5030007.771400001, 1520415.5824999996 5030015.151799999, 1520408.8346999995 5030022.532199999, 1520402.0869000005 5030029.9125, 1520395.3389999997 5030037.2929, 1520388.5911999997 5030044.6733, 1520384.4896 5030049.159399999, 1520381.4691000003 5030046.6581, 1520373.7669000002 5030040.2798999995, 1520366.0646000002 5030033.901699999, 1520358.3624999998 5030027.523600001, 1520352.4881999996 5030022.6592, 1520350.9859999996 5030024.4965, 1520344.6564999996 5030032.238700001, 1520338.3271000003 5030039.980799999, 1520331.9977000002 5030047.7228999995, 1520325.6681000004 5030055.465, 1520319.3387000002 5030063.2072, 1520313.0092000002 5030070.9493, 1520306.6797000002 5030078.691400001, 1520300.3502000002 5030086.433499999, 1520294.0208 5030094.1756, 1520290.9331 5030099.8714000005, 1520287.0553000001 5030107.024700001, 1520297.0558000002 5030115.641100001, 1520304.6317999996 5030122.1686, 1520312.2077000001 5030128.696, 1520326.5565999998 5030141.059, 1520334.9348999998 5030148.273399999, 1520342.5121 5030154.797900001, 1520347.0385999996 5030158.695599999, 1520350.0878999997 5030161.3212, 1520357.6618 5030167.843, 1520365.2358 5030174.364700001, 1520376.7540999996 5030184.2829, 1520386.2159000002 5030192.432499999, 1520386.3359000003 5030192.535800001, 1520386.4596999995 5030192.6425, 1520387.0103000002 5030193.116800001, 1520393.3146000002 5030186.4866, 1520399.4924999997 5030179.989399999, 1520406.6673999997 5030173.023499999, 1520413.8424000004 5030166.057600001, 1520421.0171999997 5030159.0918000005, 1520428.1922000004 5030152.1259, 1520435.4343999997 5030145.0802, 1520435.4408999998 5030145.0733))</t>
  </si>
  <si>
    <t>POLYGON ((1520894.7359999996 5030611.0769, 1520894.9304999998 5030610.8533, 1520901.4928000001 5030603.310799999, 1520908.0548999999 5030595.7684, 1520914.6172000002 5030588.2259, 1520921.1793999998 5030580.683599999, 1520927.7414999995 5030573.141100001, 1520934.3037999999 5030565.5986, 1520940.8660000004 5030558.056299999, 1520947.4281000001 5030550.513800001, 1520953.9903999995 5030542.9714, 1520960.5526 5030535.429099999, 1520967.1147999996 5030527.886700001, 1520973.6770000001 5030520.3442, 1520974.2226 5030519.7171, 1520975.5451999996 5030518.196900001, 1520975.5104999999 5030518.1667, 1520962.5684000002 5030506.9154, 1520955.0195000004 5030500.3564, 1520947.4707000004 5030493.7973, 1520942.137 5030489.163000001, 1520940.2846 5030491.4386, 1520933.9716999996 5030499.194399999, 1520927.6589000002 5030506.950099999, 1520924.6366999997 5030510.6631000005, 1520919.7057999996 5030512.353599999, 1520910.2460000003 5030515.596899999, 1520907.1361999996 5030516.6631000005, 1520900.4479999999 5030516.0898, 1520890.4842999997 5030515.2359, 1520889.6355999997 5030515.1632, 1520886.2631 5030506.6589, 1520883.8853000002 5030500.663000001, 1520880.4188 5030499.897399999, 1520867.8475000001 5030495.4307, 1520873.7945999997 5030488.2071, 1520880.1480999999 5030480.489600001, 1520886.5017 5030472.772299999, 1520892.8553 5030465.0548, 1520899.2088000001 5030457.337400001, 1520902.3760000002 5030453.4904, 1520901.3781000003 5030452.6708, 1520889.7821000004 5030443.1468, 1520882.0495999996 5030436.805400001, 1520874.3169999998 5030430.464, 1520863.3680999996 5030421.4573, 1520863.3546000002 5030421.4737, 1520863.3356999997 5030421.4965, 1520851.1195 5030411.4398, 1520843.3869000003 5030405.0984000005, 1520835.6544000003 5030398.756999999, 1520830.9469999997 5030385.767899999, 1520775.0542000001 5030339.244000001, 1520772.9330000002 5030337.2149, 1520772.0349000003 5030334.467499999, 1520771.8485000003 5030331.7007, 1520772.0131 5030330.1581999995, 1520772.1387 5030328.979800001, 1520773.1361999996 5030325.3949, 1520767.7066000002 5030320.7217999995, 1520764.9237000002 5030323.940300001, 1520756.4609000003 5030333.727499999, 1520756.4188 5030333.7762, 1520756.2905000001 5030333.9246, 1520742.8641 5030322.66, 1520737.3786000004 5030318.161499999, 1520735.6108 5030320.468, 1520729.5274 5030328.404999999, 1520723.4441 5030336.3419, 1520717.3608 5030344.278899999, 1520711.2774999999 5030352.2158, 1520708.2532000002 5030356.161800001, 1520711.4922000002 5030360.008099999, 1520723.9325 5030373.241699999, 1520723.2522 5030373.9725, 1520723.1239999998 5030374.110099999, 1520722.9952999996 5030374.248299999, 1520716.1856000004 5030381.562899999, 1520713.8145000003 5030384.1098, 1520709.3760000002 5030388.8774, 1520699.2914000005 5030399.7097, 1520694.693 5030403.994100001, 1520680.3014000002 5030417.4342, 1520670.9100000001 5030425.613500001, 1520665.1731000002 5030431.2722, 1520659.9067000002 5030438.604699999, 1520656.5040999996 5030443.3422, 1520649.9391 5030450.9977, 1520640.9562999997 5030461.9263, 1520634.6272999998 5030469.6263999995, 1520628.2983999997 5030477.326199999, 1520621.9693999998 5030485.0263, 1520618.8810999999 5030488.783600001, 1520615.6404 5030492.726399999, 1520615.4644 5030492.9405000005, 1520615.3602999998 5030493.0671, 1520613.2355000004 5030495.6521000005, 1520625.1371 5030509.9778, 1520629.0022 5030516.6631000005, 1520629.8021999998 5030518.796, 1520633.3136999998 5030528.1592999995, 1520636.8251 5030537.522600001, 1520637.6278 5030539.6633, 1520642.5632999996 5030545.5919, 1520647.2626 5030551.2367, 1520648.9967999998 5030553.247400001, 1520655.5281999996 5030560.8202, 1520657.0979000004 5030562.6403, 1520662.1591999996 5030568.305400001, 1520667.1308000004 5030573.8704, 1520668.8651 5030575.723200001, 1520675.6993000004 5030583.0239, 1520682.5333000002 5030590.3247, 1520684.2549 5030592.163799999, 1520687.7324 5030598.7874, 1520692.3810999999 5030607.6414, 1520697.0296 5030616.4956, 1520697.3805 5030617.163899999, 1520703.0066999998 5030624.5002, 1520709.0922999997 5030632.4355, 1520715.1780000003 5030640.370999999, 1520721.2636000002 5030648.306299999, 1520727.3492 5030656.241699999, 1520733.4348 5030664.176899999, 1520739.5204999996 5030672.112400001, 1520745.6059999997 5030680.047700001, 1520751.6917000003 5030687.982999999, 1520757.7773000002 5030695.918400001, 1520759.8833999997 5030698.6647, 1520759.8835000005 5030702.6647, 1520767.6727999998 5030696.393300001, 1520775.4622 5030690.1219999995, 1520778.0126999998 5030688.068700001, 1520783.0504 5030692.525, 1520790.5406 5030699.150800001, 1520798.0308999997 5030705.776699999, 1520804.1184 5030721.8192, 1520814.75 5030708.5691, 1520818.2308999998 5030707.118799999, 1520822.2208000002 5030702.335100001, 1520828.6260000002 5030694.6555, 1520835.0312 5030686.9759, 1520841.4364999998 5030679.296399999, 1520845.8027 5030668.273800001, 1520846.9659000002 5030666.6559, 1520850.2663000003 5030662.189099999, 1520857.6780000003 5030653.670299999, 1520864.2406000001 5030646.1274999995, 1520870.8030000003 5030638.584799999, 1520877.3655000003 5030631.041999999, 1520883.9280000003 5030623.4991999995, 1520890.4905000003 5030615.956599999, 1520894.7359999996 5030611.0769))</t>
  </si>
  <si>
    <t>POLYGON ((1521114.0191000002 5030634.1642, 1521097.9193000002 5030622.7389, 1521090.4669000003 5030616.0704, 1521083.0146000003 5030609.401900001, 1521075.5621999996 5030602.7336, 1521061.8453000002 5030595.508199999, 1521062.2610999998 5030590.831700001, 1521062.3750999998 5030589.5495, 1521062.9203000003 5030583.4177, 1521063.5621999996 5030576.1976, 1521055.5076000001 5030568.3158, 1521050.9458999997 5030573.3488, 1521047.2975000003 5030577.3741999995, 1521047.2635000004 5030577.411699999, 1521047.2549 5030577.4212, 1521047.2363 5030577.4417, 1521043.4392 5030581.631100001, 1521036.7265999997 5030589.0372, 1521030.0140000004 5030596.443399999, 1521023.3014000002 5030603.8496, 1521011.3959 5030616.985400001, 1521003.2149 5030626.0890999995, 1520996.5332000004 5030633.524700001, 1520989.8514 5030640.960200001, 1520983.1694999998 5030648.3958, 1520976.4877000004 5030655.8314, 1520969.8059999999 5030663.266799999, 1520963.1240999997 5030670.702400001, 1520960.1703000003 5030673.989399999, 1520960.0406 5030674.1337, 1520960.0317000002 5030674.1435, 1520959.7978999997 5030674.4037999995, 1520956.3399999999 5030678.2519000005, 1520945.2122999998 5030690.6347, 1520935.4633999998 5030699.2181, 1520926.2807 5030707.3029, 1520917.7188 5030710.741, 1520911.5931000002 5030713.198100001, 1520901.1191999996 5030714.0373, 1520891.2484999998 5030714.828199999, 1520881.3777 5030715.619100001, 1520864.1901000002 5030716.996200001, 1520852.5983999996 5030728.382999999, 1520842.8394 5030730.5658, 1520833.2001 5030744.1349, 1520826.12 5030733.3454, 1520825.3575999998 5030732.183599999, 1520817.8351999996 5030720.720000001, 1520804.1184 5030721.8192, 1520801.2484999998 5030723.864700001, 1520798.8733 5030725.2349, 1520791.5181999998 5030728.1655, 1520781.1815999998 5030732.0066, 1520764.4024 5030738.241800001, 1520768.8339999998 5030744.3336, 1520770.363 5030747.948899999, 1520771.8498 5030752.5978, 1520772.7215 5030754.953600001, 1520772.8498999998 5030755.3007, 1520773.4151999997 5030761.8355, 1520773.4096 5030765.945800001, 1520773.0180000002 5030768.4224, 1520772.7216999996 5030769.8476, 1520772.6047999999 5030770.409499999, 1520771.9858 5030773.1404, 1520770.9249999998 5030776.881200001, 1520770.4008999998 5030777.959000001, 1520769.5389999999 5030779.7315, 1520766.5831000004 5030784.032400001, 1520764.9647000004 5030786.2161, 1520762.7593999999 5030788.3419, 1520754.1217999998 5030795.9789, 1520745.7748999996 5030803.0953, 1520739.1530999998 5030808.939300001, 1520727.8546000002 5030819.301200001, 1520724.3852000004 5030822.9002, 1520723.0318 5030824.506999999, 1520722.3037999999 5030825.370999999, 1520720.4801000003 5030828.2204, 1520718.7807 5030831.1368, 1520717.4315 5030834.587099999, 1520715.7719999999 5030838.3982, 1520715.3349000001 5030839.402000001, 1520714.3165999996 5030842.2425999995, 1520713.4938000003 5030845.0622000005, 1520712.7284000004 5030844.8236, 1520700.3414000003 5030840.9617, 1520692.9415999996 5030834.2348, 1520686.9943000004 5030828.828299999, 1520685.5904 5030830.200099999, 1520678.4375 5030837.1887, 1520671.2847999996 5030844.177300001, 1520664.1319000004 5030851.165899999, 1520656.4278999995 5030857.5416, 1520649.6316 5030863.165899999, 1520648.8037999999 5030862.327, 1520641.7803999996 5030855.2084, 1520634.7567999996 5030848.0897, 1520627.7333000004 5030840.971100001, 1520622.0054000001 5030835.1657, 1520620.6982000005 5030836.4673999995, 1520613.6117000002 5030843.5233, 1520606.5252999999 5030850.5791, 1520599.4389000004 5030857.6351, 1520589.6157999998 5030873.4081999995, 1520586.5601000004 5030872.420600001, 1520584.6912000002 5030872.1921999995, 1520579.1303000003 5030871.885, 1520576.9704999998 5030872.189200001, 1520564.653 5030873.593599999, 1520559.9485 5030874.544399999, 1520554.2200999996 5030875.281099999, 1520549.2002999997 5030876.942600001, 1520546.3024000004 5030878.0331999995, 1520537.2468999997 5030881.9475, 1520533.3929000003 5030883.4235, 1520529.0269999998 5030886.2314, 1520517.9619000005 5030894.638499999, 1520511.4071000004 5030896.8836, 1520504.4319000002 5030898.505100001, 1520501.8635999998 5030898.747199999, 1520497.1387 5030899.1928, 1520488.2501999997 5030899.863500001, 1520474.6607 5030888.975099999, 1520470.6758000003 5030894.286800001, 1520464.671 5030902.290899999, 1520458.8410999998 5030910.4157, 1520453.011 5030918.5405, 1520447.1809 5030926.6654, 1520441.3508000001 5030934.790200001, 1520435.5207000002 5030942.914899999, 1520429.6907000002 5030951.0397, 1520423.5004000003 5030959.6666, 1520462.0020000003 5030995.1669, 1520474.0387000004 5030979.1942, 1520480.057 5030971.207800001, 1520486.0754000004 5030963.2215, 1520492.0937 5030955.235200001, 1520498.1119999997 5030947.2489, 1520504.1304000001 5030939.262499999, 1520510.1486999998 5030931.2761, 1520518.3457000004 5030928.1888999995, 1520522.9589999998 5030926.451300001, 1520536.7175000003 5030936.484099999, 1520547.3589000003 5030945.3396000005, 1520558.3926999997 5030954.6066, 1520566.0505999997 5030961.038000001, 1520578.0094999997 5030971.081700001, 1520589.1303000003 5030979.9936, 1520600.1287000002 5030988.8072999995, 1520613.2093000002 5031000.370999999, 1520611.6320000002 5031012.419, 1520611.6320000002 5031018.167199999, 1520610.909 5031020.9221, 1520610.5763999997 5031022.2859000005, 1520610.2341999998 5031023.689200001, 1520609.6078000003 5031026.467800001, 1520607.3821 5031039.167300001, 1520640.3831000002 5031041.1675, 1520652.8712999998 5031035.255999999, 1520682.6343 5031021.167300001, 1520790.262 5030949.6667, 1520778.6361999996 5030910.1664, 1520788.7614000002 5030892.666200001, 1520809.1368000004 5030879.666200001, 1520828.1375000002 5030882.666200001, 1520847.0132 5030895.666300001, 1520857.8932999996 5030885.658299999, 1520954.6405999996 5030796.6655, 1521003.7018 5030749.157199999, 1521045.5176999997 5030708.664799999, 1521095.0187 5030656.1644, 1521114.0191000002 5030634.1642))</t>
  </si>
  <si>
    <t>POLYGON ((1517546.4895000001 5031269.085000001, 1517546.5371000003 5031264.7216, 1517549.2835 5031012.6653, 1517524.6577000003 5031006.6653, 1517389.5170999998 5031151.607000001, 1517396.9626000002 5031158.2315, 1517404.4331 5031164.8782, 1517411.9038000004 5031171.5251, 1517419.3745 5031178.1719, 1517426.8449999997 5031184.8188000005, 1517434.3157000002 5031191.465600001, 1517441.7862999998 5031198.112400001, 1517449.2567999996 5031204.759199999, 1517456.7275 5031211.4059999995, 1517464.1980999997 5031218.0529, 1517468.2193999998 5031221.6307, 1517471.6672 5031224.6984, 1517479.1348 5031231.342499999, 1517486.6021999996 5031237.986500001, 1517494.0697999997 5031244.6306, 1517501.5372000001 5031251.274599999, 1517509.0047000004 5031257.9187, 1517516.4721999997 5031264.5627, 1517520.113 5031267.802100001, 1517525.9331 5031272.9803, 1517535.8393 5031271.1031, 1517546.4895000001 5031269.085000001))</t>
  </si>
  <si>
    <t>POLYGON ((1517521.6113 5030958.2172, 1517515.0705000004 5030960.984099999, 1517504.8360000001 5030965.3134, 1517493.0487000002 5030960.262399999, 1517485.0310000004 5030963.664999999, 1517483.8081 5030964.077099999, 1517474.3315000003 5030967.2706, 1517464.8548999997 5030970.4640999995, 1517455.3782000002 5030973.6576000005, 1517450.9050000003 5030975.165100001, 1517442.8205000004 5030981.051000001, 1517434.7361000003 5030986.937000001, 1517426.6514999997 5030992.822899999, 1517418.5669999998 5030998.708900001, 1517410.4825999998 5031004.594900001, 1517407.0513000004 5031007.093, 1517375.8564 5031132.8061999995, 1517523.7482000003 5030980.0732, 1517521.6113 5030958.2172))</t>
  </si>
  <si>
    <t>POLYGON ((1518011.3311 5031521.713199999, 1518006.6100000003 5031522.4515, 1517998.6875999998 5031519.3519, 1517997.8805999998 5031518.4932, 1517990.3748000003 5031510.5066, 1517985.2381999996 5031504.2151, 1517976.3227000004 5031493.296499999, 1517970.0017999997 5031485.555400001, 1517965.54 5031486.5145, 1517963.4601999996 5031486.9616, 1517956.8038999997 5031488.3924, 1517946.8060999997 5031488.616699999, 1517936.8082999997 5031488.8409, 1517926.8104999997 5031489.065199999, 1517916.8128000004 5031489.2894, 1517906.8150000004 5031489.513699999, 1517896.8170999996 5031489.7379, 1517886.8192999996 5031489.961999999, 1517876.8214999996 5031490.1864, 1517866.8235999998 5031490.410499999, 1517861.8306 5031490.522500001, 1517856.8258999996 5031490.6348, 1517846.8280999996 5031490.858999999, 1517836.8304000003 5031491.0833, 1517833.0475000003 5031491.168099999, 1517830.1169999996 5031485.685699999, 1517825.4030999998 5031476.8663, 1517820.6891 5031468.047, 1517815.9749999996 5031459.227499999, 1517810.5681999996 5031449.3561, 1517810.6646999996 5031449.2925, 1517810.8053000001 5031449.199999999, 1517816.5614999998 5031445.409399999, 1517824.9126000004 5031439.9101, 1517833.2637 5031434.410800001, 1517841.6147999996 5031428.911499999, 1517849.9658000004 5031423.4122, 1517858.3169 5031417.913000001, 1517866.6679999996 5031412.413699999, 1517875.0191000002 5031406.9144, 1517883.3701 5031401.415100001, 1517890.0388000002 5031397.023700001, 1517893.9161999999 5031394.4704, 1517895.0291 5031393.737600001, 1517885.9331 5031382.4339000005, 1517879.6638000002 5031374.6428, 1517873.3945000004 5031366.8518, 1517867.1253000004 5031359.060900001, 1517860.8559999997 5031351.27, 1517854.5280999998 5031343.406099999, 1517842.0516999997 5031327.8947, 1517835.784 5031320.102399999, 1517829.5165 5031312.3101, 1517823.2488000002 5031304.517899999, 1517816.9812000003 5031296.725500001, 1517809.8176999995 5031287.819499999, 1517808.2328000003 5031288.7641, 1517804.9603000004 5031290.7148, 1517796.7226999998 5031295.6249, 1517788.1416999996 5031300.739700001, 1517779.5608 5031305.854499999, 1517770.9798999997 5031310.9693, 1517762.3989000004 5031316.083900001, 1517753.8180999998 5031321.198799999, 1517745.2370999996 5031326.3135, 1517736.6562 5031331.428300001, 1517728.0752999997 5031336.543099999, 1517713.0928999996 5031345.4735, 1517702.6435000002 5031353.9395, 1517694.9101999998 5031360.205, 1517687.1770000001 5031366.4703, 1517676.1014 5031375.443600001, 1517675.1294999998 5031376.231000001, 1517676.8572000004 5031354.1281, 1517677.2115000002 5031344.134299999, 1517677.5658 5031334.1406, 1517677.9201999996 5031324.1468, 1517678.2744000005 5031314.153100001, 1517684.6206 5031297.8653, 1517684.091 5031283.9904, 1517683.4179999996 5031266.354599999, 1517680.4002 5031254.190400001, 1517680.7544999998 5031244.196599999, 1517681.1087999996 5031234.2028, 1517681.2989999996 5031228.836100001, 1517683.1546999998 5031224.5944, 1517687.1629999997 5031215.4328000005, 1517688.7073999997 5031211.902799999, 1517689.0926 5031205.767899999, 1517689.7191000003 5031195.7875, 1517690.3455999997 5031185.807, 1517690.9721999997 5031175.8267, 1517691.5987999998 5031165.8462000005, 1517696.0536000002 5031152.5493, 1517696.5691 5031151.0107, 1517697.5081000002 5031148.208000001, 1517685.9135999996 5031133.7872, 1517679.6564999996 5031126.004899999, 1517671.7604999999 5031116.1842, 1517661.5352999996 5031102.142100001, 1517655.6489000004 5031094.0583, 1517650.2830999997 5031086.6896, 1517645.8197999997 5031080.5602, 1517645.4683999997 5031079.9943, 1517638.8167000003 5031069.282199999, 1517633.5532 5031060.8061999995, 1517630.9933000002 5031056.683499999, 1517624.1474000001 5031045.6589, 1517623.1242000004 5031044.0088, 1517617.8411999997 5031035.489, 1517612.6114999996 5031027.055, 1517607.3816 5031018.620999999, 1517607.1527000004 5031018.252, 1517602.1201999998 5031010.1359, 1517596.5022 5031001.0758, 1517593.3129000003 5030996.2016, 1517593.0432000002 5031026.955499999, 1517589.9908999996 5031374.9857, 1517588.6649000002 5031526.168, 1517613.4157999996 5031529.168099999, 1517635.1665000003 5031537.668199999, 1517648.3711 5031556.1764, 1517649.7922 5031558.168299999, 1517658.5428 5031585.668400001, 1517986.4281000001 5031556.1686, 1518019.3038999997 5031534.668500001, 1518014.5341999996 5031526.918099999, 1518011.3311 5031521.713199999))</t>
  </si>
  <si>
    <t>POLYGON ((1518669.6332999999 5032325.3236, 1518670.7079999996 5032323.1742, 1518673.6760999998 5032313.6248, 1518676.4578999998 5032304.6741, 1518677.0807999996 5032304.7469, 1518687.0135000004 5032305.9078, 1518696.9461000003 5032307.0688000005, 1518706.8789 5032308.229800001, 1518714.9592000004 5032309.1743, 1518716.8114 5032308.9563, 1518726.7433000002 5032307.788000001, 1518727.7096999995 5032307.6743, 1518731.4798999997 5032299.4723000005, 1518734.8348000003 5032292.1741, 1518735.2577999998 5032290.2523, 1518737.4071000004 5032280.486, 1518739.5565 5032270.7195999995, 1518741.7059000004 5032260.953299999, 1518743.8552 5032251.187000001, 1518746.0045999996 5032241.420600001, 1518747.7095999997 5032233.673800001, 1518748.6343 5032231.824200001, 1518752.9595999997 5032226.2432, 1518756.8055999996 5032221.2808, 1518754.7182999998 5032218.682600001, 1518753.8461999996 5032217.597100001, 1518753.5899999999 5032217.2782000005, 1518747.9003999997 5032210.196, 1518740.2931000004 5032200.7267, 1518738.4231000002 5032198.3991, 1518734.2341 5032193.031099999, 1518731.5667000003 5032189.6131, 1518730.8032 5032185.9999, 1518723.0909000002 5032176.8303, 1518715.4529999997 5032167.749399999, 1518722.6701999996 5032159.6461, 1518724.9334000004 5032149.9055, 1518727.1966000004 5032140.164999999, 1518729.4598000003 5032130.4243, 1518731.7231 5032120.683700001, 1518731.9578999998 5032119.673, 1518740.5425000004 5032117.0977, 1518750.1211 5032114.224199999, 1518751.9584 5032113.673, 1518754.2182 5032105.9136, 1518757.0143999998 5032096.3125, 1518759.8104999997 5032086.711300001, 1518762.6065999996 5032077.110099999, 1518765.4027000004 5032067.5089, 1518768.1989000002 5032057.9077, 1518770.995 5032048.306600001, 1518773.7911 5032038.7053, 1518776.5872 5032029.1041, 1518779.3833999997 5032019.5030000005, 1518782.1796000004 5032009.901799999, 1518784.9757000003 5032000.3006, 1518787.7718000002 5031990.6994, 1518788.4699 5031988.302200001, 1518790.5679000001 5031981.098200001, 1518793.364 5031971.497099999, 1518796.1601999998 5031961.8958, 1518798.9562999997 5031952.2947, 1518801.7525000004 5031942.693600001, 1518804.5486000003 5031933.0923999995, 1518807.3447000002 5031923.4911, 1518807.5833 5031922.672, 1518807.5832000002 5031913.5252, 1518807.5831000004 5031903.5251, 1518807.5829999996 5031893.525, 1518807.5829999996 5031893.171700001, 1518806.3864000002 5031883.599400001, 1518805.1458 5031873.6765, 1518804.7077000001 5031870.171599999, 1518800.3301 5031865.4102, 1518793.5618000003 5031858.0485, 1518790.4571000002 5031854.671399999, 1518787.3206000002 5031850.2599, 1518781.5261000004 5031842.1096, 1518779.0815000003 5031838.6713, 1518769.0928999996 5031838.1883000005, 1518765.9460000005 5031838.0361, 1518760.2484999998 5031834.2336, 1518751.9305999996 5031828.6822, 1518743.6127000004 5031823.1307, 1518735.2948000003 5031817.579500001, 1518726.9769000001 5031812.028100001, 1518718.6589000002 5031806.476600001, 1518710.341 5031800.9253, 1518702.0230999999 5031795.374, 1518693.7051 5031789.8225, 1518685.3871 5031784.2711, 1518677.0691999998 5031778.719699999, 1518668.7511999998 5031773.168400001, 1518660.4334000004 5031767.617000001, 1518652.1155000003 5031762.0656, 1518643.7975000003 5031756.5142, 1518635.4796000002 5031750.9629, 1518627.1616000002 5031745.411499999, 1518614.5576999998 5031738.5371, 1518607.8477999996 5031732.521400001, 1518581.0750000002 5031826.171, 1518586.2307000002 5031830.300799999, 1518599.6567000002 5031833.880000001, 1518609.2905000001 5031836.4484, 1518613.4736000001 5031837.5636, 1518615.2378000002 5031838.0339, 1518615.3644000003 5031838.0677000005, 1518612.0991000002 5031851.645199999, 1518609.8554999996 5031861.3903, 1518607.6119 5031871.135500001, 1518605.3682000004 5031880.8806, 1518603.1246999996 5031890.625700001, 1518600.8810999999 5031900.3708999995, 1518598.6375000002 5031910.115900001, 1518596.3938999996 5031919.861099999, 1518594.1502999999 5031929.6062, 1518582.278 5031940.2545, 1518591.0631999997 5031943.014900001, 1518594.5584000004 5031944.1131, 1518603.6412000004 5031946.9671, 1518605.3317 5031947.498299999, 1518613.1125999996 5031949.943, 1518622.5838000001 5031952.919, 1518632.0551000005 5031955.8949, 1518641.5263999999 5031958.870999999, 1518655.7648999998 5031963.344900001, 1518660.0198 5031964.6818, 1518654.8685999997 5031982.793400001, 1518652.1339999996 5031992.408, 1518649.3996000001 5032002.022600001, 1518646.6650999999 5032011.6371, 1518643.9305999996 5032021.251700001, 1518641.1961000003 5032030.8662, 1518640.7788000004 5032032.3335, 1518640.5993999997 5032032.964199999, 1518640.1719000004 5032034.467499999, 1518633.5444 5032057.770099999, 1518645.9545 5032066.172499999, 1518644.4326 5032076.0561, 1518642.9108999996 5032085.9397, 1518641.3888999997 5032095.8232, 1518639.8671000004 5032105.706800001, 1518638.3452000003 5032115.590399999, 1518636.8233000003 5032125.473999999, 1518635.0476000002 5032135.0978999995, 1518634.0214 5032140.659600001, 1518634.3075 5032140.7279, 1518634.506 5032140.7752, 1518634.7566999998 5032140.835000001, 1518639.2526000002 5032141.907199999, 1518645.8636999996 5032143.4838, 1518646.6569999997 5032143.673, 1518648.3940000003 5032144.087300001, 1518643.6376 5032163.151000001, 1518641.1195 5032172.8288, 1518638.6014 5032182.5067, 1518636.0834 5032192.1844999995, 1518633.5653999997 5032201.862299999, 1518631.0473999996 5032211.540200001, 1518628.5292999996 5032221.218, 1518626.0110999998 5032230.8957, 1518623.4930999996 5032240.5736, 1518620.9751000004 5032250.2513999995, 1518618.4570000004 5032259.929300001, 1518615.9390000002 5032269.607100001, 1518613.4209000003 5032279.2849, 1518610.903 5032288.9628, 1518608.3849 5032298.640699999, 1518605.8668 5032308.318399999, 1518603.3487999998 5032317.996300001, 1518600.8042000001 5032327.6666, 1518600.5732000005 5032328.544299999, 1518610.1611000001 5032331.3826, 1518619.7490999997 5032334.220799999, 1518629.3370000003 5032337.0591, 1518638.9249999998 5032339.897299999, 1518652.9168999996 5032344.0394, 1518653.7687999997 5032341.2871, 1518656.7474999996 5032331.6636, 1518669.6332999999 5032325.3236))</t>
  </si>
  <si>
    <t>POLYGON ((1518890.2170000002 5032505.675799999, 1518885.8408000004 5032412.6752, 1518872.7150999997 5032385.175000001, 1518855.2143 5032361.674900001, 1518853.3466999996 5032357.9397, 1518847.4638999999 5032346.174699999, 1518827.4727999996 5032346.793, 1518817.4771999996 5032347.102, 1518807.4818000002 5032347.4111, 1518798.9623999996 5032347.6746, 1518797.5039999997 5032347.9079, 1518792.7122 5032348.6746, 1518793.8074000003 5032354.533600001, 1518795.37 5032362.8916, 1518795.2056999998 5032362.9099, 1518795.5275999997 5032368.139900001, 1518796.1561000003 5032378.351, 1518796.4968999997 5032388.3453, 1518796.8377 5032398.339500001, 1518797.0878999997 5032405.675000001, 1518797.1368000004 5032408.334899999, 1518797.3208999997 5032418.3333, 1518797.5049 5032428.331700001, 1518797.6889000004 5032438.33, 1518797.8729999997 5032448.328299999, 1518798.0569000002 5032458.3267, 1518798.2410000004 5032468.325099999, 1518798.4249 5032478.3235, 1518798.6091 5032488.321799999, 1518798.7931000004 5032498.3203, 1518798.9639999997 5032507.6065, 1518890.2170000002 5032505.675799999))</t>
  </si>
  <si>
    <t>POLYGON ((1517440.7495 5032324.7425999995, 1517404.2226999998 5032326.236400001, 1517402.1063 5032384.446, 1517401.8323999997 5032512.6472, 1517406.3047000002 5032512.5934, 1517416.3042000001 5032512.4728999995, 1517426.3038999997 5032512.352499999, 1517436.3033999996 5032512.232000001, 1517446.3030000003 5032512.1116, 1517456.3026 5032511.9911, 1517466.3021999998 5032511.8707, 1517476.3017999995 5032511.7501, 1517486.3014000002 5032511.629799999, 1517489.6771 5032511.5890999995, 1517489.6770000001 5032504.9649, 1517489.6769000003 5032494.9648, 1517489.6767999995 5032484.9648, 1517489.6766999997 5032474.9647, 1517489.6766999997 5032464.9646000005, 1517489.6765 5032454.9646000005, 1517489.6764000002 5032444.964500001, 1517489.6763000004 5032438.5635, 1517486.0812 5032438.395, 1517476.0917999996 5032437.9267, 1517466.1024000002 5032437.4585, 1517456.113 5032436.9902, 1517446.1237000003 5032436.522, 1517436.1343 5032436.0537, 1517426.1448999997 5032435.5855, 1517421.9407000002 5032435.3883, 1517422.0498000002 5032429.598200001, 1517422.2384000001 5032419.5999, 1517422.4270000001 5032409.601600001, 1517422.6155000003 5032399.6033, 1517422.8041000003 5032389.6052, 1517422.9926000005 5032379.606899999, 1517422.9984999998 5032379.296399999, 1517432.6349999998 5032378.282, 1517442.5802999996 5032377.235200001, 1517443.1074 5032377.1797, 1517442.6820999999 5032367.7193, 1517442.2328000003 5032357.7293, 1517441.7835999997 5032347.7393, 1517441.3344 5032337.749299999, 1517440.7495 5032324.7425999995))</t>
  </si>
  <si>
    <t>POLYGON ((1517105.08 5032305.3356, 1517096.2834 5032312.1631000005, 1517088.3844999997 5032318.2937, 1517081.7287999997 5032323.459100001, 1517080.4852999998 5032324.4243, 1517080.0871000001 5032324.7333, 1517069.1925999997 5032368.6373, 1517076.1327999998 5032379.684800001, 1517064.2374 5032388.6064, 1517032.5735 5032516.2093, 1517125.1597999996 5032521.6723, 1517125.1698000003 5032521.2872, 1517125.4282999998 5032511.2904, 1517125.6865999997 5032501.2938, 1517125.9452 5032491.297, 1517126.2035999997 5032481.3003, 1517126.4620000003 5032471.3036, 1517126.6593000004 5032463.672, 1517126.9112999998 5032453.6752, 1517127.1630999995 5032443.678300001, 1517127.4151999997 5032433.681399999, 1517127.6671000002 5032423.6844999995, 1517127.9189999998 5032413.6876, 1517128.1588000003 5032404.171800001, 1517128.1194000002 5032403.692299999, 1517127.3003000002 5032393.7258, 1517126.4814 5032383.759400001, 1517125.6622000001 5032373.7929, 1517124.8431000002 5032363.826400001, 1517124.0241999999 5032353.859999999, 1517123.2051 5032343.8934, 1517122.3860999998 5032333.926999999, 1517122.2829 5032332.671399999, 1517118.3739999998 5032324.8539, 1517113.9016000004 5032315.909600001, 1517105.9715999998 5032306.404100001, 1517105.08 5032305.3356))</t>
  </si>
  <si>
    <t>POLYGON ((1519210.6431999998 5032397.045, 1519192.2669000002 5032396.7037, 1519182.2703 5032396.518100001, 1519172.2737999996 5032396.3324, 1519162.2774 5032396.1467, 1519152.2807999998 5032395.961100001, 1519142.2843000004 5032395.7754, 1519131.2125000004 5032395.569700001, 1519115.8561000004 5032397.1226, 1519095.1078000003 5032397.148700001, 1519077.7084 5032396.4406, 1519061.9442999996 5032390.493100001, 1519052.3442000002 5032387.1971, 1519044.3176999995 5032384.441299999, 1519042.9255999997 5032383.963300001, 1519033.4719000002 5032380.717700001, 1519024.0181999998 5032377.471999999, 1519014.2483 5032374.1175999995, 1519001.5916999998 5032369.735400001, 1518986.5741999997 5032365.0351, 1518987.3830000004 5032359.4572, 1518988.3959 5032352.470799999, 1518990.5835999995 5032337.383400001, 1518996.1216000002 5032323.3796, 1518998.7892000005 5032313.742000001, 1519001.4567 5032304.1043, 1519004.1242000004 5032294.466600001, 1519004.3433999997 5032293.674699999, 1519006.5232999995 5032284.7589, 1519008.8982999995 5032275.045, 1519006.5804000003 5032257.134400001, 1519016.0231999997 5032245.9032000005, 1519018.398 5032236.189200001, 1519020.773 5032226.475199999, 1519023.148 5032216.761299999, 1519025.523 5032207.0473, 1519027.8979000002 5032197.3334, 1519030.2728000004 5032187.6195, 1519032.0932 5032180.174000001, 1519030.6063 5032178.373299999, 1519024.2385999998 5032170.6623, 1519018.4676 5032163.673800001, 1519010.2493000003 5032157.976, 1519002.0308999997 5032152.278100001, 1518993.8126999997 5032146.5802, 1518985.5943999998 5032140.8824000005, 1518982.4211999997 5032138.682399999, 1518978.7221 5032143.581700001, 1518972.6967000002 5032151.5627, 1518968.9184999997 5032156.567, 1518939.2659999998 5032181.510600001, 1518958.4491999997 5032202.6774, 1518974.8217000002 5032211.398399999, 1518932.7780999998 5032266.142100001, 1518927.0264999997 5032272.327199999, 1518920.5823999997 5032279.256899999, 1518913.8279 5032286.520400001, 1518911.5993 5032288.916999999, 1518907.0735 5032293.7839, 1518896.8794999998 5032304.746099999, 1518889.9540999997 5032310.6536, 1518870.5741999997 5032327.818, 1518870.0740999999 5032347.3846, 1518922.2163000004 5032350.174900001, 1518920.8547999999 5032357.0298, 1518919.7797999997 5032362.442, 1518914.9665 5032386.675100001, 1518915.4676 5032492.675799999, 1519130.0703999996 5032506.037799999, 1519318.2699999996 5032517.755999999, 1519460.7539 5032526.627599999, 1519462.6009 5032526.740900001, 1519467.2685000002 5032451.1644, 1519423.7494 5032446.701099999, 1519407.6809 5032445.3621, 1519383.8010999998 5032442.2378, 1519325.1059999997 5032422.1523, 1519296.5395999998 5032414.3412999995, 1519259.2692999998 5032407.8693, 1519215.5269999998 5032403.4059999995, 1519210.7309999997 5032397.0485, 1519210.6431999998 5032397.045))</t>
  </si>
  <si>
    <t>POLYGON ((1517248.4108999996 5032221.6711, 1517248.6928000003 5032241.669199999, 1517248.8337000003 5032251.668199999, 1517248.9112 5032257.1713, 1517244.4188 5032257.364399999, 1517234.4277 5032257.794199999, 1517224.4365999997 5032258.2238, 1517214.4455000004 5032258.6534, 1517214.0351 5032258.6712, 1517208.1979 5032262.0517, 1517212.6601 5032270.1445, 1517221.6563 5032291.3115, 1517230.1232000003 5032311.420299999, 1517239.6485000001 5032343.700099999, 1517247.5864000004 5032386.0342, 1517243.8827 5032531.028999999, 1517347.6015999997 5032536.3202, 1517347.6015999997 5032534.203600001, 1517347.6013000002 5032482.3441, 1517353.2898000004 5032279.671599999, 1517248.4108999996 5032221.6711))</t>
  </si>
  <si>
    <t>POLYGON ((1517654.1763000004 5032453.673, 1517644.1764000002 5032453.7575, 1517634.1763000004 5032453.842, 1517624.1765 5032453.9264, 1517614.1765 5032454.0109, 1517604.1765 5032454.0953, 1517594.1765 5032454.1798, 1517584.1766 5032454.2643, 1517573.4645999996 5032454.3213, 1517575.2702000001 5032407.496200001, 1517571.1732 5032409.672599999, 1517569.0969000002 5032454.3917, 1517564.2007 5032559.8423999995, 1517563.6745999996 5032571.1734, 1517585.6753000002 5032572.6735, 1517598.0113000004 5032556.9308, 1517604.1792000001 5032549.0594, 1517610.3471 5032541.188100001, 1517611.9258000003 5032539.1734, 1517612.4855000004 5032531.754000001, 1517613.2374999998 5032521.782199999, 1517613.9896 5032511.8105999995, 1517614.7418 5032501.8388, 1517615.4937000005 5032491.8671, 1517616.2459000004 5032481.895300001, 1517616.3004 5032481.1731, 1517625.545 5032481.9355999995, 1517635.5115 5032482.7575, 1517645.4780000001 5032483.579500001, 1517652.6766 5032484.1732, 1517652.813 5032481.3992, 1517653.3041000003 5032471.4113, 1517653.7951999996 5032461.4234, 1517654.1763000004 5032453.673))</t>
  </si>
  <si>
    <t>POLYGON ((1517945.5574000003 5032586.2995, 1517949.2642 5032573.4059999995, 1517955.4238 5032483.3312, 1517964.0612000003 5032437.6735, 1517958.6544000003 5032417.428099999, 1517958.1858 5032415.6734, 1517742.9286000002 5032392.172900001, 1517735.4434000002 5032391.2524999995, 1517734.9415999996 5032400.955499999, 1517734.4253000002 5032410.9416000005, 1517734.2054000003 5032415.194, 1517734.1902 5032415.4878, 1517733.6738 5032425.4738, 1517733.1574999997 5032435.459799999, 1517732.6410999997 5032445.445800001, 1517732.1248000003 5032455.4318, 1517731.6084000003 5032465.4178, 1517731.0921 5032475.4037999995, 1517730.5757 5032485.389900001, 1517730.0593999997 5032495.3758000005, 1517729.5429999996 5032505.3619, 1517729.0267000003 5032515.3478, 1517728.4757000003 5032526.001800001, 1517725.528 5032540.016899999, 1517725.3221000005 5032545.1943, 1517724.9249999998 5032555.1865, 1517724.5275999997 5032565.1786, 1517723.8945000004 5032581.103399999, 1517758.9309999999 5032583.173900001, 1517793.8071999997 5032584.174000001, 1517907.3109 5032588.6743, 1517938.0618000003 5032586.6743, 1517945.5574000003 5032586.2995))</t>
  </si>
  <si>
    <t>POLYGON ((1521326.0758999996 5032452.8496, 1521319.6029000003 5032451.179199999, 1521317.4850000003 5032469.6469, 1521287.9906000001 5032466.542199999, 1521262.1184999999 5032465.507300001, 1521232.6243000003 5032461.367699999, 1521194.3334999997 5032448.9494, 1521171.0484999996 5032456.193399999, 1521153.4555000002 5032456.7108, 1521144.1414 5032436.5309, 1521110.5380999995 5032431.1798, 1521110.2466000002 5032432.634500001, 1521108.2818999998 5032442.4396, 1521106.3172000004 5032452.2447, 1521104.3524000002 5032462.049900001, 1521102.3877999997 5032471.8551, 1521100.4230000004 5032481.6603, 1521098.4583 5032491.465500001, 1521097.4134 5032496.680299999, 1521092.7394000003 5032496.9487, 1521082.7555 5032497.5218, 1521072.7717000004 5032498.0951000005, 1521071.2874999996 5032498.180299999, 1521071.4457 5032489.668099999, 1521071.6312999995 5032479.6698, 1521071.8169 5032469.671499999, 1521072.0027 5032459.6732, 1521072.1882999996 5032449.674799999, 1521072.3739999998 5032439.6764, 1521072.5597 5032429.677999999, 1521072.6618 5032424.1796, 1521050.4840000002 5032417.3859, 1521009.2844000002 5032396.179199999, 1521010.3652999997 5032405.931500001, 1521011.4669000003 5032415.8707, 1521012.5683000004 5032425.8100000005, 1521013.6699 5032435.749299999, 1521014.7714999998 5032445.6884, 1521015.8731000004 5032455.627800001, 1521016.9747000001 5032465.567, 1521018.0761000002 5032475.5063000005, 1521019.1777 5032485.445599999, 1521020.2792999996 5032495.3848, 1521021.3808000004 5032505.323999999, 1521022.4824 5032515.2632, 1521023.5839 5032525.202500001, 1521024.6854999997 5032535.141799999, 1521024.9113999996 5032537.180500001, 1521032.8595000003 5032537.3072999995, 1521042.8586 5032537.467, 1521052.8575999998 5032537.6263999995, 1521062.8567000004 5032537.7861, 1521072.8557000002 5032537.945699999, 1521082.8547 5032538.1052, 1521092.8537999997 5032538.264900001, 1521102.8529000003 5032538.4243, 1521112.8519000001 5032538.584000001, 1521118.9145 5032538.6807, 1521119.4464999996 5032542.5814, 1521120.4146999996 5032549.6808, 1521119.6317999996 5032552.4056, 1521116.8704000004 5032562.016799999, 1521114.1090000002 5032571.6281, 1521111.3476 5032581.239399999, 1521108.5861999998 5032590.8506000005, 1521105.8246999998 5032600.4618, 1521103.0634000003 5032610.073100001, 1521100.3020000001 5032619.6844, 1521097.5406 5032629.295600001, 1521094.7791999998 5032638.9069, 1521092.0179000003 5032648.518100001, 1521089.2562999995 5032658.1293, 1521086.4949000003 5032667.740499999, 1521083.7335 5032677.3518, 1521081.9149000002 5032683.6819, 1521085.3062000005 5032683.2886, 1521095.2399000004 5032682.137, 1521105.1737000002 5032680.985300001, 1521115.1074 5032679.833699999, 1521125.0411999999 5032678.6819, 1521127.5423999997 5032668.9998, 1521130.0436000004 5032659.317500001, 1521132.5448000003 5032649.635299999, 1521135.046 5032639.953, 1521136.6661 5032633.681600001, 1521140.1889000004 5032633.681600001, 1521146.9164000005 5032633.681600001, 1521146.6234999998 5032630.422, 1521145.7286 5032620.462099999, 1521144.8335999995 5032610.5021, 1521144.0410000002 5032601.681399999, 1521145.1848999998 5032601.681399999, 1521154.1662999997 5032601.681299999, 1521154.2465000004 5032600.6657, 1521155.0334 5032590.696599999, 1521155.6661999999 5032582.6811999995, 1521157.6196999997 5032582.836300001, 1521174.6368000004 5032583.553400001, 1521175.7060000002 5032583.5985, 1521175.6969999997 5032581.1875, 1521175.6799999997 5032576.658500001, 1521175.6601 5032571.3057, 1521175.6467000004 5032567.691299999, 1521176.9327999996 5032568.378900001, 1521187.8575999998 5032574.2191, 1521195.4183999998 5032580.7641, 1521202.9793999996 5032587.3092, 1521210.5403000005 5032593.8544, 1521210.9181000004 5032594.181399999, 1521218.7391 5032588.787799999, 1521225.4184999997 5032584.181299999, 1521226.7587000001 5032585.5088, 1521233.8639000002 5032592.546, 1521238.4878000002 5032597.835999999, 1521243.83 5032603.9475, 1521246.3251 5032603.8333, 1521250.9005000005 5032605.9822, 1521253.4457 5032611.889599999, 1521256.0146000003 5032620.142200001, 1521257.5334 5032628.9461, 1521238.4095 5032629.7929, 1521235.7392999995 5032629.8664, 1521225.8641999997 5032630.1382, 1521215.8712999998 5032630.4131000005, 1521206.1091999998 5032630.681700001, 1521205.8786000004 5032630.687999999, 1521202.3148999996 5032630.7861, 1521202.9886999996 5032646.951099999, 1521203.4923999999 5032656.9385, 1521203.9960000003 5032666.925799999, 1521196.1919 5032681.900599999, 1521185.1723999996 5032690.5889, 1521264.4823000003 5032693.954299999, 1521264.2670999998 5032699.535499999, 1521264.1711 5032701.4168, 1521326.0758999996 5032452.8496))</t>
  </si>
  <si>
    <t>POLYGON ((1520028.7571 5032820.680500001, 1520031.8388999999 5032814.516899999, 1520033.5071 5032811.180500001, 1520036.5392000005 5032805.692500001, 1520041.375 5032796.9395, 1520046.2109000003 5032788.1864, 1520055.8825000003 5032770.680299999, 1520049.5071 5032755.6800999995, 1520029.1314000003 5032745.68, 1520013.1308000004 5032741.1799, 1519991.2551999995 5032748.6799, 1519847.2521000002 5032901.1807, 1519650.9978 5033103.1818, 1519644.1994000003 5033110.1798, 1519649.8252999997 5033115.5765, 1519658.6500000004 5033124.0352, 1519665.8526999997 5033130.939300001, 1519673.0555999996 5033137.8434, 1519680.2583999997 5033144.7475000005, 1519691.5601000004 5033155.580499999, 1519692.4331 5033156.4278, 1519697.2204999998 5033161.0088, 1519708.8202999998 5033148.786, 1519715.7030999996 5033141.533500001, 1519724.6201999998 5033132.137399999, 1519736.2495999997 5033119.6197, 1519743.0532999998 5033112.296399999, 1519749.8569 5033104.972999999, 1519756.6606 5033097.649599999, 1519767.2619000003 5033086.238500001, 1519777.0736999996 5033075.682499999, 1519783.8793000001 5033068.3609, 1519790.6848 5033061.0392, 1519797.4903999995 5033053.7173999995, 1519804.2959000003 5033046.3959, 1519811.1014 5033039.074100001, 1519817.9068999998 5033031.7524, 1519824.7123999996 5033024.4307, 1519831.5180000002 5033017.109099999, 1519834.4236000003 5033013.982999999, 1519838.3235 5033009.7873, 1519845.1290999996 5033002.465600001, 1519851.9346000003 5032995.143999999, 1519858.7402 5032987.8223, 1519865.5456999997 5032980.500600001, 1519872.3513000002 5032973.1789, 1519879.1568 5032965.8573, 1519885.9623999996 5032958.535499999, 1519892.7679000003 5032951.2139, 1519899.5735 5032943.892200001, 1519906.3789999997 5032936.570499999, 1519913.1845000004 5032929.2488, 1519919.9900000002 5032921.927200001, 1519926.7955 5032914.6054, 1519935.4334000004 5032905.3124, 1519944.8926999997 5032898.567399999, 1519958.2133999998 5032889.274700001, 1519965.5552000003 5032882.4849, 1519967.5058000004 5032880.6808, 1519972.8679 5032875.663799999, 1519980.1700999998 5032868.831599999, 1519987.4721999997 5032861.9991999995, 1519988.8811999997 5032860.6808, 1519994.5790999997 5032854.9651, 1520001.6392 5032847.882999999, 1520008.6994000003 5032840.800899999, 1520015.7594999997 5032833.718699999, 1520022.8196999999 5032826.636499999, 1520028.7571 5032820.680500001))</t>
  </si>
  <si>
    <t>POLYGON ((1518908.7763 5033540.838199999, 1518895.6319000004 5033404.365700001, 1518891.0285 5033404.4055, 1518881.0302 5033404.603399999, 1518871.0318 5033404.801000001, 1518861.0335 5033404.9987, 1518851.0351 5033405.1965, 1518841.0367 5033405.394200001, 1518831.0383000001 5033405.5919, 1518821.04 5033405.7895, 1518811.0415000003 5033405.987299999, 1518801.0432000002 5033406.1850000005, 1518791.0449 5033406.3827, 1518781.0465000002 5033406.5803, 1518780.4774000002 5033406.591600001, 1518780.2768 5033397.162900001, 1518780.0640000002 5033387.165200001, 1518779.8510999996 5033377.167300001, 1518730.8756 5033370.8278, 1518720.8211000003 5033351.248199999, 1518715.5294000003 5033341.1939, 1518719.7626999998 5033332.197899999, 1518725.4057 5033326.7513999995, 1518725.1723999996 5033321.0459, 1518724.7640000004 5033311.054300001, 1518724.3793000001 5033301.644099999, 1518723.7973999996 5033301.643999999, 1518713.7971 5033301.643999999, 1518705.3285999997 5033301.643999999, 1518705.199 5033300.1175, 1518704.3529000003 5033290.1533, 1518703.5069000004 5033280.189200001, 1518702.6607 5033270.2249, 1518701.8147 5033260.2607, 1518700.9685000004 5033250.296399999, 1518700.9378000004 5033249.934, 1518694.1783999996 5033242.2873, 1518687.1042 5033223.7239, 1518685.2188 5033220.1515999995, 1518683.4593000002 5033214.4563, 1518680.5077 5033204.901699999, 1518677.5559999999 5033195.347200001, 1518675.3420000002 5033188.1796, 1518674.7358 5033185.755899999, 1518672.3103999998 5033176.054300001, 1518670.9666 5033170.679500001, 1518670.3339999998 5033166.264699999, 1518668.9154000003 5033156.365900001, 1518667.4967 5033146.4669, 1518666.0782000003 5033136.5679, 1518665.091 5033129.679300001, 1518664.9094000002 5033126.6436, 1518664.3126999997 5033116.6614, 1518663.7156999996 5033106.679099999, 1518655.3219999997 5033106.926000001, 1518645.3261000002 5033107.220000001, 1518635.33 5033107.513900001, 1518625.3339999998 5033107.8078000005, 1518615.3381000003 5033108.1018, 1518612.7139999997 5033108.179, 1518605.4671 5033108.179, 1518605.3388 5033108.179, 1518595.3646999998 5033108.27, 1518594.7766000004 5033108.2753, 1518595.4014999997 5033111.921, 1518597.0811 5033121.7173999995, 1518598.2717000004 5033128.6620000005, 1518598.7635000004 5033131.5304000005, 1518600.4526000004 5033141.383300001, 1518602.1416999996 5033151.236099999, 1518604.3132999996 5033163.902799999, 1518606.6339999996 5033180.7334, 1518607.5520000001 5033187.3913, 1518607.9967999998 5033190.6173, 1518609.7107999995 5033203.048, 1518611.4412000002 5033220.2103, 1518612.4431999996 5033230.149900001, 1518614.0793000003 5033246.3783, 1518615.4484 5033259.921, 1518616.159 5033266.949899999, 1518616.4507 5033269.8354, 1518617.8904999997 5033284.0781, 1518617.9736000001 5033299.849199999, 1518618.0263999999 5033309.8485, 1518618.1009999998 5033324.009199999, 1518618.6516000004 5033337.921800001, 1518618.5001999997 5033346.774, 1518618.4472000003 5033349.8695, 1518618.2763 5033359.8642, 1518618.1053 5033369.8588, 1518617.9343999997 5033379.853599999, 1518617.7999999998 5033387.7128, 1518617.7635000004 5033389.848300001, 1518617.5925000003 5033399.8431, 1518617.5356 5033403.1734, 1518617.5307 5033403.4646000005, 1518634.6047999999 5033404.1938000005, 1518644.5866 5033404.8016, 1518654.5685 5033405.4092999995, 1518664.5503000002 5033406.017000001, 1518674.5322000002 5033406.6248, 1518684.5140000004 5033407.2324, 1518694.4957999997 5033407.8401999995, 1518700.0949 5033408.1811, 1518700.1639999999 5033412.5714, 1518700.3212000001 5033422.5702, 1518700.4785000002 5033432.569, 1518700.6357000005 5033442.5678, 1518700.7928999998 5033452.5666000005, 1518700.9501999998 5033462.5655000005, 1518701.1073000003 5033472.564200001, 1518701.2647000002 5033482.563100001, 1518701.4217999997 5033492.562000001, 1518701.4709 5033495.681700001, 1518694.5908000004 5033495.681700001, 1518684.5904 5033495.681600001, 1518674.5900999997 5033495.681700001, 1518670.9699 5033495.681600001, 1518670.9699999997 5033502.0616, 1518677.0628000004 5033520.0678, 1518670.9703000002 5033532.061799999, 1518670.9704 5033542.0616999995, 1518670.9704 5033542.1818, 1518680.8503999999 5033542.1174, 1518690.8504999997 5033542.052300001, 1518700.8505999995 5033541.987, 1518710.8507000003 5033541.921800001, 1518720.8508000001 5033541.8565, 1518730.8509 5033541.7914, 1518740.8510999996 5033541.7261, 1518750.8512000004 5033541.6609000005, 1518760.8514 5033541.5956999995, 1518770.8514 5033541.5305, 1518780.8514999999 5033541.4651999995, 1518790.8515999997 5033541.4, 1518800.8517000005 5033541.334799999, 1518810.8518000003 5033541.2696, 1518820.852 5033541.204299999, 1518830.8520999998 5033541.1392, 1518840.8523000004 5033541.073899999, 1518850.8523000004 5033541.0088, 1518860.8524000002 5033540.943399999, 1518870.8525 5033540.8783, 1518880.8525999999 5033540.812999999, 1518890.8526999997 5033540.7479, 1518900.7613000004 5033540.797800001, 1518900.8548999997 5033540.7982, 1518903.1312999995 5033540.809699999, 1518908.7763 5033540.838199999))</t>
  </si>
  <si>
    <t>POLYGON ((1519241.3271000003 5033477.912900001, 1519234.2643 5033470.5712, 1519227.3369000005 5033463.370200001, 1519220.4095 5033456.169199999, 1519213.4822000004 5033448.9682, 1519206.5548999999 5033441.767100001, 1519200.5230999999 5033435.497199999, 1519186.9463999998 5033449.286699999, 1519180.1139000002 5033456.5887, 1519173.2813 5033463.8906, 1519166.4488000004 5033471.192600001, 1519159.6162999999 5033478.4946, 1519152.7836999996 5033485.796499999, 1519146.5149999997 5033492.4958, 1519145.9511000002 5033493.0985, 1519139.1184999999 5033500.4004, 1519132.2860000003 5033507.702400001, 1519125.4534 5033515.0044, 1519118.6209000004 5033522.306299999, 1519111.7883000001 5033529.6083, 1519104.9557999996 5033536.9102, 1519098.1232000003 5033544.212200001, 1519090.0383000001 5033552.7039, 1519090.1091999998 5033552.7765999995, 1519090.3569999998 5033553.0305, 1519077.9659000002 5033565.7544, 1519071.1332999999 5033573.056399999, 1519064.3008000003 5033580.3583, 1519057.4681000002 5033587.6603, 1519050.6355999997 5033594.962200001, 1519043.8030000003 5033602.2642, 1519036.9704999998 5033609.566199999, 1519030.1380000003 5033616.868100001, 1519023.3054999998 5033624.1701, 1519016.4729000004 5033631.471999999, 1519009.6404 5033638.774, 1519002.8077999996 5033646.075999999, 1518995.9753 5033653.377900001, 1518989.6069999998 5033660.183700001, 1518989.2659999998 5033659.5956999995, 1518984.2485999996 5033650.9454, 1518979.2312000003 5033642.295, 1518975.1063 5033635.1833999995, 1518975.1381 5033633.4048, 1518975.3164 5033623.406300001, 1518975.4948000005 5033613.4079, 1518975.6733999997 5033603.409399999, 1518975.8517000005 5033593.4109000005, 1518976.0302999998 5033583.4125, 1518976.2087000003 5033573.414100001, 1518976.3871999998 5033563.4155, 1518976.4804999996 5033558.183, 1518976.4804999996 5033550.7837000005, 1518976.4803 5033540.7837000005, 1518976.4803 5033530.7837000005, 1518976.4801000003 5033520.783600001, 1518976.4800000004 5033510.783500001, 1518976.4800000004 5033500.783500001, 1518976.4798999997 5033499.3959, 1518925.0603999998 5033498.1262, 1518926.0504 5033548.0952, 1518936.1769000003 5033752.044299999, 1518944.4814999998 5033754.6841, 1518959.1069999998 5033763.1842, 1519128.9601999996 5033592.604599999, 1519220.9879 5033500.1833, 1519241.3271000003 5033477.912900001))</t>
  </si>
  <si>
    <t>POLYGON ((1518905.6332999999 5033706.797599999, 1518901.3494999995 5033706.766899999, 1518889.7540999996 5033706.683599999, 1518880.4789000005 5033706.683599999, 1518880.4370999997 5033705.9597, 1518879.8609999996 5033695.976199999, 1518879.2850000001 5033685.992799999, 1518878.9786 5033680.6833999995, 1518874.2966999998 5033680.711100001, 1518864.2965000002 5033680.770400001, 1518854.2964000003 5033680.829600001, 1518844.2961 5033680.888800001, 1518834.296 5033680.948100001, 1518824.2959000003 5033681.007200001, 1518814.2956999997 5033681.066500001, 1518804.2955999998 5033681.1258000005, 1518794.2955 5033681.1850000005, 1518784.2953000003 5033681.244200001, 1518774.2951999996 5033681.303300001, 1518764.2949 5033681.3627, 1518754.2948000003 5033681.421800001, 1518744.2947000004 5033681.4811, 1518734.2944999998 5033681.5404, 1518724.2943000002 5033681.5996, 1518714.2943000002 5033681.6588, 1518703.2520000003 5033685.671700001, 1518703.6808000002 5033675.4978, 1518704.1939000003 5033663.3212, 1518703.0412999997 5033656.5074000005, 1518700.7950999998 5033651.8902, 1518707.9485999998 5033635.8100000005, 1518707.4534999998 5033625.8223, 1518707.3474000003 5033623.682499999, 1518705.2115000002 5033623.7139, 1518695.2123999996 5033623.8607, 1518685.2131000003 5033624.0075, 1518675.2138999999 5033624.1544, 1518665.2144999998 5033624.301200001, 1518655.2153000003 5033624.448100001, 1518645.2160999998 5033624.594799999, 1518635.2167999996 5033624.741699999, 1518625.2175000003 5033624.888599999, 1518613.1951000001 5033625.065199999, 1518605.2191000003 5033625.1822, 1518604.5946000004 5033674.682499999, 1518618.8427999998 5033674.682600001, 1518624.3452000003 5033674.682499999, 1518646.221 5033681.682700001, 1518702.6377999997 5033711.925899999, 1518828.1029000003 5033779.1839000005, 1518846.9784000004 5033760.683800001, 1518876.1042 5033746.1839000005, 1518900.9309 5033744.835899999, 1518902.9002999999 5033726.028899999, 1518905.6332999999 5033706.797599999))</t>
  </si>
  <si>
    <t>POLYGON ((1519627.0582999997 5034011.7918, 1519628.4535999997 5034007.423699999, 1519672.5464000003 5033867.2074, 1519684.0064000003 5033831.687100001, 1519661.6089000003 5033816.614, 1519658.9866000004 5033813.241, 1519650.4488000004 5033802.259, 1519639.2643999998 5033791.715299999, 1519631.9908999996 5033784.8588, 1519624.7177 5033778.0022, 1519617.4441999998 5033771.1457, 1519610.1709000003 5033764.289100001, 1519602.8975999998 5033757.432600001, 1519595.6242000004 5033750.575999999, 1519588.3508000001 5033743.7194, 1519581.0774999997 5033736.8628, 1519573.8042000001 5033730.0064, 1519571.3646999998 5033727.706800001, 1519566.6594000002 5033723.271, 1519566.4792999998 5033709.278100001, 1519560.9840000002 5033700.923, 1519555.4888000004 5033692.568, 1519554.2507999996 5033690.685699999, 1519547.33 5033687.203600001, 1519538.3965999996 5033682.709000001, 1519534.3749000002 5033680.6855999995, 1519526.3306999998 5033693.384, 1519512.6091999998 5033693.1971, 1519508.5757 5033693.6252999995, 1519496.3399 5033694.9241, 1519493.8916999996 5033667.408500001, 1519491.8819000004 5033647.1489, 1519489.4502999997 5033635.404100001, 1519487.1591999996 5033624.3367, 1519479.4935999997 5033607.4482, 1519476.6211 5033604.0879999995, 1519472.4411000004 5033599.1987, 1519462.8283000002 5033587.9541, 1519446.3540000003 5033574.9604, 1519439.4556999998 5033570.5506, 1519431.3082999997 5033565.348099999, 1519421.1732 5033560.7480999995, 1519419.2002999997 5033559.852600001, 1519418.1259000003 5033559.365, 1519409.0624000002 5033555.2513999995, 1519395.8427999998 5033549.251599999, 1519379.9804999996 5033540.592599999, 1519364.2117999997 5033529.3673, 1519356.6983000003 5033522.482899999, 1519347.8608999997 5033514.385500001, 1519334.9585999995 5033501.5579, 1519327.8934000004 5033494.5337000005, 1519324.0626999997 5033490.725299999, 1519320.8349000001 5033487.516100001, 1519313.5599999996 5033480.283399999, 1519309.1233 5033476.2038, 1519299.1528000003 5033467.0198, 1519241.3639000002 5033524.683499999, 1519171.7982 5033595.591600001, 1519073.4861000003 5033695.801100001, 1518972.3113000002 5033798.928300001, 1518970.7456999999 5033800.5242, 1518981.4645999996 5033810.7892, 1518988.6755999997 5033817.694499999, 1518995.9334000004 5033824.6449, 1519000.5883 5033829.102700001, 1519002.3124000002 5033813.353399999, 1519006.8552 5033808.608899999, 1519013.7709999997 5033801.3858, 1519020.6869 5033794.162799999, 1519027.6026999997 5033786.9396, 1519034.5187 5033779.716499999, 1519041.4345000004 5033772.4934, 1519048.3503999999 5033765.270300001, 1519050.2194999997 5033763.887, 1519056.9242000002 5033758.925100001, 1519055.4386999998 5033769.0054, 1519062.5783000002 5033776.0076, 1519069.7181000002 5033783.0098, 1519076.8576999996 5033790.0119, 1519088.9139999999 5033802.2289, 1519098.2344000004 5033811.063200001, 1519100.8498 5033813.5419, 1519104.3443999998 5033816.8541, 1519105.0219 5033817.496200001, 1519104.9515000004 5033817.5645, 1519097.3277000003 5033824.955700001, 1519087.795 5033836.066299999, 1519077.0988999996 5033847.104, 1519070.1437 5033854.281099999, 1519063.1886999998 5033861.4584, 1519056.2335 5033868.635399999, 1519049.2687999997 5033875.822699999, 1519061.2836999996 5033887.103399999, 1519064.3183000004 5033889.9528, 1519068.5625999998 5033893.9377999995, 1519073.9807000002 5033899.024800001, 1519075.8361999998 5033900.767000001, 1519084.5018999996 5033908.9034, 1519097.9828000003 5033920.9693, 1519108.5640000002 5033930.440199999, 1519110.7570000002 5033932.402899999, 1519127.4051 5033939.519300001, 1519142.7160999998 5033941.6215, 1519158.5071999999 5033942.425000001, 1519175.1481999997 5033941.675899999, 1519193.7572999997 5033941.6182, 1519207.6509999996 5033941.575200001, 1519210.5772000002 5033941.8947, 1519229.1144000003 5033943.918099999, 1519243.7534999996 5033948.340399999, 1519246.6513999999 5033949.215399999, 1519255.9150999999 5033954.2914, 1519262.7391 5033958.0306, 1519248.4617999997 5033962.520300001, 1519241.7485999996 5033969.932, 1519235.0352999996 5033977.343800001, 1519229.7430999996 5033983.1866999995, 1519231.2351000002 5033984.6885, 1519238.2830999997 5033991.7828, 1519245.3311 5033998.8773, 1519248.619 5034002.186799999, 1519244.8410999998 5034005.9538, 1519237.7597000003 5034013.014799999, 1519230.6782 5034020.0757, 1519223.5969000002 5034027.136700001, 1519216.5154999997 5034034.1976, 1519209.4342 5034041.2585, 1519204.9929 5034045.686899999, 1519202.0252 5034043.430199999, 1519187.5662000002 5034038.825099999, 1519177.3289 5034034.5164, 1519165.0277000004 5034038.012, 1519152.7955 5034047.4953000005, 1519152.3301999997 5034047.856000001, 1519143.9302000003 5034054.3683, 1519143.5160999997 5034054.2377, 1519128.5515 5034049.5175, 1519120.7718000002 5034043.233999999, 1519112.9921000004 5034036.9506, 1519111.3268999998 5034035.605599999, 1519105.5927999998 5034040.9812, 1519098.2973999996 5034047.820599999, 1519094.3931999998 5034051.480799999, 1519091.0735999998 5034048.226600001, 1519083.9323000005 5034041.226, 1519076.7911 5034034.225500001, 1519069.6498999996 5034027.2248, 1519062.5086000003 5034020.224199999, 1519055.3674999997 5034013.2237, 1519037.0564000001 5034005.260199999, 1519035.8664999995 5034004.146, 1519028.5158000002 5033997.2633, 1519016.1530999998 5033985.6877, 1519012.6083000004 5033984.5153, 1519008.6623999998 5033983.210200001, 1518998.7027000003 5033970.610099999, 1518997.0223000003 5033968.9298, 1519001.9643 5033963.1249, 1519008.4468999999 5033955.510600001, 1519014.9293999998 5033947.896199999, 1519021.4119999995 5033940.2819, 1519027.8946000002 5033932.667400001, 1519034.3772999998 5033925.053200001, 1519039.8096000003 5033918.6724, 1519038.6470999997 5033917.544, 1519031.4714000002 5033910.578600001, 1519024.2958000004 5033903.613399999, 1519017.1201999998 5033896.648, 1519009.9445000002 5033889.682700001, 1519002.7688999996 5033882.7173999995, 1518989.9457999999 5033870.4011, 1518990.0104999999 5033870.332900001, 1518990.0289000003 5033870.3134, 1518981.2419999996 5033861.8215, 1518974.2180000003 5033868.9394000005, 1518967.1940000001 5033876.057399999, 1518960.17 5033883.1754, 1518954.7331999997 5033888.6850000005, 1518953.9297000002 5033890.797, 1518950.3739 5033900.1435, 1518950.1120999996 5033919.262700001, 1518933.5396999996 5033924.2048, 1518926.4901 5033931.2974, 1518925.6076999996 5033932.1853, 1518917.4161 5033935.256999999, 1518909.6072000004 5033938.1852, 1518907.9468999999 5033938.1852, 1518887.2221999997 5033943.892899999, 1518879.0487000002 5033935.3814, 1518877.2051999997 5033933.4617, 1518875.5429999996 5033931.730799999, 1518872.0368999997 5033928.079700001, 1518870.2791 5033926.249299999, 1518868.5314999996 5033924.429300001, 1518865.0275999997 5033920.7805, 1518859.9667999996 5033915.510500001, 1518826.9516000003 5033949.8563, 1518815.8037 5033961.453600001, 1518810.2880999995 5033967.191299999, 1518802.6041 5033975.1851, 1518749.6064 5034030.658399999, 1518762.7090999996 5034042.7564, 1518764.2019999996 5034041.1864, 1518771.0927999998 5034033.939200001, 1518777.9835 5034026.692299999, 1518784.8744 5034019.4452, 1518791.6857000003 5034012.2815000005, 1518791.7688999996 5034012.361099999, 1518798.9955000002 5034019.273700001, 1518806.2218000004 5034026.1864, 1518813.4483000003 5034033.0989, 1518820.6748000002 5034040.011499999, 1518827.9011000004 5034046.9241, 1518837.6111000003 5034056.2619, 1518841.8152 5034060.3048, 1518837.2916 5034064.981799999, 1518830.3415 5034072.1675, 1518823.3914 5034079.3532, 1518816.4412000002 5034086.538799999, 1518815.1167000001 5034087.9081999995, 1518861.2604999999 5034099.4131000005, 1518862.5824999996 5034097.873199999, 1518866.0646000002 5034093.8171999995, 1518872.5754000004 5034086.233100001, 1518879.0861999998 5034078.6491, 1518885.5971999997 5034071.065099999, 1518891.4994 5034064.1899, 1518898.0423999997 5034056.568499999, 1518902.0305000003 5034052.6559999995, 1518905.8200000003 5034048.9386, 1518908.1809999999 5034046.622199999, 1518913.1375000002 5034041.7599, 1518924.8600000003 5034033.1404, 1518926.1266 5034032.7556, 1518931.0680999998 5034031.2542, 1518941.0438 5034028.223200001, 1518949.7144999998 5034041.104800001, 1518958.5568000004 5034045.7762, 1518967.3991 5034050.4474, 1518976.2412999999 5034055.1186999995, 1518985.2931000004 5034060.047700001, 1518985.5741999997 5034060.2008, 1518979.4151999997 5034067.5528, 1518978.3964999998 5034068.7689, 1518971.7899000002 5034076.655200001, 1518959.6995 5034090.1554000005, 1518953.0344000002 5034097.5977, 1518945.7920000004 5034105.684699999, 1518938.8338000001 5034113.4517, 1518936.0379999997 5034118.0572, 1519248.8165999996 5034196.0417, 1519249.6234999998 5034194.8686, 1519255.4748999998 5034186.361199999, 1519265.6449999996 5034174.1601, 1519278.7302 5034162.188100001, 1519280.5762 5034160.499, 1519286.0001999997 5034155.5364, 1519293.2350000003 5034148.917199999, 1519295.2636000002 5034147.0611000005, 1519300.2614000002 5034142.488500001, 1519310.3748000003 5034133.235400001, 1519321.1553999996 5034141.3675999995, 1519332.8919000002 5034146.1697, 1519324.4782999996 5034156.7313, 1519321.3729999997 5034165.188200001, 1519322.0542000001 5034165.9081999995, 1519328.9264000002 5034173.172900001, 1519335.7988 5034180.4377, 1519338.8737000003 5034183.6884, 1519343.4225000003 5034180.5514, 1519351.6549000004 5034174.8741, 1519359.8872999996 5034169.196599999, 1519367.8745 5034163.6884, 1519368.0933999997 5034163.890000001, 1519375.4496 5034170.6644, 1519382.8055999996 5034177.4388999995, 1519390.1618 5034184.213400001, 1519397.5179000003 5034190.9879, 1519404.2510000002 5034197.1887, 1519404.8658999996 5034196.606699999, 1519412.1283999998 5034189.731899999, 1519419.3908000002 5034182.8572, 1519426.6530999998 5034175.9827, 1519433.9155000001 5034169.107899999, 1519441.1777 5034162.2334, 1519448.4401000002 5034155.3586, 1519455.7024999997 5034148.483899999, 1519458.1272999998 5034146.1886, 1519463.0070000002 5034150.723099999, 1519470.3324999996 5034157.5305, 1519477.6582000004 5034164.3378, 1519482.8783999998 5034169.1888, 1519485.0274 5034167.2804000005, 1519491.0466 5034161.9351, 1519492.5270999996 5034160.665899999, 1519499.3404 5034154.825200001, 1519500.1309000002 5034154.171, 1519507.7567999996 5034147.861, 1519507.8371000001 5034147.797800001, 1519515.6993000004 5034141.6183, 1519523.5614999998 5034135.4385, 1519523.8793000001 5034135.1887, 1519531.3728 5034141.1832, 1519532.6297000004 5034142.1888, 1519538.4148000004 5034136.1117, 1519545.3098 5034128.8686, 1519552.2046999997 5034121.625499999, 1519557.3803000003 5034116.1887, 1519556.1642000005 5034114.011499999, 1519551.2878 5034105.2808, 1519543.9119999995 5034092.9296, 1519544.2566 5034092.6918, 1519548.8463000003 5034089.523700001, 1519563.5738000004 5034079.3577, 1519564.7618000004 5034078.1888, 1519572.1635999996 5034070.9067, 1519577.7432000004 5034065.417199999, 1519585.2430999996 5034058.0384, 1519587.4988000002 5034054.5078, 1519591.2911 5034048.5722, 1519591.4984 5034048.2477, 1519596.8726000004 5034039.836200001, 1519601.4346000003 5034032.695900001, 1519602.2467999998 5034031.424799999, 1519607.6209000004 5034023.0133, 1519612.9951 5034014.6019, 1519617.3016999997 5034007.861199999, 1519622.4061000003 5033999.8718, 1519627.0582999997 5034011.7918), (1519423.5358999996 5033915.3325, 1519430.9356000004 5033922.0592, 1519438.3354000002 5033928.7861, 1519439.4205999998 5033929.772600001, 1519445.4093000004 5033935.8519, 1519452.4272999996 5033942.976, 1519459.4452999998 5033950.100099999, 1519466.4633 5033957.224199999, 1519473.4814 5033964.3484000005, 1519480.4993000003 5033971.4724, 1519487.5173000004 5033978.5965, 1519494.5354000004 5033985.7206999995, 1519501.5532999998 5033992.844699999, 1519508.5713999998 5033999.968800001, 1519509.2736999998 5034000.6818, 1519503.0240000002 5034007.157199999, 1519496.0795 5034014.352600001, 1519489.1348 5034021.5481, 1519482.1903 5034028.7436999995, 1519475.2456 5034035.939099999, 1519465.6972000003 5034042.302100001, 1519454.4118999997 5034057.5254999995, 1519447.4671999998 5034064.721100001, 1519440.5226999996 5034071.9165, 1519433.5779999997 5034079.112, 1519426.6335000005 5034086.307399999, 1519421.4298999999 5034091.698899999, 1519419.7192000002 5034089.8661, 1519412.8957000002 5034082.555500001, 1519406.0723 5034075.244899999, 1519399.2488000002 5034067.9342, 1519392.4252000004 5034060.6236000005, 1519385.6018000003 5034053.312899999, 1519378.7783000004 5034046.0024, 1519376.9779000003 5034044.0734, 1519382.1834000004 5034038.868100001, 1519389.2545999996 5034031.7969, 1519392.8531999998 5034028.1983, 1519389.3806999996 5034024.7259, 1519382.3092999998 5034017.6547, 1519375.9190999996 5034011.264699999, 1519376.5856999997 5034010.5693, 1519383.505 5034003.349300001, 1519390.4241000004 5033996.1293, 1519397.8518000003 5033988.271199999, 1519393.7317000004 5033984.9899, 1519386.0849000001 5033978.9002, 1519378.4381999997 5033972.8104, 1519358.9670000002 5033957.304, 1519365.7174000004 5033951.27, 1519377.3852000004 5033941.242000001, 1519384.9593000002 5033934.7323, 1519399.0904 5033922.587200001, 1519406.7318000002 5033914.463199999, 1519413.5730999997 5033907.190199999, 1519414.0697999997 5033906.6620000005, 1519423.5358999996 5033915.3325), (1519399.7185000004 5033792.7315, 1519387.1169999996 5033798.675100001, 1519376.3180999998 5033802.726600001, 1519366.9551999997 5033806.239399999, 1519357.5922999997 5033809.7521, 1519348.2295000004 5033813.265000001, 1519331.8123000003 5033819.4243, 1519320.3328 5033824.177100001, 1519305.335 5033830.386399999, 1519292.5224000001 5033835.478, 1519283.2302 5033839.170700001, 1519273.9379000003 5033842.863500001, 1519260.4467000002 5033848.2248, 1519244.2982 5033854.1303, 1519265.3395999996 5033833.0319, 1519270.0871000001 5033828.271600001, 1519270.6617 5033827.6953, 1519272.3206000002 5033826.032, 1519278.1941 5033820.1427, 1519279.3682000004 5033818.965299999, 1519287.301 5033811.011, 1519293.3501000004 5033802.896400001, 1519298.5371000003 5033795.9383000005, 1519303.4189999998 5033789.3894, 1519304.6365999999 5033787.755899999, 1519310.0889999997 5033774.162699999, 1519315.2774999999 5033760.59, 1519315.4715999998 5033760.0824, 1519316.5621999996 5033757.229499999, 1519317.3159999996 5033755.2578, 1519319.0398000004 5033750.7486000005, 1519322.6072000004 5033741.4167, 1519327.6343 5033728.2662, 1519335.8628000002 5033707.0273, 1519340.1661 5033695.8303, 1519344.7156999996 5033686.2206, 1519347.6189000001 5033680.088300001, 1519360.6183000002 5033663.486199999, 1519367.8800999997 5033656.1033, 1519369.5670999996 5033654.3882, 1519383.3883999996 5033640.3364, 1519390.4792 5033632.894099999, 1519397.3771000002 5033625.653999999, 1519404.3804000001 5033618.303400001, 1519404.4722999996 5033618.6395, 1519407.1131999996 5033628.302100001, 1519409.7457999997 5033637.933800001, 1519411.5169000002 5033644.413899999, 1519412.3795999996 5033647.5702, 1519415.0159 5033657.215600001, 1519417.6522000004 5033666.861099999, 1519419.2991000004 5033672.8871, 1519421.3816 5033680.506100001, 1519422.7517999997 5033685.519300001, 1519423.3903 5033696.1548999995, 1519423.3924000002 5033696.189300001, 1519424.4104000004 5033713.143999999, 1519422.0415000003 5033733.478700001, 1519426.5687999995 5033736.596999999, 1519432.3722 5033740.5942, 1519442.3616000004 5033741.0625, 1519452.3508000001 5033741.5307, 1519462.3402000004 5033741.999, 1519472.3295999998 5033742.4673, 1519475.2991000004 5033742.6065, 1519482.3189000003 5033742.9355, 1519499.7407999998 5033742.8769000005, 1519499.7586000003 5033743.1283, 1519500.7982 5033757.7864, 1519500.5527 5033770.6261, 1519500.3596 5033780.7272, 1519497.3179000001 5033788.082900001, 1519496.4345000004 5033790.2192, 1519493.5166999996 5033797.2751, 1519489.2834 5033807.5121, 1519488.2900999999 5033809.3671, 1519483.3620999996 5033818.5704, 1519468.9562999997 5033809.3825, 1519457.5872 5033801.4866, 1519445.2062999997 5033792.8882, 1519430.9850000003 5033787.2447, 1519399.7185000004 5033792.7315))</t>
  </si>
  <si>
    <t>1122 - Tessuto residenziale rado e nucleiforme</t>
  </si>
  <si>
    <t>POLYGON ((1520422.7106999997 5029531.364600001, 1520329.1775000002 5029508.062999999, 1520323.8053000001 5029513.7466, 1520339.9551 5029521.8838, 1520341.2141000004 5029522.088099999, 1520342.9813 5029522.526900001, 1520346.0502000004 5029524.4254, 1520358.7955999998 5029533.5472, 1520366.8953999998 5029539.3441, 1520373.2838000003 5029543.9164, 1520374.995 5029545.141100001, 1520383.0948 5029550.937899999, 1520398.0085000005 5029561.6118, 1520404.6853 5029553.4363, 1520411.0082 5029545.694, 1520417.3311 5029537.9519, 1520422.7106999997 5029531.364600001))</t>
  </si>
  <si>
    <t>POLYGON ((1518629.4475999996 5029444.411699999, 1518626.4271999998 5029440.656099999, 1518572.4622999998 5029363.5046, 1518564.1743 5029351.6557, 1518555.3048 5029357.002900001, 1518546.7407999998 5029362.166099999, 1518538.1766 5029367.329399999, 1518532.5066 5029376.2019, 1518529.6479000002 5029380.674799999, 1518533.8394 5029386.964199999, 1518542.2111999998 5029399.551999999, 1518547.7401 5029407.8651, 1518553.2691000002 5029416.178200001, 1518558.7981000002 5029424.4914, 1518564.3269999996 5029432.804500001, 1518562.6630999995 5029440.911800001, 1518561.4774000002 5029446.6899, 1518563.8003000002 5029450.656199999, 1518574.4703000002 5029453.2184, 1518622.7001999998 5029520.5679, 1518632.4924999997 5029535.290100001, 1518637.7150999997 5029543.142100001, 1518643.2518999996 5029551.466399999, 1518648.7888000002 5029559.7907, 1518656.6467000004 5029571.604800001, 1518662.0845999997 5029568.998199999, 1518673.8417999996 5029563.362299999, 1518682.5389 5029558.426200001, 1518689.1804 5029554.6568, 1518688.3307999996 5029552.450999999, 1518684.7366000004 5029543.119200001, 1518681.1423000004 5029533.7874, 1518677.5481000002 5029524.455499999, 1518674.9296000004 5029517.6565000005, 1518672.2384000001 5029517.3016, 1518663.5541000003 5029516.1566, 1518663.0979000004 5029515.0024999995, 1518659.4211 5029505.7029, 1518655.7443000004 5029496.4032000005, 1518655.0537 5029494.6565000005, 1518647.7296000002 5029498.1666, 1518634.7099000001 5029512.5469, 1518630.5925000003 5029506.3795, 1518625.9008 5029499.3519, 1518620.3550000004 5029491.0452, 1518614.8092999998 5029482.738299999, 1518609.2635000004 5029474.431600001, 1518603.7177999998 5029466.1249, 1518597.7073999997 5029457.1219999995, 1518610.2029999997 5029452.1182, 1518617.5824999996 5029449.1631000005, 1518619.3826000001 5029448.4421999995, 1518629.4475999996 5029444.411699999))</t>
  </si>
  <si>
    <t>MULTIPOLYGON (((1520720.4172999999 5029605.531400001, 1520632.5064000003 5029583.6304, 1520630.1174999997 5029587.1555, 1520624.6518 5029595.5298, 1520619.1860999996 5029603.904100001, 1520613.7204999998 5029612.2783, 1520608.2547000004 5029620.6525, 1520602.7889999999 5029629.026799999, 1520597.3234 5029637.4011, 1520591.8576999996 5029645.7754, 1520586.392 5029654.149599999, 1520580.9263000004 5029662.5239, 1520575.4605999999 5029670.8982, 1520569.9949000003 5029679.272500001, 1520564.5292999996 5029687.6468, 1520560.3742000004 5029694.0129, 1520554.9085 5029702.3872, 1520553.7334000003 5029712.7556, 1520552.4559000004 5029724.028000001, 1520562.1887999997 5029732.2530000005, 1520569.8268999998 5029738.707599999, 1520577.4649 5029745.1624, 1520585.1030000001 5029751.6171, 1520592.7411000002 5029758.071799999, 1520600.3793000001 5029764.5265999995, 1520607.2183999997 5029770.3061, 1520610.7172999997 5029765.689099999, 1520619.1097999997 5029754.614700001, 1520624.7303 5029746.343599999, 1520630.3509 5029738.0725, 1520635.9714000002 5029729.8013, 1520641.5920000002 5029721.530200001, 1520647.2123999996 5029713.259, 1520652.8329999996 5029704.9878, 1520658.4535999997 5029696.7168000005, 1520664.074 5029688.445599999, 1520669.6946 5029680.1744, 1520675.3151000002 5029671.9032000005, 1520680.9358 5029663.632099999, 1520686.5562000005 5029655.361, 1520692.1766999997 5029647.0899, 1520697.7972999997 5029638.8188000005, 1520703.4177 5029630.547599999, 1520709.0384 5029622.2764, 1520714.6589000002 5029614.0053, 1520720.2795000002 5029605.734200001, 1520720.4172999999 5029605.531400001)), ((1520619.9452999998 5030206.4339000005, 1520626.6275000004 5030198.883199999, 1520633.6023000004 5030204.7991, 1520637.8000999996 5030208.3594, 1520645.4238 5030214.8256, 1520653.0476000002 5030221.2918, 1520660.6712999996 5030227.7579, 1520668.3254000004 5030234.2499, 1520668.9291000003 5030234.7619, 1520681.1585 5030220.5362, 1520687.6755 5030212.955499999, 1520688.8745999997 5030211.5605999995, 1520694.1923000002 5030205.3748, 1520700.7090999996 5030197.794199999, 1520707.2259 5030190.213500001, 1520713.7428000001 5030182.6328, 1520720.2596000005 5030175.052100001, 1520726.7764999997 5030167.4716, 1520733.2933999998 5030159.890900001, 1520739.8103 5030152.3102, 1520746.3271000003 5030144.729599999, 1520751.6030000001 5030138.592499999, 1520754.2248 5030135.5427, 1520756.2062999997 5030137.216, 1520784.7445 5030161.317299999, 1520792.3820000002 5030167.7674, 1520800.0195000004 5030174.217599999, 1520807.6569999997 5030180.6676, 1520807.9387999997 5030180.9057, 1520812.7337999996 5030184.9551, 1520812.9016000004 5030185.096899999, 1520815.0519000003 5030186.912900001, 1520817.4232 5030188.9155, 1520825.0619 5030195.366599999, 1520834.693 5030203.500399999, 1520839.0957000004 5030200.255000001, 1520841.5527999997 5030198.443700001, 1520842.6297000004 5030197.649800001, 1520850.3475000001 5030190.8653, 1520853.2693999996 5030188.2969, 1520856.7089999998 5030184.319700001, 1520859.6102 5030178.2815000005, 1520859.7734000003 5030177.9417, 1520861.9134999998 5030164.7171, 1520874.8135000002 5030157.626700001, 1520880.7413999997 5030149.573000001, 1520881.1733 5030148.986400001, 1520886.8252999997 5030141.6368, 1520892.9216 5030133.7097, 1520899.0179000003 5030125.7827, 1520905.1141 5030117.855599999, 1520908.5937 5030113.3309, 1520911.2692999998 5030109.9747, 1520917.5029999996 5030102.155200001, 1520923.7366000004 5030094.3358, 1520929.9703000002 5030086.5163, 1520936.2039 5030078.696900001, 1520936.6323999995 5030078.159399999, 1520942.8902000003 5030071.2623, 1520957.1878000004 5030058.734300001, 1520964.8249000004 5030050.741, 1520977.4824 5030037.4932, 1520989.6672999999 5030024.735099999, 1520992.7873999998 5030020.4235, 1520993.8850999996 5030017.2609, 1520994.2646000003 5030014.638599999, 1520994.4057999998 5030013.662900001, 1520994.4729000004 5030009.9417, 1520994.4671 5030009.331700001, 1520994.4554000003 5030008.0975, 1520993.4041999998 5030004.2611, 1520992.0054000001 5030001.4342, 1520990.3305000002 5029999.2623, 1520977.1857000003 5029989.2140999995, 1520977.0785999997 5029989.132200001, 1520966.5517999995 5029981.085100001, 1520957.9534999998 5029974.1461, 1520955.8136999998 5029972.9059, 1520941.6173999999 5029964.682, 1520936.5862999996 5029962.376499999, 1520932.9362000003 5029961.275699999, 1520928.1360999998 5029960.2819, 1520923.1069999998 5029959.7765999995, 1520916.9979999997 5029959.3116999995, 1520914.0647999998 5029959.1909, 1520908.8355 5029959.9844, 1520906.0246000001 5029960.7084, 1520903.5250000004 5029961.8113, 1520901.1661 5029963.0811, 1520889.7703 5029976.971899999, 1520883.4411000004 5029984.686799999, 1520874.2062 5029995.943499999, 1520865.9314000001 5029988.9475, 1520858.2962999996 5029982.4922, 1520850.6612999998 5029976.0370000005, 1520840.7512999997 5029967.658399999, 1520827.7536000004 5029956.6752, 1520820.1168999998 5029950.221999999, 1520812.4802 5029943.7687, 1520804.8432999998 5029937.3155000005, 1520797.2067 5029930.862199999, 1520789.5697999997 5029924.4091, 1520781.9331 5029917.955800001, 1520773.0362 5029910.437899999, 1520770.1892 5029908.032, 1520777.6426 5029899.2301, 1520778.4864999996 5029898.2336, 1520784.9488000004 5029890.602299999, 1520791.4108999996 5029882.971100001, 1520801.3081 5029871.283399999, 1520810.7966 5029860.077, 1520817.2582999999 5029852.4453, 1520823.7200999996 5029844.8138, 1520830.1818000004 5029837.1822, 1520836.6435000002 5029829.5505, 1520843.1053 5029821.919, 1520849.5669999998 5029814.2874, 1520859.7770999996 5029802.228800001, 1520868.9522000002 5029791.3927, 1520875.4139999999 5029783.7611, 1520881.8757999996 5029776.1295, 1520888.6974 5029768.073000001, 1520890.0705000004 5029769.253799999, 1520903.3545000004 5029780.6756, 1520910.9083000002 5029787.170600001, 1520918.4622 5029793.6657, 1520926.0159999998 5029800.160800001, 1520933.5697999997 5029806.6558, 1520937.7186000003 5029810.223099999, 1520942.4143000003 5029804.5921, 1520948.8235 5029796.906199999, 1520955.1421999997 5029789.1554000005, 1520961.4609000003 5029781.4044, 1520967.7796 5029773.6535, 1520974.0982999997 5029765.9026, 1520980.4170000004 5029758.151799999, 1520986.7358 5029750.400800001, 1520993.0544999996 5029742.649900001, 1520999.3732000003 5029734.8991, 1521005.6919999998 5029727.1482, 1521012.0107000005 5029719.397299999, 1521018.3294000002 5029711.646299999, 1521027.0357999997 5029701.329, 1521029.6993000004 5029698.172700001, 1521029.5954999998 5029698.081, 1521022.8475000001 5029692.1251, 1521015.3649000004 5029685.5211, 1521007.8822999997 5029678.9169, 1521005.0877 5029676.4504, 1520789.4104000004 5029622.7194, 1520780.6152 5029632.839199999, 1520772.7852999996 5029641.8486, 1520757.7676 5029659.4416000005, 1520748.0925000003 5029670.778999999, 1520741.6017000005 5029678.385, 1520735.1108999997 5029685.990900001, 1520728.6201 5029693.5967999995, 1520722.1292000003 5029701.2028, 1520715.6385000004 5029708.808700001, 1520709.1476999996 5029716.4147, 1520702.6568 5029724.0206, 1520696.1661 5029731.626599999, 1520689.6753000002 5029739.2325, 1520683.1843999997 5029746.838500001, 1520676.6937999995 5029754.444499999, 1520670.2029 5029762.0503, 1520669.6415999997 5029762.7081, 1520663.7121000001 5029769.656199999, 1520657.2214000002 5029777.2622, 1520650.7304999996 5029784.8682, 1520646.9700999996 5029789.274700001, 1520639.7191000003 5029797.771400001, 1520639.3463000003 5029798.2072, 1520636.5953000002 5029801.4222, 1520632.8485000003 5029805.801100001, 1520626.3518000003 5029813.3939, 1520619.8552 5029820.9868, 1520613.3584000003 5029828.579600001, 1520606.8617000002 5029836.172499999, 1520600.3650000002 5029843.7653, 1520593.8682000004 5029851.358100001, 1520587.3715000004 5029858.950999999, 1520580.8746999996 5029866.5439, 1520570.3387000002 5029878.8575, 1520561.3821 5029889.3182, 1520554.8831000002 5029896.9089, 1520548.3841000004 5029904.499500001, 1520541.8849 5029912.0901999995, 1520535.3858000003 5029919.6808, 1520527.6131999996 5029928.7588, 1520527.2709999997 5029929.158500001, 1520525.1957 5029931.5822, 1520521.7147000004 5029935.649599999, 1520513.4868 5029945.263599999, 1520506.9923999999 5029952.8518, 1520502.0719999997 5029958.6011, 1520500.4981000004 5029960.4399999995, 1520494.0038 5029968.0283, 1520481.5223000003 5029982.612199999, 1520479.9370999997 5029984.0622000005, 1520478.8378999997 5029985.325300001, 1520477.4022000004 5029986.476199999, 1520475.9440000001 5029987.459799999, 1520473.4688999997 5029988.3409, 1520476.7457999997 5029991.345799999, 1520484.1409 5029998.127, 1520492.1650999999 5030004.0952, 1520500.1892 5030010.0634, 1520506.3679999998 5030014.659, 1520504.9800000004 5030016.4925999995, 1520506.3674999997 5030030.7476, 1520499.9171000002 5030038.369899999, 1520493.4666999998 5030045.992000001, 1520487.0162000004 5030053.6143, 1520485.1774000004 5030055.7873, 1520482.7714999998 5030058.6303, 1520482.0477 5030059.4855, 1520473.9587000003 5030069.0441, 1520485.5480000004 5030078.9187, 1520488.7951999996 5030081.6853, 1520488.7983 5030081.687999999, 1520488.8118000003 5030081.6995, 1520496.4060000004 5030088.1701, 1520506.0404000003 5030096.378900001, 1520519.2367000002 5030107.6263, 1520526.8465 5030114.112199999, 1520534.4565000003 5030120.598099999, 1520539.0741999997 5030124.5338, 1520542.063 5030127.0813, 1520549.6644000001 5030133.5600000005, 1520560.3086 5030142.632099999, 1520561.7893000003 5030143.894099999, 1520564.7267000005 5030146.397600001, 1520555.8267 5030156.8489, 1520549.3443 5030164.461200001, 1520542.8619 5030172.0734, 1520536.3795999996 5030179.685799999, 1520529.8970999997 5030187.2981, 1520519.5536000002 5030199.4443, 1520510.8755 5030209.648600001, 1520470.6984 5030252.9089, 1520571.1683999998 5030345.074200001, 1520588.6827999996 5030333.6657, 1520588.8684 5030333.409700001, 1520599.9137000004 5030318.171, 1520605.7702000001 5030310.0911, 1520614.3098 5030298.3093, 1520609.2537000002 5030293.948999999, 1520606.2569000004 5030291.364499999, 1520598.6935 5030284.8421, 1520591.1300999997 5030278.319599999, 1520583.5668000001 5030271.7973, 1520571.4020999996 5030261.306700001, 1520573.0887000002 5030259.397500001, 1520581.2566999998 5030250.1512, 1520593.4802 5030236.3389, 1520600.0965 5030228.8627, 1520606.7127999999 5030221.386399999, 1520613.3290999997 5030213.9101, 1520619.9452999998 5030206.4339000005)))</t>
  </si>
  <si>
    <t>POLYGON ((1521236.6463000001 5030477.162799999, 1521219.4957999997 5030466.8729, 1521211.6453 5030462.162699999, 1521212.1173 5030461.4615, 1521217.7012 5030453.1655, 1521223.2851 5030444.8695, 1521228.8689000001 5030436.5737, 1521229.1456000004 5030436.1625, 1521221.9161999999 5030429.9923, 1521214.3095000004 5030423.5002999995, 1521206.7029999997 5030417.008199999, 1521199.0965 5030410.5163, 1521191.4899000004 5030404.0243, 1521189.8940000003 5030402.6622, 1521194.4171000002 5030396.182700001, 1521200.1410999997 5030387.982799999, 1521205.8651 5030379.7829, 1521211.5889999997 5030371.583000001, 1521216.7695000004 5030364.161800001, 1521209.1338 5030357.704, 1521201.4983 5030351.246300001, 1521193.8627000004 5030344.7884, 1521186.2271999996 5030338.330499999, 1521178.5916 5030331.8727, 1521170.9560000002 5030325.414899999, 1521163.3205000004 5030318.957, 1521155.6848 5030312.4991999995, 1521148.0494 5030306.041300001, 1521140.4137000004 5030299.5835, 1521132.7781999996 5030293.1258000005, 1521125.1426 5030286.6679, 1521117.5070000002 5030280.210100001, 1521109.8715000004 5030273.7523, 1521102.2358 5030267.294399999, 1521094.6003999999 5030260.8366, 1521086.9648000002 5030254.378799999, 1521079.3290999997 5030247.9209, 1521071.6935999999 5030241.463099999, 1521064.0580000002 5030235.0052000005, 1521056.4225000003 5030228.547499999, 1521048.7868 5030222.0897, 1521041.1513999999 5030215.6318, 1521033.5158000002 5030209.174000001, 1521025.8800999997 5030202.7162, 1521018.2445999999 5030196.258300001, 1521010.6090000002 5030189.8004, 1521009.2609 5030188.6603999995, 1521007.6211 5030190.143300001, 1521000.204 5030196.8508, 1520994.8855999997 5030201.660499999, 1520992.38 5030200.346100001, 1520983.5241 5030195.7005, 1520974.6683 5030191.055, 1520965.8125 5030186.409399999, 1520964.3844999997 5030185.6603, 1520958.5432000002 5030191.6796, 1520951.5788000003 5030198.855900001, 1520944.6146 5030206.032400001, 1520937.6502 5030213.208900001, 1520930.6859 5030220.385299999, 1520922.1774000004 5030229.3596, 1520922.068 5030229.265699999, 1520921.8821 5030229.106000001, 1520919.1738999998 5030226.780099999, 1520911.6331000002 5030220.3039, 1520908.5224000001 5030217.632200001, 1520899.9735000003 5030225.738500001, 1520892.0421000002 5030231.8291, 1520884.1106000002 5030237.919600001, 1520876.1791000003 5030244.010299999, 1520868.2476000004 5030250.1008, 1520861.0069000004 5030255.661, 1520861.5914000003 5030256.3068, 1520868.3026 5030263.7206, 1520874.1325000003 5030270.1611, 1520873.0834 5030270.9506, 1520865.0936000003 5030276.964500001, 1520857.1036999999 5030282.9783, 1520850.8820000002 5030287.6612, 1520849.2180000003 5030286.202099999, 1520841.6995 5030279.6084, 1520834.1809 5030273.014799999, 1520827.5059000002 5030267.161, 1520826.6075 5030267.8334, 1520818.6012000004 5030273.825200001, 1520810.5948 5030279.8169, 1520802.5883 5030285.808700001, 1520794.5820000004 5030291.8005, 1520786.5756 5030297.792300001, 1520778.5691999998 5030303.784, 1520770.5628000004 5030309.775900001, 1520770.1689 5030311.285499999, 1520769.6206 5030313.386700001, 1520767.7066000002 5030320.7217999995, 1520773.1361999996 5030325.3949, 1520785.2846 5030335.8607, 1520802.2506 5030350.4768, 1520805.5949 5030344.5231, 1520807.6273999996 5030340.9046, 1520810.2297999999 5030336.271299999, 1520818.4387999997 5030343.2544, 1520826.0510999998 5030349.729800001, 1520833.6633000001 5030356.2052, 1520841.2755000005 5030362.6807, 1520848.8877999997 5030369.156099999, 1520856.4999000002 5030375.6315, 1520864.1123000002 5030382.106899999, 1520871.7244999995 5030388.5823, 1520879.3366 5030395.057700001, 1520886.9489000002 5030401.5331, 1520896.5284000002 5030409.6819, 1520907.0229000002 5030423.0726, 1520914.8318999996 5030429.319499999, 1520925.2983 5030437.691299999, 1520925.2955999998 5030437.694599999, 1520938.2589999996 5030448.0605999995, 1520946.068 5030454.307499999, 1520953.8768999996 5030460.5546, 1520961.6859 5030466.8016, 1520969.4949000003 5030473.0485, 1520977.3038999997 5030479.295499999, 1520978.3881 5030480.162799999, 1520983.7347999997 5030473.411900001, 1520989.9435999999 5030465.5726, 1520996.1524 5030457.7334, 1521002.3611000003 5030449.894200001, 1521008.5697999997 5030442.0549, 1521014.7786999997 5030434.215600001, 1521020.9874 5030426.3763, 1521027.1960000005 5030418.5372, 1521027.8888999997 5030417.6623, 1521033.6846000003 5030424.3959, 1521040.2079999996 5030431.975500001, 1521046.7315999996 5030439.5549, 1521053.2550999997 5030447.134299999, 1521054.1402000003 5030448.162599999, 1521048.6676000003 5030454.8529, 1521042.3359000003 5030462.5933, 1521036.0044 5030470.333699999, 1521029.6727999998 5030478.073999999, 1521023.3411999997 5030485.8145, 1521017.0097000003 5030493.5548, 1521010.6782 5030501.2952, 1521007.5142 5030505.1631000005, 1521011.2703999998 5030508.4681, 1521018.7781999996 5030515.073999999, 1521026.2860000003 5030521.6800999995, 1521033.7936000004 5030528.286, 1521041.5214999998 5030534.917199999, 1521045.6303000003 5030538.700999999, 1521056.0986000001 5030548.3411, 1521070.6903 5030561.7786, 1521078.4748999998 5030568.3544, 1521086.1128000002 5030574.806399999, 1521093.7507999996 5030581.258300001, 1521095.8717999998 5030583.050100001, 1521099.9084 5030586.4597, 1521101.3886000002 5030587.710200001, 1521114.2120000003 5030598.5425, 1521120.1853999998 5030604.2728, 1521125.8816999998 5030609.2995, 1521131.3943999996 5030614.164000001, 1521135.1588000003 5030609.8035, 1521159.0198999997 5030582.163699999, 1521192.6934000002 5030537.7139, 1521236.6463000001 5030477.162799999))</t>
  </si>
  <si>
    <t>POLYGON ((1520453.1903999997 5030278.1647, 1520361.2259999998 5030200.7784, 1520354.6892999997 5030208.3451000005, 1520348.1524 5030215.911900001, 1520341.6156000001 5030223.478599999, 1520335.0789 5030231.045299999, 1520328.5420000004 5030238.6121, 1520322.0053000003 5030246.1787, 1520315.4685000004 5030253.7455, 1520308.3777 5030261.953500001, 1520295.8592999997 5030276.4463, 1520289.3230999997 5030284.013599999, 1520282.7869999995 5030291.580800001, 1520270.2145999996 5030306.136299999, 1520267.0971999997 5030309.744200001, 1520263.1769000003 5030314.2817, 1520256.6393999998 5030321.8478, 1520250.1020999998 5030329.414100001, 1520243.5647 5030336.9803, 1520237.0274 5030344.546499999, 1520230.4900000002 5030352.112600001, 1520223.9526000004 5030359.6789, 1520217.4153000005 5030367.245100001, 1520210.8779999996 5030374.8113, 1520204.3405 5030382.3774999995, 1520197.8032999998 5030389.9438000005, 1520191.2659 5030397.51, 1520184.7286 5030405.076199999, 1520178.1912000002 5030412.6423, 1520171.6538000004 5030420.2086, 1520166.4718000004 5030426.206, 1520165.1164999995 5030427.774700001, 1520158.5790999997 5030435.341, 1520152.0417 5030442.907199999, 1520145.5044 5030450.4734000005, 1520138.9670000002 5030458.0396, 1520132.4296000004 5030465.605900001, 1520125.8923000004 5030473.172, 1520119.3550000004 5030480.7382, 1520112.8176999995 5030488.304400001, 1520106.2802 5030495.8707, 1520098.3762999997 5030505.0187, 1520087.0710000005 5030518.961999999, 1520080.7740000002 5030526.728499999, 1520074.477 5030534.4947999995, 1520068.1798999999 5030542.261299999, 1520060.6856000004 5030551.5045, 1520060.9356000004 5030551.720799999, 1520070.5702999998 5030560.0569, 1520076.9535999997 5030565.1105, 1520084.6153999995 5030571.445, 1520093.2292 5030578.638599999, 1520099.6053999998 5030583.3915, 1520109.1734999996 5030590.6548999995, 1520119.3877999997 5030598.886399999, 1520132.1412000004 5030608.0594999995, 1520139.9567999998 5030614.3671, 1520147.739 5030620.647700001, 1520155.5136000002 5030626.9222, 1520156.0648999996 5030627.3671, 1520170.7273000004 5030611.871300001, 1520182.0795999998 5030599.2422, 1520194.7311000004 5030583.9186, 1520201.0972999996 5030576.207699999, 1520207.4636000004 5030568.4967, 1520213.8299000002 5030560.785800001, 1520220.1961000003 5030553.074999999, 1520226.5623000003 5030545.3641, 1520232.3090000004 5030538.4036, 1520232.9283999996 5030537.6534, 1520239.2923999997 5030529.9452, 1520245.6564999996 5030522.2368, 1520252.0206000004 5030514.5285, 1520258.3847000003 5030506.8202, 1520264.7487000003 5030499.1121, 1520275.5833 5030485.989, 1520283.9863 5030476.155099999, 1520290.4820999997 5030468.552999999, 1520296.9779000003 5030460.9508, 1520303.8996000001 5030452.850500001, 1520316.4666999998 5030438.1457, 1520322.9632 5030430.5441, 1520329.4596999995 5030422.942600001, 1520335.9562 5030415.341, 1520342.4527000003 5030407.739399999, 1520348.9491999997 5030400.137800001, 1520355.4457 5030392.5363, 1520361.9420999996 5030384.934699999, 1520368.4386 5030377.3331, 1520374.9352000002 5030369.7315, 1520381.4315999998 5030362.130000001, 1520387.9281000001 5030354.5284, 1520394.4247000003 5030346.9268, 1520400.9211 5030339.325300001, 1520402.5883 5030337.374399999, 1520407.4177 5030331.7237, 1520413.9140999997 5030324.122099999, 1520420.4106 5030316.520500001, 1520426.9071000004 5030308.9189, 1520433.4035 5030301.317299999, 1520439.9000000004 5030293.7158, 1520446.3965999996 5030286.1142, 1520453.1903999997 5030278.1647))</t>
  </si>
  <si>
    <t>POLYGON ((1520589.6157999998 5030873.4081999995, 1520587.6138000004 5030867.927300001, 1520584.3395999996 5030858.9627, 1520575.7994999997 5030853.7598, 1520574.0040999996 5030852.665899999, 1520578.5256000003 5030846.1906, 1520584.1292000003 5030838.1657, 1520584.0415000003 5030837.972200001, 1520579.9139999999 5030828.863700001, 1520576.8788 5030822.1656, 1520574.2323000003 5030822.1656, 1520564.2319 5030822.1656, 1520554.2315999996 5030822.1656, 1520546.2528 5030822.1656, 1520545.0423999997 5030820.546599999, 1520539.0543 5030812.5372, 1520533.0662000002 5030804.528100001, 1520527.0782000003 5030796.5189, 1520521.0900999997 5030788.5097, 1520515.102 5030780.500399999, 1520509.1139000002 5030772.4912, 1520507.0011 5030769.665200001, 1520501.7284000004 5030773.417400001, 1520493.5806999998 5030779.215600001, 1520485.4330000002 5030785.013900001, 1520477.2854000004 5030790.812100001, 1520469.1376999998 5030796.610300001, 1520466.25 5030798.6654, 1520460.7367000002 5030795.306299999, 1520452.1966000004 5030790.1033, 1520443.6563999997 5030784.9001, 1520435.1163999997 5030779.697000001, 1520428.4985999996 5030775.665100001, 1520429.4049000004 5030773.604699999, 1520433.4314000001 5030764.450999999, 1520437.4578 5030755.2974, 1520441.4841999998 5030746.1437, 1520445.5107000005 5030736.99, 1520445.8737000003 5030736.164799999, 1520437.3280999996 5030733.0407, 1520427.9358 5030729.607000001, 1520422.6228999998 5030727.6647, 1520422.6228 5030723.3213, 1520422.6227000002 5030713.3213, 1520422.6227000002 5030711.6646, 1520429.1975999996 5030706.528000001, 1520437.0782000003 5030700.3716, 1520444.9585999995 5030694.215, 1520452.8389999997 5030688.058599999, 1520454.6234 5030686.6644, 1520459.5821000002 5030692.6019, 1520465.9923 5030700.2774, 1520472.4024 5030707.9531, 1520478.8125 5030715.628699999, 1520485.2227999996 5030723.304300001, 1520491.6327999998 5030730.979800001, 1520493.8751999997 5030733.664799999, 1520498.5412999997 5030729.1368, 1520505.7180000003 5030722.172700001, 1520512.8946000002 5030715.2085, 1520520.0711000003 5030708.2444, 1520527.2477000002 5030701.280200001, 1520534.4243 5030694.316, 1520536.1261 5030692.6645, 1520541.5204999996 5030698.058800001, 1520548.5920000002 5030705.129899999, 1520555.6634 5030712.201099999, 1520562.7347 5030719.2722, 1520569.8060999997 5030726.3433, 1520576.8773999996 5030733.4145, 1520583.9488000004 5030740.4855, 1520591.0202000001 5030747.556700001, 1520598.0916 5030754.627800001, 1520601.6289 5030758.165100001, 1520605.4413 5030754.933499999, 1520613.0695000002 5030748.4672, 1520620.6979 5030742.001, 1520628.3261000002 5030735.534700001, 1520638.6469999999 5030720.3969, 1520643.4718000004 5030723.346000001, 1520648.2427000003 5030726.0832, 1520651.8360000001 5030727.6172, 1520661.7230000002 5030730.3159, 1520669.3685999997 5030731.941, 1520675.6940000001 5030732.8396000005, 1520677.7914000005 5030732.990800001, 1520679.5653999997 5030733.1186, 1520686.0582999997 5030733.206700001, 1520691.8865999999 5030733.1478, 1520700.5422 5030731.954299999, 1520710.5302999998 5030730.366, 1520728.1245 5030727.568, 1520731.4320999999 5030727.384199999, 1520734.5477 5030727.211100001, 1520744.7856 5030715.782199999, 1520752.3345999997 5030709.2234000005, 1520759.8835000005 5030702.6647, 1520759.8833999997 5030698.6647, 1520757.7773000002 5030695.918400001, 1520751.6917000003 5030687.982999999, 1520745.6059999997 5030680.047700001, 1520739.5204999996 5030672.112400001, 1520733.4348 5030664.176899999, 1520727.3492 5030656.241699999, 1520721.2636000002 5030648.306299999, 1520715.1780000003 5030640.370999999, 1520709.0922999997 5030632.4355, 1520703.0066999998 5030624.5002, 1520697.3805 5030617.163899999, 1520697.0296 5030616.4956, 1520692.3810999999 5030607.6414, 1520687.7324 5030598.7874, 1520684.2549 5030592.163799999, 1520682.5333000002 5030590.3247, 1520675.6993000004 5030583.0239, 1520668.8651 5030575.723200001, 1520667.1308000004 5030573.8704, 1520662.1591999996 5030568.305400001, 1520657.0979000004 5030562.6403, 1520655.5281999996 5030560.8202, 1520648.9967999998 5030553.247400001, 1520647.2626 5030551.2367, 1520642.5632999996 5030545.5919, 1520637.6278 5030539.6633, 1520636.8251 5030537.522600001, 1520633.3136999998 5030528.1592999995, 1520629.8021999998 5030518.796, 1520629.0022 5030516.6631000005, 1520625.1371 5030509.9778, 1520613.2355000004 5030495.6521000005, 1520605.3503 5030505.2455, 1520602.335 5030508.6241999995, 1520598.9347 5030512.6347, 1520584.9327999996 5030526.653999999, 1520574.1152999997 5030535.8553, 1520573.5999999996 5030536.2936, 1520564.5439999998 5030543.9966, 1520556.2319999998 5030550.1579, 1520542.6752000004 5030561.668500001, 1520535.0532 5030568.139799999, 1520527.4313000003 5030574.611300001, 1520513.0862999996 5030586.790899999, 1520504.6046000002 5030594.048699999, 1520493.1290999996 5030603.8683, 1520476.7596000005 5030617.124500001, 1520463.6962000001 5030628.969799999, 1520452.0894 5030640.0188, 1520448.6969999997 5030643.248299999, 1520444.8468000004 5030646.9136, 1520434.6306999996 5030656.639, 1520428.1742000002 5030662.228599999, 1520423.2308999998 5030666.8785, 1520420.8904 5030669.7820999995, 1520418.4697000002 5030673.195599999, 1520412.5702999998 5030683.1756, 1520398.6738999998 5030708.383099999, 1520394.9726 5030715.937100001, 1520388.7456 5030728.0825, 1520386.4108999996 5030734.073899999, 1520384.5942000002 5030739.4120000005, 1520383.0645000003 5030745.639599999, 1520381.1747000003 5030751.8661, 1520379.5725999996 5030756.194, 1520377.6536999997 5030761.8313, 1520372.2022000002 5030761.6252, 1520359.3497000001 5030761.1394, 1520351.9883000003 5030754.3706, 1520346.8706999999 5030749.664899999, 1520345.6352000004 5030746.8785999995, 1520341.5816000002 5030737.7369, 1520337.528 5030728.5951000005, 1520335.12 5030723.1647, 1520332.1091 5030720.441299999, 1520327.1978000002 5030715.999, 1520324.7325 5030713.6897, 1520319.4019 5030708.6963, 1520317.4666999998 5030706.819, 1520311.7346 5030701.2585, 1520310.3175999997 5030699.8269, 1520303.2828000002 5030692.7195, 1520301.7435999997 5030691.1644, 1520293.9310999997 5030691.1645, 1520284.2429999998 5030691.1644, 1520283.9605999999 5030691.297499999, 1520274.9149000002 5030695.561000001, 1520265.869 5030699.8246, 1520247.9085999997 5030707.0417, 1520248.6765 5030707.927999999, 1520254.5102000004 5030714.661800001, 1520259.4056000002 5030720.1546, 1520266.0703999996 5030731.9537, 1520267.3312999997 5030734.185799999, 1520269.471 5030737.9738, 1520278.2712000003 5030755.1337, 1520282.5482 5030763.1798, 1520290.8534000004 5030774.676200001, 1520291.0834999997 5030774.9947999995, 1520291.7209 5030775.672, 1520306.0055 5030790.8521, 1520315.1568 5030798.658600001, 1520326.204 5030807.2917, 1520326.3296999997 5030807.3072999995, 1520337.7747 5030808.7322, 1520347.2253 5030809.9087000005, 1520361.6752000004 5030811.7075, 1520382.3739999998 5030821.462300001, 1520395.4650999997 5030830.9198, 1520403.5314999996 5030836.747400001, 1520412.0854000002 5030842.927100001, 1520415.2150999997 5030845.187999999, 1520428.7592000002 5030854.784600001, 1520436.9187000003 5030860.5660999995, 1520445.0784999998 5030866.3476, 1520456.6744 5030874.5638, 1520469.3427999998 5030884.714199999, 1520474.6607 5030888.975099999, 1520488.2501999997 5030899.863500001, 1520497.1387 5030899.1928, 1520501.8635999998 5030898.747199999, 1520504.4319000002 5030898.505100001, 1520511.4071000004 5030896.8836, 1520517.9619000005 5030894.638499999, 1520529.0269999998 5030886.2314, 1520533.3929000003 5030883.4235, 1520537.2468999997 5030881.9475, 1520546.3024000004 5030878.0331999995, 1520549.2002999997 5030876.942600001, 1520554.2200999996 5030875.281099999, 1520559.9485 5030874.544399999, 1520564.653 5030873.593599999, 1520576.9704999998 5030872.189200001, 1520579.1303000003 5030871.885, 1520584.6912000002 5030872.1921999995, 1520586.5601000004 5030872.420600001, 1520589.6157999998 5030873.4081999995))</t>
  </si>
  <si>
    <t>POLYGON ((1519210.6431999998 5032397.045, 1519207.5722000003 5032392.1757, 1519204.3038999997 5032386.9936999995, 1519203.1628 5032385.1844999995, 1519202.2070000004 5032383.669, 1519202.0378999999 5032373.670299999, 1519201.8688000003 5032363.671800001, 1519201.6996999998 5032353.6732, 1519201.5307 5032343.6745, 1519201.3614999996 5032333.675799999, 1519201.1924 5032323.677200001, 1519201.0232999995 5032313.6785, 1519200.8542 5032303.6799, 1519200.6852000002 5032293.681299999, 1519200.5159999998 5032283.682600001, 1519200.3469000002 5032273.684, 1519200.1777999997 5032263.6853, 1519200.0088 5032253.686799999, 1519199.8395999996 5032243.688100001, 1519199.6705999998 5032233.6894000005, 1519201.6541999998 5032215.477, 1519199.3524000002 5032214.8736000005, 1519199.3004 5032214.8599, 1519198.3636999996 5032214.614499999, 1519198.2226999998 5032214.577500001, 1519188.8304000003 5032212.115900001, 1519188.1769000003 5032211.944700001, 1519186.8541 5032211.597999999, 1519182.7032000003 5032210.5101, 1519180.2629000004 5032195.8587, 1519176.4002 5032186.6347, 1519172.5373999998 5032177.410700001, 1519168.6747000003 5032168.1866999995, 1519164.8118000003 5032158.9627, 1519160.9490999999 5032149.7388, 1519157.0864000004 5032140.514699999, 1519154.2216999996 5032133.673800001, 1519153.9858 5032131.1011, 1519153.0728000002 5032121.1427, 1519152.8464000002 5032118.673699999, 1519147.2781999996 5032113.6182, 1519139.8744 5032106.8959, 1519132.4707000004 5032100.173599999, 1519122.5651000002 5032098.799699999, 1519112.6596 5032097.425799999, 1519102.7540999996 5032096.051899999, 1519092.8486000001 5032094.677999999, 1519086.0000999998 5032093.7281, 1519082.9737 5032093.1228, 1519076.0778 5032091.7436999995, 1519073.3222000003 5032090.6415, 1519066.1556000002 5032087.774900001, 1519064.1473000003 5032086.6921, 1519057.3565999996 5032083.0308, 1519056.5761000002 5032088.9342, 1519056.1342000002 5032092.9553, 1519055.0417 5032102.895400001, 1519053.9491999997 5032112.8356, 1519052.8568000002 5032122.775900001, 1519052.5932999998 5032125.173699999, 1519048.9895000001 5032131.851199999, 1519044.2402 5032140.6514, 1519039.4907 5032149.4517, 1519035.5931000002 5032156.673800001, 1519033.9330000002 5032157.352399999, 1519024.6763000004 5032161.1361, 1519018.4676 5032163.673800001, 1519024.2385999998 5032170.6623, 1519030.6063 5032178.373299999, 1519032.0932 5032180.174000001, 1519030.2728000004 5032187.6195, 1519027.8979000002 5032197.3334, 1519025.523 5032207.0473, 1519023.148 5032216.761299999, 1519020.773 5032226.475199999, 1519018.398 5032236.189200001, 1519016.0231999997 5032245.9032000005, 1519006.5804000003 5032257.134400001, 1519008.8982999995 5032275.045, 1519006.5232999995 5032284.7589, 1519004.3433999997 5032293.674699999, 1519004.1242000004 5032294.466600001, 1519001.4567 5032304.1043, 1518998.7892000005 5032313.742000001, 1518996.1216000002 5032323.3796, 1518990.5835999995 5032337.383400001, 1518988.3959 5032352.470799999, 1518987.3830000004 5032359.4572, 1518986.5741999997 5032365.0351, 1519001.5916999998 5032369.735400001, 1519014.2483 5032374.1175999995, 1519024.0181999998 5032377.471999999, 1519033.4719000002 5032380.717700001, 1519042.9255999997 5032383.963300001, 1519044.3176999995 5032384.441299999, 1519052.3442000002 5032387.1971, 1519061.9442999996 5032390.493100001, 1519077.7084 5032396.4406, 1519095.1078000003 5032397.148700001, 1519115.8561000004 5032397.1226, 1519131.2125000004 5032395.569700001, 1519142.2843000004 5032395.7754, 1519152.2807999998 5032395.961100001, 1519162.2774 5032396.1467, 1519172.2737999996 5032396.3324, 1519182.2703 5032396.518100001, 1519192.2669000002 5032396.7037, 1519210.6431999998 5032397.045))</t>
  </si>
  <si>
    <t>POLYGON ((1519685.8989000004 5032375.0272, 1519681.1270000003 5032365.4496, 1519678.5724 5032360.322000001, 1519678.3251999998 5032350.324899999, 1519678.0780999996 5032340.3279, 1519677.8309000004 5032330.330800001, 1519677.6311999997 5032322.247199999, 1519677.6018000003 5032321.058800001, 1519677.5839 5032320.333799999, 1519677.3366999999 5032310.3368999995, 1519677.0895999996 5032300.3399, 1519676.8424000004 5032290.342800001, 1519676.5953000002 5032280.345799999, 1519676.3481 5032270.3488, 1519676.1010999996 5032260.3517, 1519675.8540000003 5032250.354699999, 1519675.6146 5032240.6756, 1519665.6764000002 5032241.788000001, 1519655.7380999997 5032242.9004, 1519645.7999999998 5032244.012800001, 1519635.8617000002 5032245.1252999995, 1519625.9234999996 5032246.2378, 1519615.9852 5032247.350099999, 1519608.6125999996 5032248.1755, 1519608.6908 5032250.7557, 1519608.9938000003 5032260.7513, 1519609.0433999998 5032262.3884, 1519609.2967999997 5032270.7468, 1519609.5998 5032280.7423, 1519609.9029 5032290.7378, 1519610.1130999997 5032297.675799999, 1519607.0579000004 5032297.827299999, 1519597.0698999995 5032298.322699999, 1519587.0818999996 5032298.818, 1519577.0938999997 5032299.3136, 1519567.1058 5032299.8089000005, 1519548.6300999997 5032301.3741999995, 1519537.1415999997 5032301.2951, 1519527.1536999997 5032301.7905, 1519517.1656999998 5032302.2859000005, 1519507.1775000002 5032302.781199999, 1519497.1895000003 5032303.276699999, 1519487.2015000004 5032303.772, 1519477.2134999996 5032304.2674, 1519468.9836 5032304.6756, 1519467.2518999996 5032304.3587, 1519457.415 5032302.5583999995, 1519456.4644 5032302.384400001, 1519461.8370000003 5032270.147700001, 1519432.0702999998 5032267.5019000005, 1519424.8338000001 5032297.682499999, 1519417.904 5032296.5744, 1519400.4880999997 5032299.896299999, 1519399.0625 5032305.9407, 1519397.9590999996 5032310.6193, 1519395.6639 5032320.351500001, 1519393.3684999999 5032330.083799999, 1519391.0730999997 5032339.8160999995, 1519388.7778000003 5032349.5484, 1519386.4825999998 5032359.2806, 1519384.1871999996 5032369.0129, 1519380.0214999998 5032386.676000001, 1519379.9301000005 5032387.0635, 1519380.0866999999 5032398.750700001, 1519379.8567000004 5032401.176100001, 1519387.2637999998 5032402.7086, 1519401.5379999997 5032406.099199999, 1519405.0806999998 5032406.9407, 1519403.7485999996 5032411.785700001, 1519401.1124 5032421.374500001, 1519398.8366999999 5032429.6524, 1519408.7966999998 5032432.194800001, 1519447.6290999996 5032435.096000001, 1519494.4959000004 5032437.327500001, 1519494.2681999998 5032446.6471, 1519506.4408999998 5032446.9716, 1519534.3289 5032447.113399999, 1519545.5906999996 5032447.181600001, 1519571.6523000002 5032443.5188, 1519583.2938 5032440.042199999, 1519596.9836999997 5032435.954, 1519604.5297999997 5032431.111400001, 1519620.779 5032416.7861, 1519629.3377999999 5032410.68, 1519641.1666 5032403.1905000005, 1519649.5963000003 5032397.8531, 1519658.0258 5032392.515799999, 1519671.1908 5032384.180299999, 1519679.0412999997 5032379.2948, 1519685.8989000004 5032375.0272))</t>
  </si>
  <si>
    <t>POLYGON ((1519962.2326999996 5032562.930600001, 1519957.0277000004 5032557.611199999, 1519950.0338000003 5032550.4636, 1519943.0396999996 5032543.3158, 1519936.0459000003 5032536.168199999, 1519929.0519000003 5032529.020400001, 1519922.0577999996 5032521.8727, 1519921.7276999997 5032521.5353, 1519921.5005 5032514.177999999, 1519921.6793 5032512.018200001, 1519922.5039999997 5032502.052300001, 1519923.3287000004 5032492.086300001, 1519924.1535999998 5032482.120200001, 1519924.9784000004 5032472.154200001, 1519925.8032999998 5032462.188200001, 1519926.6279999996 5032452.222200001, 1519927.4528 5032442.2563000005, 1519927.6249000002 5032440.1775, 1519927.3460999997 5032430.4804, 1519927.2898000004 5032428.5254, 1519917.2368 5032429.5934, 1519916.9337 5032429.554, 1519892.8227000004 5032426.4169, 1519882.9013999999 5032424.5156, 1519865.7166999998 5032458.6768, 1519859.1205000002 5032460.6555, 1519855.1328999996 5032461.8518, 1519849.3090000004 5032461.4592, 1519839.3312 5032460.786499999, 1519829.3536 5032460.1139, 1519819.3757999996 5032459.441199999, 1519809.3981999997 5032458.7685, 1519799.4205 5032458.095799999, 1519789.4429000001 5032457.4232, 1519779.4652000004 5032456.750600001, 1519769.4874999998 5032456.0779, 1519760.938 5032455.501599999, 1519760.8397000004 5032456.9296, 1519760.1533000004 5032466.906199999, 1519759.4669000003 5032476.8826, 1519758.7803999996 5032486.859099999, 1519758.0938999997 5032496.8356, 1519757.4075999996 5032506.812000001, 1519756.721 5032516.7885, 1519756.0346 5032526.764900001, 1519754.6617 5032546.7179000005, 1519871.9993000003 5032556.678200001, 1519880.9572 5032561.0747, 1519892.3750999998 5032566.678300001, 1519896.2726999996 5032571.1613, 1519900.2479999997 5032575.5754, 1519904.2995999996 5032579.919600001, 1519908.4265 5032584.192399999, 1519912.6273999996 5032588.3925, 1519916.9008999998 5032592.5187, 1519921.5047000004 5032596.7622, 1519924.1264000004 5032599.1787, 1519927.8960999995 5032602.7225, 1519940.9622999998 5032587.580399999, 1519947.4954000004 5032580.009299999, 1519954.0284000002 5032572.4384, 1519960.5614999998 5032564.8672, 1519962.2326999996 5032562.930600001))</t>
  </si>
  <si>
    <t>POLYGON ((1519796.6849999996 5032750.3191, 1519803.6047 5032743.2662, 1519810.6069999998 5032736.128900001, 1519824.3476 5032722.123500001, 1519831.6352000004 5032714.7424, 1519838.6596999997 5032707.627699999, 1519845.6842999998 5032700.5129, 1519852.7089 5032693.3981, 1519859.7334000003 5032686.283399999, 1519866.7580000004 5032679.1686, 1519873.7824999997 5032672.0538, 1519880.8070999999 5032664.938999999, 1519887.8317 5032657.8244, 1519894.8563 5032650.7096, 1519901.8808000004 5032643.594699999, 1519912.7018 5032632.6347, 1519915.5494999997 5032628.091700001, 1519913.8541 5032626.4332, 1519869.1245 5032582.678400001, 1519851.6238000002 5032576.678400001, 1519768.4225000003 5032570.9552, 1519611.6985999998 5032560.174699999, 1519480.8850999996 5032551.1765, 1519383.6382 5032544.487199999, 1519084.9373000003 5032524.504799999, 1518915.5927999998 5032513.176000001, 1518916.3443 5032652.6768, 1518936.3064000001 5032653.9187, 1518946.2873999998 5032654.5397, 1518956.2684000004 5032655.160700001, 1518966.2494 5032655.7816, 1518976.2303999998 5032656.4026, 1518986.2115000002 5032657.023499999, 1518996.1925 5032657.6445, 1519006.1736000003 5032658.2653, 1519016.1546 5032658.886399999, 1519026.1355999997 5032659.507300001, 1519036.1167000001 5032660.1282, 1519046.0976999998 5032660.749299999, 1519056.0788000003 5032661.370200001, 1519066.0598 5032661.9912, 1519076.5262000002 5032658.474199999, 1519086.0219 5032663.233100001, 1519096.0028999997 5032663.854, 1519105.9839000003 5032664.4749, 1519115.9649999999 5032665.095799999, 1519125.9460000005 5032665.7169, 1519135.9271 5032666.3378, 1519145.9080999997 5032666.958699999, 1519155.8891000003 5032667.5798, 1519165.8701999998 5032668.2007, 1519175.8512000004 5032668.821599999, 1519185.8322 5032669.442500001, 1519195.8131999997 5032670.0636, 1519205.7942000004 5032670.6844999995, 1519215.7752999999 5032671.305400001, 1519225.7562999995 5032671.9265, 1519235.7374 5032672.5474, 1519245.7183999997 5032673.168299999, 1519255.6994000003 5032673.7892, 1519265.6804999998 5032674.4103, 1519269.9809999997 5032674.6777, 1519275.6655000001 5032674.961200001, 1519285.6533000004 5032675.4594, 1519295.6412000004 5032675.957699999, 1519305.6290999996 5032676.455700001, 1519315.6171000004 5032676.9539, 1519320.1075999998 5032677.1779, 1519330.0965 5032677.6568, 1519340.0854000002 5032678.135399999, 1519350.0741999997 5032678.6143, 1519353.5064000003 5032678.7787999995, 1519360.0631 5032679.093, 1519370.0520000001 5032679.571799999, 1519380.0409000004 5032680.0506, 1519390.0296 5032680.5294, 1519400.0185000002 5032681.008099999, 1519410.0073999995 5032681.4869, 1519419.9962 5032681.9658, 1519429.9851000002 5032682.444399999, 1519439.9740000004 5032682.9233, 1519449.9627999999 5032683.4021000005, 1519459.9518 5032683.880799999, 1519469.9406000003 5032684.3596, 1519479.9293999998 5032684.838400001, 1519484.7836999996 5032685.071, 1519489.9155000001 5032685.3706, 1519506.0102000004 5032687.7433, 1519519.8653999995 5032687.119000001, 1519529.8487 5032687.7017, 1519539.8321000002 5032688.284600001, 1519549.8154999996 5032688.8673, 1519559.7988999998 5032689.450099999, 1519569.7822000002 5032690.0329, 1519579.7654999997 5032690.615700001, 1519589.7489 5032691.1984, 1519603.7267000005 5032697.468, 1519619.6988000004 5032692.946699999, 1519629.6820999999 5032693.5296, 1519639.6655000001 5032694.112400001, 1519649.3684999999 5032694.6787, 1519649.5641 5032694.8802000005, 1519656.5291 5032702.0561999995, 1519663.4941999996 5032709.232000001, 1519670.4592000004 5032716.4079, 1519677.4244 5032723.583799999, 1519684.3893 5032730.7596, 1519691.3543999996 5032737.9355, 1519698.3194000004 5032745.111300001, 1519705.2845 5032752.2872, 1519712.2495999997 5032759.463099999, 1519724.1572000002 5032765.9924, 1519733.1447 5032780.990700001, 1519740.1097999997 5032788.1666, 1519748.4310999997 5032796.623299999, 1519749.8457000004 5032798.061000001, 1519755.5102000004 5032792.2873, 1519762.5114000002 5032785.1513, 1519769.5125000002 5032778.0152, 1519776.5136000002 5032770.8793, 1519783.5147000002 5032763.7433, 1519790.5158000002 5032756.6072, 1519796.6021999996 5032750.4036, 1519796.6047999999 5032750.400900001, 1519796.6849999996 5032750.3191))</t>
  </si>
  <si>
    <t>POLYGON ((1520004.8706999999 5033436.0832, 1519998.3701 5033434.3849, 1519997.0505 5033433.802200001, 1519990.6374000004 5033444.1852, 1519900.761 5033587.186000001, 1519817.8848 5033729.686799999, 1519796.0098 5033794.1872000005, 1519791.7890999997 5033814.3643, 1519785.7599 5033843.1875, 1519783.7602000004 5033882.6877999995, 1519801.7120000003 5033891.505999999, 1519810.6879000003 5033895.915100001, 1519819.6637000004 5033900.324200001, 1519828.6396000003 5033904.7334, 1519833.6371 5033907.188200001, 1519835.7724000001 5033903.3039, 1519840.5895999996 5033894.5407, 1519845.4068999998 5033885.7775, 1519850.2241000002 5033877.0141, 1519855.0414000005 5033868.2509, 1519859.8586999997 5033859.487500001, 1519864.6760999998 5033850.724199999, 1519869.4933000002 5033841.960999999, 1519874.3106000004 5033833.1976, 1519879.1278 5033824.4344, 1519884.1195 5033814.342, 1519890.2994 5033817.2711, 1519905.6059999997 5033824.525900001, 1519920.1508999998 5033831.4154, 1519935.3076999998 5033837.762800001, 1519950.9232 5033842.2895, 1519964.0191000002 5033842.4866, 1519963.2914000005 5033831.1667, 1519962.6498999996 5033821.188100001, 1519962.0085000005 5033811.2096, 1519961.3671000004 5033801.2311, 1519960.7257000003 5033791.2524999995, 1519960.4933000002 5033787.639, 1519973.8605000004 5033786.533600001, 1519983.8081 5033785.508199999, 1519991.7659999998 5033784.6877999995, 1519991.8575 5033782.6898, 1519992.3151000002 5033772.700099999, 1519992.7726999996 5033762.7105, 1519993.2303 5033752.720899999, 1519993.688 5033742.7313, 1519994.1454999996 5033732.741800001, 1519994.6031 5033722.7521, 1519995.0608 5033712.762599999, 1519995.5181999998 5033702.773, 1519995.9759 5033692.783399999, 1519996.4335000003 5033682.7938, 1519996.8910999997 5033672.804199999, 1519997.3487 5033662.8146, 1519997.5148999998 5033659.186799999, 1519991.6240999997 5033656.7665, 1519982.3739999998 5033652.966, 1519973.1239999998 5033649.1654, 1519963.8739 5033645.3649, 1519956.1382999998 5033642.1866, 1519955.8487999998 5033640.575200001, 1519954.0801 5033630.732799999, 1519953.2631 5033626.1865, 1519948.0073999995 5033625.031300001, 1519933.7955999998 5033628.0921, 1519930.9336 5033603.3859, 1519928.1460999995 5033584.8344, 1519927.6788999997 5033571.8454, 1519934.1031 5033555.4899, 1519943.4682999998 5033539.687899999, 1519948.5636 5033531.090500001, 1519953.6589000002 5033522.493100001, 1519958.7542000003 5033513.8958, 1519963.8494999995 5033505.2985, 1519968.9448999995 5033496.701199999, 1519974.0400999999 5033488.103800001, 1519979.1354 5033479.5064, 1519984.2308 5033470.9091, 1519989.3260000004 5033462.3116999995, 1519994.4212999996 5033453.714400001, 1519999.5166999996 5033445.1171, 1519999.6859 5033444.831599999, 1520004.8706999999 5033436.0832))</t>
  </si>
  <si>
    <t>11231 Â¿ Cascine</t>
  </si>
  <si>
    <t>POLYGON ((1518273.5274999999 5029078.1316, 1518279.6897999998 5029072.680500001, 1518286.8158999998 5029066.376800001, 1518293.8871 5029059.3058, 1518300.9584 5029052.2347, 1518308.0296 5029045.1635, 1518311.5378999999 5029041.655200001, 1518307.8586999997 5029038.2128, 1518300.5564000001 5029031.3805, 1518293.2539999997 5029024.5482, 1518290.1619999995 5029021.655200001, 1518285.0745 5029018.9419, 1518284.5368 5029018.655200001, 1518275.5685999999 5029015.869000001, 1518271.6613999996 5029014.655200001, 1518265.9288999997 5029016.088400001, 1518261.6611000001 5029017.155200001, 1518259.9814999998 5029019.7239, 1518258.5959 5029021.8431, 1518253.1234 5029030.2128, 1518247.6508 5029038.5825, 1518244.2751000002 5029042.838300001, 1518243.4803999998 5029043.8401999995, 1518239.9128999999 5029048.3379999995, 1518236.5724999998 5029045.277899999, 1518229.2092000004 5029038.5326000005, 1518221.846 5029031.7873, 1518214.4828000003 5029025.041999999, 1518207.1194000002 5029018.296700001, 1518199.7562999995 5029011.5514, 1518196.2768 5029008.364, 1518189.1683999998 5029001.8522, 1518188.7691000002 5029006.827500001, 1518187.9927000003 5029016.502699999, 1518180.8591 5029023.5109, 1518173.7255999995 5029030.519300001, 1518166.5921999998 5029037.5275, 1518159.4585999995 5029044.535700001, 1518152.3251 5029051.544, 1518145.1914999997 5029058.552200001, 1518142.0328000002 5029061.6555, 1518136.6597999996 5029060.179, 1518127.017 5029057.529200001, 1518117.3740999997 5029054.8793, 1518109.2816000003 5029052.6555, 1518108.1002000002 5029053.745999999, 1518100.7520000003 5029060.528999999, 1518093.4038000004 5029067.3116999995, 1518086.0557000004 5029074.0945999995, 1518078.7073999997 5029080.8774, 1518071.3592999997 5029087.6602, 1518064.0110999998 5029094.4431, 1518056.6628 5029101.2258, 1518049.3146000002 5029108.0087, 1518041.9665 5029114.7916, 1518039.4051 5029117.1557, 1518042.9369 5029122.6296999995, 1518048.3584000003 5029131.0327, 1518049.4056000002 5029132.6558, 1518055.869 5029127.825999999, 1518063.8799 5029121.8401, 1518071.8904999997 5029115.8541, 1518072.1561000003 5029115.6556, 1518076.8575999998 5029124.1042, 1518080.7816000003 5029131.1557, 1518082.0880000005 5029129.7346, 1518088.8561000004 5029122.373, 1518095.6242000004 5029115.0112, 1518102.3924000002 5029107.649599999, 1518109.1605000002 5029100.287799999, 1518109.2821000004 5029100.1556, 1518116.3419000003 5029106.9823, 1518120.6575999996 5029111.1557, 1518124.6482999995 5029111.3773, 1518134.6332 5029111.932, 1518144.6182000004 5029112.4867, 1518147.6585 5029112.6556, 1518150.6139000002 5029118.9515, 1518154.8631999996 5029128.003900001, 1518159.1124999998 5029137.056299999, 1518159.1590999998 5029137.1556, 1518167.0356 5029131.173699999, 1518169.0344000002 5029129.6556, 1518176.4127000002 5029128.3653, 1518186.2635000004 5029126.642899999, 1518191.9100000001 5029125.6555, 1518215.1588000003 5029109.2114, 1518273.5274999999 5029078.1316))</t>
  </si>
  <si>
    <t>POLYGON ((1518298.7933 5029592.657299999, 1518298.5225 5029589.855699999, 1518297.5603999998 5029579.902000001, 1518296.5983999996 5029569.9483, 1518295.6364000002 5029559.9945, 1518294.6743 5029550.040899999, 1518293.7122999998 5029540.087200001, 1518307.5636 5029535.0748, 1518303.5944999997 5029516.223099999, 1518285.7346 5029522.6724, 1518280.1122000003 5029531.4847, 1518270.1945000002 5029530.202199999, 1518260.2767000003 5029528.919500001, 1518250.3590000002 5029527.6369, 1518240.4413 5029526.3543, 1518238.9157999996 5029526.157, 1518238.5716000004 5029529.315199999, 1518237.9990999997 5029534.5691, 1518236.9157999996 5029544.510199999, 1518235.8326000003 5029554.4515, 1518234.7492000004 5029564.3926, 1518233.6661 5029574.333799999, 1518232.5828 5029584.275, 1518231.4995 5029594.2162999995, 1518230.4161999999 5029604.157400001, 1518234.5453000003 5029613.2653, 1518238.3121999996 5029621.5743, 1518268.8898999998 5029595.073799999, 1518278.8576999996 5029594.268200001, 1518288.8255000003 5029593.4629, 1518298.7933 5029592.657299999))</t>
  </si>
  <si>
    <t>POLYGON ((1518097.7937000003 5030261.1613, 1518097.7178999996 5030261.0923999995, 1518090.3914 5030254.4373, 1518082.9892999995 5030247.713099999, 1518075.5872 5030240.9891, 1518068.1849999996 5030234.2651, 1518063.6672 5030230.1612, 1518063.9724000003 5030226.2765, 1518064.7555999998 5030216.3071, 1518065.0421000002 5030212.661, 1518060.1633000001 5030208.607799999, 1518052.4713000003 5030202.2172, 1518044.7794000003 5030195.8267, 1518037.0873999996 5030189.4361000005, 1518029.3953999998 5030183.045600001, 1518021.7034999998 5030176.654999999, 1518014.0114000002 5030170.2645, 1518006.6646999996 5030164.160800001, 1518006.4178999998 5030164.535599999, 1518000.9194999998 5030172.8884, 1517998.7596000005 5030176.169399999, 1517995.421 5030181.2411, 1517994.4959000004 5030182.646400001, 1517988.9973 5030190.9991, 1517983.4987000003 5030199.3518, 1517978.0003000004 5030207.704600001, 1517972.5017999997 5030216.0572999995, 1517967.0031000003 5030224.41, 1517961.5047000004 5030232.762700001, 1517956.0061999997 5030241.1154, 1517951.0388000002 5030248.6613, 1517951.8202999998 5030249.2293, 1517959.9096 5030255.1087, 1517967.9992000004 5030260.9879, 1517976.0886000004 5030266.8673, 1517984.1780000003 5030272.7466, 1517992.2674000002 5030278.626, 1518000.3568000002 5030284.5052000005, 1518008.4463 5030290.3846, 1518016.5357 5030296.263900001, 1518024.6251999997 5030302.143300001, 1518032.7145999996 5030308.022600001, 1518040.8039999995 5030313.901900001, 1518044.8720000004 5030316.8586, 1518060.7933 5030308.395300001, 1518066.9599000001 5030300.523, 1518073.1266 5030292.650599999, 1518079.2933999998 5030284.7782000005, 1518085.4601999996 5030276.9059999995, 1518091.6268999996 5030269.0337000005, 1518097.7937000003 5030261.1613))</t>
  </si>
  <si>
    <t>POLYGON ((1521198.7840999998 5031784.6743, 1521197.4653000003 5031775.8451000005, 1521195.9879 5031765.954700001, 1521194.5107000005 5031756.0644000005, 1521193.0335 5031746.174000001, 1521190.1478000004 5031746.013599999, 1521180.1629999997 5031745.458900001, 1521170.1780000003 5031744.904100001, 1521166.0325999996 5031744.673900001, 1521160.4556 5031746.4350000005, 1521151.7821000004 5031749.173900001, 1521151.2078999998 5031749.8729, 1521146.0321000004 5031756.174000001, 1521144.2214000002 5031755.8155000005, 1521134.4113999996 5031753.873, 1521133.4066000003 5031753.674000001, 1521124.6563 5031751.673900001, 1521124.3520999998 5031760.193, 1521123.9952999996 5031770.1866999995, 1521123.6385000004 5031780.180500001, 1521123.2817000002 5031790.1742, 1521132.3490000004 5031789.6435, 1521142.3323 5031789.0591, 1521148.9074 5031788.6743, 1521148.7281999998 5031792.0832, 1521148.2026000004 5031802.069499999, 1521147.6771 5031812.0557, 1521147.4077000003 5031817.1745, 1521152.2635000004 5031816.7488, 1521162.2255999995 5031815.875399999, 1521172.1876999997 5031815.0021, 1521182.1498999996 5031814.128699999, 1521192.1119999997 5031813.2555, 1521193.0341999996 5031813.1745, 1521194.8288000003 5031804.2795, 1521196.8064000001 5031794.4769, 1521198.7840999998 5031784.6743))</t>
  </si>
  <si>
    <t>1123 - Tessuto residenziale sparso</t>
  </si>
  <si>
    <t>POLYGON ((1518632.4924999997 5029535.290100001, 1518622.7001999998 5029520.5679, 1518617.7034 5029523.664000001, 1518613.9859999996 5029525.9672, 1518605.0796999997 5029530.5151, 1518596.1733999997 5029535.062999999, 1518587.2670999998 5029539.6107, 1518578.3608999997 5029544.158500001, 1518569.5515 5029548.6569, 1518569.5905999998 5029548.758400001, 1518549.2534999996 5029556.347999999, 1518540.8394999998 5029561.7524, 1518532.4255 5029567.157, 1518538.0288000004 5029575.4398, 1518538.1756999996 5029575.657, 1518539.9259000001 5029583.657, 1518549.0488 5029579.5611000005, 1518558.1717999997 5029575.4651999995, 1518567.2948000003 5029571.3693, 1518576.4177 5029567.273399999, 1518576.6769000003 5029567.157, 1518576.6670000004 5029567.131200001, 1518632.4924999997 5029535.290100001))</t>
  </si>
  <si>
    <t>POLYGON ((1517621.0700000003 5030921.201300001, 1517603.1876999997 5030932.910700001, 1517582.006 5030949.4344, 1517593.4097999996 5030985.165200001, 1517610.5965 5030988.474300001, 1517643.9345000004 5030966.777899999, 1517657.3283000002 5030951.362299999, 1517651.8222000003 5030946.7820999995, 1517644.1341000004 5030940.3869, 1517636.4460000005 5030933.991599999, 1517628.7580000004 5030927.5965, 1517621.0700000003 5030921.201300001))</t>
  </si>
  <si>
    <t>POLYGON ((1520443.5159999998 5032383.177999999, 1520447.9616 5032399.4057, 1520470.2271999996 5032427.973300001, 1520470.5173000004 5032428.6785, 1520474.5069000004 5032432.6763, 1520477.097 5032435.161900001, 1520477.2682999996 5032435.326199999, 1520480.0754000004 5032437.9276, 1520486.0908000004 5032419.1975, 1520493.2237999998 5032388.079700001, 1520490.7278000005 5032387.656199999, 1520483.3642999995 5032386.4067, 1520482.0171999997 5032386.178099999, 1520463.2325 5032379.1085, 1520448.7857 5032382.090299999, 1520443.5159999998 5032383.177999999))</t>
  </si>
  <si>
    <t>POLYGON ((1518313.3503999999 5032413.017899999, 1518290.5959 5032438.947699999, 1518254.6119 5032469.1109, 1518211.7487000003 5032502.978499999, 1518183.7023 5032522.028999999, 1518159.5735 5032532.3061999995, 1518159.8893999998 5032533.671, 1518165.1812000005 5032550.604699999, 1518219.6864 5032534.7291, 1518257.7872000001 5032517.266100001, 1518300.1212 5032482.3401999995, 1518332.4008999998 5032436.3015, 1518313.3503999999 5032413.017899999))</t>
  </si>
  <si>
    <t>POLYGON ((1518891.4113999996 5032662.648, 1518891.1346000005 5032626.2698, 1518800.8913000003 5032620.6183, 1518800.9488000004 5032624.1906, 1518801.1094000004 5032634.189300001, 1518801.2702000001 5032644.188100001, 1518801.4307000004 5032654.186899999, 1518801.5915 5032664.185699999, 1518891.4113999996 5032662.648))</t>
  </si>
  <si>
    <t>POLYGON ((1518329.6371 5032533.976600001, 1518306.4715999998 5032542.1373, 1518287.9504000004 5032555.366800001, 1518297.4758000001 5032573.8879, 1518268.3710000003 5032590.821699999, 1518213.7275999999 5032621.838199999, 1518242.7309999997 5032631.9661, 1518283.0816000002 5032652.4715, 1518316.8174 5032674.961300001, 1518330.0470000003 5032683.5604, 1518330.7082000002 5032657.7633, 1518327.4001000002 5032590.955600001, 1518327.3997 5032547.9604, 1518329.6371 5032533.976600001))</t>
  </si>
  <si>
    <t>POLYGON ((1518033.9326999998 5032702.6809, 1518066.7775999997 5032682.898399999, 1518064.1314000003 5032657.101299999, 1517990.3486000001 5032659.630999999, 1517987.1453 5032669.532299999, 1517987.6787 5032687.6613, 1517987.7328000003 5032689.5033, 1517991.2572999997 5032699.4888, 1517995.5050999997 5032701.226600001, 1518004.1802000003 5032704.7753, 1518030.0258 5032700.076400001, 1518033.9326999998 5032702.6809))</t>
  </si>
  <si>
    <t>POLYGON ((1520425.0196000002 5032783.6811999995, 1520416.4053999996 5032788.760399999, 1520407.7910000002 5032793.8397, 1520399.1767999995 5032798.9189, 1520390.5625999998 5032803.9980999995, 1520381.9483000003 5032809.077400001, 1520373.3339999998 5032814.1565000005, 1520364.7197000002 5032819.2357, 1520362.2680000002 5032820.681399999, 1520359.5500999996 5032827.298800001, 1520356.5179000003 5032834.681399999, 1520357.0505 5032836.629000001, 1520359.92 5032850.681600001, 1520360.2358 5032852.2281, 1520416.5784999998 5032892.248400001, 1520434.4041 5032899.510500001, 1520446.4428000003 5032900.914999999, 1520447.3013000004 5032898.2973, 1520451.2417000001 5032886.282500001, 1520457.5305000003 5032878.5074000005, 1520463.8194000004 5032870.7322, 1520470.1081999997 5032862.957, 1520476.3969999999 5032855.1819, 1520482.6327999998 5032847.3641, 1520484.7721999995 5032844.6818, 1520480.4408999998 5032839.742799999, 1520473.8472999996 5032832.224099999, 1520467.2538 5032824.705399999, 1520460.6602999996 5032817.186799999, 1520456.2709 5032812.181500001, 1520453.8008000003 5032809.9289, 1520446.4118 5032803.190300001, 1520439.0229000002 5032796.4518, 1520431.6338999998 5032789.713199999, 1520425.0196000002 5032783.6811999995))</t>
  </si>
  <si>
    <t>POLYGON ((1520258.2730999999 5033637.6875, 1520249.2204999998 5033633.438200001, 1520240.1679999996 5033629.1888, 1520231.1153999995 5033624.939300001, 1520222.0628000004 5033620.6899999995, 1520213.0102000004 5033616.4406, 1520203.9576000003 5033612.191299999, 1520194.9050000003 5033607.9417, 1520185.8524000002 5033603.692399999, 1520182.6453999998 5033602.187000001, 1520176.2544999998 5033609.8785999995, 1520169.8636999996 5033617.57, 1520168.5201000003 5033619.187100001, 1520166.7026000004 5033626.8727, 1520164.4012000002 5033636.6044, 1520164.1451000003 5033637.6872000005, 1520165.9689999996 5033646.385500001, 1520167.3953999998 5033653.1873, 1520176.6047 5033657.0854, 1520185.8141 5033660.9835, 1520195.0232999995 5033664.8815, 1520204.2326999996 5033668.7796, 1520213.4419999998 5033672.6776, 1520222.6513999999 5033676.5756, 1520231.8607 5033680.4737, 1520238.2729000002 5033683.1877999995, 1520242.2970000003 5033674.0331999995, 1520246.3210000005 5033664.8784, 1520250.3450999996 5033655.7237, 1520254.3691999996 5033646.569, 1520258.2730999999 5033637.6875))</t>
  </si>
  <si>
    <t>12111 - Insediamenti industriali, artigianali, commerciali</t>
  </si>
  <si>
    <t>POLYGON ((1518474.6596999997 5034003.0228, 1518572.6545000002 5034027.455600001, 1518570.5963000003 5033952.6841, 1518570.5954 5033865.183599999, 1518560.3452000003 5033881.183599999, 1518548.7202000003 5033910.183800001, 1518534.2199 5033936.6839000005, 1518505.0943 5033971.6841, 1518477.4687 5034000.6841, 1518474.6596999997 5034003.0228))</t>
  </si>
  <si>
    <t>POLYGON ((1520149.5283000004 5034335.198899999, 1519812.2659 5034336.191299999, 1519812.2692999998 5034336.5263, 1520124.5269999998 5034414.380899999, 1520125.2813 5034405.586200001, 1520126.1359 5034395.6227, 1520126.9018 5034386.6928, 1520127.6398999998 5034385.9638, 1520141.4786 5034380.1412, 1520141.9386999998 5034377.5725, 1520142.9808 5034371.7546, 1520143.4791 5034368.9724, 1520144.5116999997 5034363.206900001, 1520145.4303000001 5034358.078299999, 1520146.1245 5034354.2026, 1520147.8600000003 5034344.513499999, 1520149.5283000004 5034335.198899999))</t>
  </si>
  <si>
    <t>12121 - Insediamenti ospedalieri</t>
  </si>
  <si>
    <t>POLYGON ((1520846.9555000002 5031509.3959, 1520843.9607999995 5031508.786699999, 1520832.5257 5031506.4604, 1520830.1464999998 5031505.7885, 1520820.5226999996 5031503.0704, 1520810.8989000004 5031500.3522, 1520801.2750000004 5031497.634099999, 1520791.6512000002 5031494.915999999, 1520782.0273000002 5031492.197899999, 1520778.3924000002 5031491.1713, 1520772.5037000002 5031489.158399999, 1520763.0407999996 5031485.923699999, 1520753.5780999996 5031482.689200001, 1520744.1152999997 5031479.454600001, 1520734.6524999999 5031476.2201000005, 1520725.1897 5031472.9855, 1520715.7269000001 5031469.7509, 1520706.2642 5031466.5164, 1520696.8015 5031463.2817, 1520687.3387000002 5031460.0472, 1520677.8759000003 5031456.8127, 1520668.4130999995 5031453.578, 1520658.9502999997 5031450.3434999995, 1520649.4875999996 5031447.108899999, 1520640.0247 5031443.874299999, 1520630.562 5031440.639699999, 1520621.0991000002 5031437.405099999, 1520611.6364000002 5031434.170600001, 1520601.8672000002 5031432.0328, 1520592.0981 5031429.895099999, 1520585.5713 5031428.466700001, 1520584.7613000004 5031432.4637, 1520582.7752 5031442.264599999, 1520580.7889999999 5031452.065400001, 1520578.8027999997 5031461.8662, 1520576.8167000003 5031471.667099999, 1520574.8305000002 5031481.467800001, 1520572.8443 5031491.2687, 1520570.8581999997 5031501.069599999, 1520568.8720000004 5031510.8704, 1520566.8858000003 5031520.6712, 1520571.0559 5031520.0798, 1520580.9571000002 5031518.6753, 1520584.5115 5031518.1713, 1520590.6584 5031519.9903, 1520600.2477000002 5031522.828, 1520609.8369000005 5031525.6657, 1520619.4261999996 5031528.5035, 1520629.0154 5031531.3412999995, 1520638.2708 5031534.0801, 1520647.8600000003 5031536.9178, 1520657.4494000003 5031539.7555, 1520667.0385999996 5031542.5932, 1520676.6278999997 5031545.431, 1520686.2171 5031548.2687, 1520695.8065 5031551.1064, 1520705.3957000002 5031553.9441, 1520714.9848999996 5031556.7818, 1520724.5743000004 5031559.6196, 1520734.1634999998 5031562.4573, 1520743.7528 5031565.295, 1520753.3420000002 5031568.1326, 1520762.9313000003 5031570.9704, 1520772.5204999996 5031573.8082, 1520782.1097999997 5031576.6459, 1520791.6990999999 5031579.4836, 1520801.2884 5031582.3213, 1520810.8776000002 5031585.159, 1520820.4669000003 5031587.9967, 1520839.4369 5031592.362400001, 1520839.8355 5031589.915200001, 1520839.8907000003 5031589.576199999, 1520841.4885 5031579.766799999, 1520844.6513 5031560.3487, 1520845.1298000002 5031549.767999999, 1520845.5816000002 5031539.7782000005, 1520846.0333000002 5031529.7885, 1520846.4851000002 5031519.798699999, 1520846.6650999999 5031515.816299999, 1520846.9369 5031509.8091, 1520846.9555000002 5031509.3959))</t>
  </si>
  <si>
    <t>POLYGON ((1520615.5094999997 5032227.6204, 1520602.9612999996 5032226.968900001, 1520601.8016999997 5032226.9087000005, 1520582.9954000004 5032225.9364, 1520577.9298 5032235.5287, 1520574.6108 5032244.961999999, 1520574.2626999998 5032245.951099999, 1520566.0690000001 5032242.346000001, 1520562.1670000004 5032240.6292, 1520559.1601999998 5032245.5152, 1520558.2965000002 5032246.9187, 1520550.2259999998 5032244.7666, 1520540.5634000003 5032242.1899999995, 1520530.9008 5032239.613299999, 1520529.2668000003 5032239.1776, 1520525.5186 5032231.761700001, 1520521.0077 5032222.8368, 1520517.6415999997 5032216.176899999, 1520513.9779000003 5032225.4816, 1520510.3141 5032234.7864, 1520506.6503999997 5032244.0912, 1520502.9867000002 5032253.3958, 1520501.8915999997 5032256.177100001, 1520502.2542000003 5032257.0298999995, 1520502.6018000003 5032257.888800001, 1520502.9343999997 5032258.753699999, 1520503.2518999996 5032259.624399999, 1520503.5541000003 5032260.500399999, 1520503.841 5032261.3815, 1520504.1124999998 5032262.2675, 1520504.2572999997 5032262.771500001, 1520504.3684 5032263.1581, 1520504.6090000002 5032264.052999999, 1520504.8337000003 5032264.952099999, 1520505.0427 5032265.854699999, 1520505.2358999997 5032266.761, 1520505.4133000001 5032267.670499999, 1520505.5747999996 5032268.583000001, 1520505.7203000002 5032269.4980999995, 1520505.8498 5032270.4158, 1520505.9633 5032271.3355, 1520506.0845999997 5032272.5875, 1520506.1418000003 5032273.177300001, 1520499.3043999998 5032279.639, 1520492.0362999998 5032286.5075, 1520484.7682999996 5032293.3762, 1520483.3914 5032294.6774, 1520475.4396000002 5032296.2502, 1520465.6294 5032298.1906, 1520460.6407000003 5032299.1774, 1520456.8158999998 5032296.0908, 1520449.0335999997 5032289.8105999995, 1520446.3901000004 5032287.677300001, 1520447.9195999997 5032297.559800001, 1520449.4491999997 5032307.4421999995, 1520450.9787999997 5032317.3247, 1520451.2655999996 5032319.1775, 1520443.2178999996 5032320.297900001, 1520433.3131999997 5032321.6766, 1520423.4083000002 5032323.055400001, 1520403.8901000004 5032330.375600001, 1520402.5573000005 5032339.3178, 1520398.7522999998 5032348.9417, 1520398.2778000003 5032350.141799999, 1520397.8551000003 5032351.210999999, 1520398.8892 5032351.1777, 1520416.3898999998 5032357.1778, 1520462.8914 5032367.177999999, 1520542.0126999998 5032379.2371, 1520543.3384999996 5032377.2861, 1520546.4255999997 5032372.7425, 1520552.3967000004 5032363.954700001, 1520563.2433000002 5032348.000700001, 1520571.7280000001 5032335.5206, 1520583.6235999996 5032318.683800001, 1520588.1471999995 5032308.144300001, 1520594.4596999995 5032293.4442, 1520601.3311 5032277.522, 1520609.0148 5032259.7179000005, 1520612.6085 5032249.359200001, 1520615.8832999999 5032239.92, 1520620.068 5032227.8575, 1520616.2136000004 5032227.657, 1520615.5094999997 5032227.6204))</t>
  </si>
  <si>
    <t>12112 - Insediamenti produttivi agricoli</t>
  </si>
  <si>
    <t>POLYGON ((1518736.3071999997 5029584.6569, 1518740.5573000005 5029578.6569, 1518740.1218999997 5029576.045600001, 1518738.4779000003 5029566.181600001, 1518736.8337000003 5029556.3177000005, 1518736.3069000002 5029553.1567, 1518742.0964000002 5029549.5984000005, 1518750.6161000002 5029544.3619, 1518759.1357000005 5029539.125600001, 1518767.6553999996 5029533.8892, 1518776.1749999998 5029528.652799999, 1518784.6946999999 5029523.4164, 1518787.5581 5029521.6565000005, 1518793.3990000002 5029518.5002, 1518802.1968 5029513.745999999, 1518810.9948000005 5029508.991800001, 1518819.7925000004 5029504.2377, 1518820.2224000003 5029504.0054, 1518828.5904 5029499.4835, 1518837.3882 5029494.7293, 1518846.1860999996 5029489.975099999, 1518854.9839000003 5029485.220899999, 1518863.7818999998 5029480.466700001, 1518872.5796999997 5029475.7125, 1518877.3104999997 5029473.156099999, 1518880.8694000002 5029470.205700001, 1518888.5679000001 5029463.8232, 1518896.2665 5029457.4408, 1518903.9649999999 5029451.0583, 1518911.6634999998 5029444.675899999, 1518912.4845000003 5029443.995200001, 1518919.3619999997 5029438.293299999, 1518927.0607000003 5029431.9109000005, 1518934.7592000002 5029425.5284, 1518935.8119 5029424.6557, 1518942.3262 5029418.9912, 1518949.8724999996 5029412.429300001, 1518950.1871999996 5029412.1556, 1518956.7092000004 5029406.2875, 1518964.1432999996 5029399.5987, 1518971.5772000002 5029392.9101, 1518979.0114000002 5029386.2214, 1518986.4452999998 5029379.5327, 1518993.8794 5029372.8440000005, 1519001.3134000003 5029366.155300001, 1518995.8684 5029357.7675, 1518990.4233999997 5029349.3796, 1518984.9785000002 5029340.991800001, 1518979.5335 5029332.604, 1518974.0883999998 5029324.2161, 1518968.6435000002 5029315.828400001, 1518964.3115999997 5029309.155200001, 1518953.4150999999 5029307.9793, 1518948.9479 5029296.1317, 1518942.1849999996 5029285.2096, 1518936.9266999997 5029276.7173999995, 1518927.3624999998 5029261.271, 1518929.3990000002 5029246.134400001, 1518925.8095000004 5029239.654999999, 1518926.6796000004 5029237.2125, 1518930.0357 5029227.792400001, 1518933.3915999997 5029218.372199999, 1518936.7474999996 5029208.952099999, 1518940.1034000004 5029199.532, 1518946.9963999996 5029184.8169, 1518945.4978 5029184.389599999, 1518935.9863 5029181.677100001, 1518871.7144999998 5029161.637, 1518874.0428 5029145.549799999, 1518774.4702000003 5029120.7436, 1518767.9286000002 5029154.663699999, 1518757.6734999996 5029188.710999999, 1518749.8794999998 5029202.6581, 1518705.7745000003 5029244.115800001, 1518700.6775000002 5029251.155300001, 1518699.6596 5029251.978499999, 1518691.8839999996 5029258.266799999, 1518684.1085 5029264.5550999995, 1518677.8020000001 5029269.655300001, 1518679.1725000003 5029293.5253, 1518673.9008 5029296.958000001, 1518670.7481000004 5029298.9123, 1518670.5647 5029298.9789, 1518660.1689999998 5029302.754799999, 1518659.0291 5029303.1689, 1518657.4083000002 5029294.527899999, 1518650.0515 5029297.6555, 1518652.1295999996 5029318.2248, 1518662.4281000001 5029420.1559, 1518662.2142000003 5029431.2905, 1518670.6618 5029427.9077, 1518678.0654999996 5029424.6523, 1518679.3263999997 5029424.098999999, 1518679.5206000004 5029425.211300001, 1518682.409 5029443.054199999, 1518694.0861 5029441.151900001, 1518699.9967 5029440.188999999, 1518706.3047000002 5029439.1559999995, 1518706.6994000003 5029442.7425999995, 1518707.7933999998 5029452.682700001, 1518708.8874000004 5029462.6226, 1518709.9812000003 5029472.5627, 1518711.0752999997 5029482.502800001, 1518712.1693000002 5029492.4429, 1518713.2632 5029502.382999999, 1518714.3570999997 5029512.323000001, 1518715.4511000002 5029522.263, 1518716.5450999998 5029532.2031, 1518717.6391000003 5029542.143200001, 1518718.7329000002 5029552.0832, 1518719.1814000001 5029556.1568, 1518720.2868 5029561.954299999, 1518722.1601 5029571.7774, 1518724.0333000002 5029581.600400001, 1518724.8068000004 5029585.6569, 1518730.6552999998 5029585.148399999, 1518736.3071999997 5029584.6569))</t>
  </si>
  <si>
    <t>POLYGON ((1517951.8202999998 5030249.2293, 1517951.0388000002 5030248.6613, 1517956.0061999997 5030241.1154, 1517961.5047000004 5030232.762700001, 1517967.0031000003 5030224.41, 1517972.5017999997 5030216.0572999995, 1517978.0003000004 5030207.704600001, 1517983.4987000003 5030199.3518, 1517988.9973 5030190.9991, 1517994.4959000004 5030182.646400001, 1517995.421 5030181.2411, 1517998.7596000005 5030176.169399999, 1517914.8154999996 5030128.9866, 1517867.1897 5030216.961200001, 1517938.6300999997 5030266.570900001, 1517951.8202999998 5030249.2293))</t>
  </si>
  <si>
    <t>POLYGON ((1519609.7657000003 5030637.396, 1519606.1730000004 5030632.653899999, 1519600.0467999997 5030624.5677000005, 1519577.0943999998 5030594.6635, 1519531.33 5030545.5482, 1519496.8156000003 5030583.976, 1519572.2569000004 5030670.9595, 1519609.7657000003 5030637.396))</t>
  </si>
  <si>
    <t>POLYGON ((1521248.7166999998 5032058.7699, 1521252.1919999998 5032058.225099999, 1521258.5818999996 5032057.2236, 1521257.4688 5032048.156300001, 1521256.972 5032044.109300001, 1521256.5011 5032034.1204, 1521256.0301 5032024.1314, 1521255.5592 5032014.1424, 1521255.0883 5032004.1533, 1521254.6174999997 5031994.1643, 1521254.2880999995 5031987.176200001, 1521254.2596000005 5031984.1721, 1521254.1656 5031974.172499999, 1521254.0713999998 5031964.172800001, 1521253.9770999998 5031954.1732, 1521253.8830000004 5031944.173599999, 1521253.7887000004 5031934.173900001, 1521253.6945000002 5031924.1743, 1521253.6003999999 5031914.1746, 1521248.2428000001 5031896.6274999995, 1521247.8512000004 5031884.3495000005, 1521247.5325999996 5031874.3565, 1521247.1316999998 5031861.783600001, 1521244.7652000003 5031858.4648, 1521240.6901000002 5031856.1403, 1521231.2060000002 5031855.263800001, 1521214.3026 5031855.2007, 1521206.148 5031855.1702, 1521205.9932000004 5031846.0769, 1521205.9619000005 5031844.244000001, 1521204.7655999996 5031834.3157, 1521203.5691999998 5031824.387399999, 1521202.3729999997 5031814.459100001, 1521201.1766 5031804.5308, 1521199.9803999998 5031794.602600001, 1521198.7840999998 5031784.6743, 1521196.8064000001 5031794.4769, 1521194.8288000003 5031804.2795, 1521193.0341999996 5031813.1745, 1521192.1119999997 5031813.2555, 1521182.1498999996 5031814.128699999, 1521172.1876999997 5031815.0021, 1521162.2255999995 5031815.875399999, 1521152.2635000004 5031816.7488, 1521147.4077000003 5031817.1745, 1521147.6771 5031812.0557, 1521148.2026000004 5031802.069499999, 1521148.7281999998 5031792.0832, 1521148.9074 5031788.6743, 1521142.3323 5031789.0591, 1521132.3490000004 5031789.6435, 1521123.2817000002 5031790.1742, 1521122.8406999996 5031796.488600001, 1521122.1441000002 5031806.464400001, 1521121.4474 5031816.440099999, 1521121.4393999996 5031816.5550999995, 1521120.0149999997 5031826.3368, 1521118.5739000002 5031836.2325, 1521117.1328999996 5031846.1282, 1521115.9622999998 5031854.165999999, 1521115.9053999996 5031856.0426, 1521115.6020999998 5031866.0381000005, 1521115.2989999996 5031876.033600001, 1521114.9956999999 5031886.028999999, 1521114.6924 5031896.024499999, 1521114.6574999997 5031897.1752, 1521112.9441999998 5031905.8566, 1521111.0078999996 5031915.6675, 1521109.0716000004 5031925.4783, 1521109.0327000003 5031925.6754, 1521106.4448999995 5031935.126599999, 1521103.8039999995 5031944.7717, 1521101.1630999995 5031954.4168, 1521100.4077000003 5031957.1757, 1521099.0231999997 5031964.1798, 1521097.0839999998 5031973.9901, 1521096.1578000002 5031978.675799999, 1521096.1579 5031983.899499999, 1521096.1579999998 5031992.675899999, 1521096.0284000002 5031993.8927, 1521094.9696000004 5032003.8366, 1521093.9108999996 5032013.7805, 1521093.2832000004 5032019.676200001, 1521091.5741999997 5032023.371099999, 1521087.3764000004 5032032.4474, 1521083.1787 5032041.523800001, 1521078.9808 5032050.600099999, 1521074.7829999998 5032059.6765, 1521077.9974999996 5032059.918299999, 1521087.9696000004 5032060.6687, 1521107.4899000004 5032061.6417, 1521107.4784000004 5032062.136399999, 1521107.4779000003 5032062.1589, 1521107.4697000002 5032062.5087, 1521111.5888 5032062.445599999, 1521114.6857000003 5032062.3981, 1521117.8786000004 5032062.348999999, 1521127.8274999997 5032061.3367, 1521137.7766000004 5032060.3243, 1521147.7253999999 5032059.312100001, 1521157.6743 5032058.299799999, 1521167.6232000003 5032057.2874, 1521177.5723 5032056.2751, 1521187.5212000003 5032055.262800001, 1521197.4700999996 5032054.250600001, 1521207.4192000004 5032053.2382, 1521217.3679999998 5032052.226, 1521227.3169 5032051.2136, 1521237.2658000002 5032050.201199999, 1521248.7166999998 5032058.7699))</t>
  </si>
  <si>
    <t>POLYGON ((1520397.8551000003 5032351.210999999, 1520398.2778000003 5032350.141799999, 1520398.7522999998 5032348.9417, 1520402.5573000005 5032339.3178, 1520403.8901000004 5032330.375600001, 1520423.4083000002 5032323.055400001, 1520433.3131999997 5032321.6766, 1520443.2178999996 5032320.297900001, 1520451.2655999996 5032319.1775, 1520450.9787999997 5032317.3247, 1520449.4491999997 5032307.4421999995, 1520447.9195999997 5032297.559800001, 1520446.3901000004 5032287.677300001, 1520445.5181999998 5032277.715299999, 1520444.6464999998 5032267.7533, 1520443.7747 5032257.791300001, 1520442.9028000003 5032247.829299999, 1520441.7862999998 5032237.741800001, 1520441.0932 5032231.4801, 1520430.9035999998 5032238.125399999, 1520423.5252 5032242.9373, 1520422.1791000003 5032243.815099999, 1520421.9046 5032243.3983, 1520411.2712000003 5032227.257200001, 1520410.8131999997 5032217.2676, 1520410.7632 5032216.1766, 1520414.8811999997 5032208.277799999, 1520419.5042000003 5032199.410499999, 1520424.1271000002 5032190.543099999, 1520428.7500999998 5032181.6757, 1520432.1383999996 5032175.1764, 1520429.6712999996 5032174.154200001, 1520420.4325 5032170.326199999, 1520411.1937999995 5032166.498400001, 1520401.9551 5032162.670499999, 1520400.7622999996 5032162.176200001, 1520397.2510000002 5032171.5395, 1520393.7396999998 5032180.902899999, 1520390.2285000002 5032190.2663, 1520386.7174000004 5032199.6296999995, 1520383.2060000002 5032208.993000001, 1520379.6947999997 5032218.3564, 1520376.1836 5032227.719699999, 1520372.6722999997 5032237.0831, 1520370.7621 5032242.1768, 1520343.0433999998 5032314.6294, 1520346.2150999997 5032323.209799999, 1520355.7405000003 5032335.9099, 1520365.2659 5032339.084899999, 1520366.3046000004 5032352.226, 1520397.8551000003 5032351.210999999))</t>
  </si>
  <si>
    <t>POLYGON ((1520079.5110999998 5029604.634099999, 1520081.9516000003 5029602.336200001, 1520085.1043999996 5029597.5024, 1520086.4807000002 5029595.3739, 1520090.3413000004 5029586.887, 1520096.7536000004 5029570.887399999, 1520101.7138999999 5029558.6598000005, 1520104.4096 5029549.924900001, 1520106.9101 5029538.5789, 1520108.9908999996 5029528.9646000005, 1520110.6829000004 5029513.5271000005, 1520110.0915 5029484.821599999, 1520109.7884999998 5029470.107100001, 1520109.1102999998 5029463.715500001, 1520107.9724000003 5029452.9899, 1520108.0085000005 5029452.9638, 1519994.5621999996 5029424.701300001, 1519914.5939999996 5029513.1555, 1519929.0577999996 5029523.8081, 1519937.1098999996 5029529.738500001, 1519945.1618999997 5029535.6689, 1519953.2139999997 5029541.599300001, 1519961.2662000004 5029547.5296, 1519969.3181999996 5029553.460000001, 1519977.3702999996 5029559.3904, 1519985.4223999996 5029565.320800001, 1519993.4746000003 5029571.2512, 1520001.5266000004 5029577.181500001, 1520009.5785999997 5029583.1119, 1520017.8224999998 5029579.1228, 1520060.2273000004 5029608.6667, 1520062.4140999997 5029607.506899999, 1520065.1467000004 5029606.9376, 1520067.0565 5029606.555199999, 1520068.9649 5029606.949999999, 1520072.6467000004 5029607.928400001, 1520074.6922000004 5029609.290200001, 1520074.9737 5029609.014699999, 1520077.8472999996 5029606.2009, 1520079.5110999998 5029604.634099999))</t>
  </si>
  <si>
    <t>POLYGON ((1519604.0694000004 5029881.6811, 1519590.1782999998 5029879.2006, 1519576.2872000001 5029883.169399999, 1519567.3573000003 5029894.0836, 1519561.9002 5029904.0055, 1519562.3964999998 5029916.904100001, 1519566.3655000003 5029925.833799999, 1519569.3421999998 5029932.7793000005, 1519579.7605999997 5029940.7169, 1519604.2614000002 5029954.4980999995, 1519617.9611 5029938.7324, 1519622.9220000003 5029914.423599999, 1519619.9452 5029900.5328, 1519616.4721999997 5029889.6186, 1519604.0694000004 5029881.6811))</t>
  </si>
  <si>
    <t>MULTIPOLYGON (((1521119.6656999998 5029704.994899999, 1521005.0877 5029676.4504, 1521007.8822999997 5029678.9169, 1521015.3649000004 5029685.5211, 1521022.8475000001 5029692.1251, 1521029.5954999998 5029698.081, 1521029.6993000004 5029698.172700001, 1521037.0409000004 5029704.6525, 1521042.5801 5029709.541300001, 1521043.8678000001 5029710.6778, 1521046.7540999996 5029713.225299999, 1521048.8970999997 5029715.116699999, 1521060.9255 5029711.625700001, 1521070.8627000004 5029710.503900001, 1521080.7999 5029709.382200001, 1521090.7372000003 5029708.260399999, 1521100.6743 5029707.138699999, 1521110.6113999998 5029706.016899999, 1521119.6656999998 5029704.994899999)), ((1521333.3717999998 5029866.407299999, 1521349.1442999998 5029848.018100001, 1521354.1856000004 5029851.650699999, 1521359.3218 5029855.351500001, 1521376.1975999996 5029835.6471, 1521382.7024999997 5029828.051899999, 1521389.2074999996 5029820.456599999, 1521395.7123999996 5029812.861500001, 1521402.2172999997 5029805.2662, 1521408.7222999996 5029797.671, 1521415.2270999998 5029790.0758, 1521421.7319999998 5029782.480599999, 1521423.3081 5029780.6403, 1521140.3849999998 5029710.1566, 1521140.3849999998 5029712.694399999, 1521140.3852000004 5029718.656300001, 1521138.0531000001 5029721.953199999, 1521132.2783000004 5029730.1174, 1521126.5036000004 5029738.2817, 1521125.8849 5029739.156400001, 1521126.6480999999 5029748.0524, 1521127.5029999996 5029758.015900001, 1521128.3576999996 5029767.9793, 1521125.2133999998 5029782.4738, 1521129.9609000003 5029786.663899999, 1521130.6372999996 5029787.2609, 1521131.8623000002 5029788.3421, 1521137.6584 5029793.457800001, 1521145.1457000002 5029800.066199999, 1521145.7188 5029800.572000001, 1521144.7104000002 5029801.616599999, 1521137.7695000004 5029808.806700001, 1521130.7778000003 5029815.9564, 1521123.7861000001 5029823.1062, 1521116.7944999998 5029830.256100001, 1521109.8027 5029837.4059, 1521102.8110999996 5029844.5557, 1521095.8194000004 5029851.705499999, 1521089.5099999998 5029858.157500001, 1521088.9190999996 5029857.380899999, 1521082.8635999998 5029849.422499999, 1521076.8081 5029841.4640999995, 1521072.0092000002 5029835.157199999, 1521070.5417 5029836.6247000005, 1521063.4705999997 5029843.695699999, 1521056.3992999997 5029850.766899999, 1521049.3280999996 5029857.838099999, 1521042.2569000004 5029864.9091, 1521038.5085000005 5029868.6576000005, 1521032.1002000002 5029876.3346, 1521027.5601000004 5029887.4769, 1521038.6687000003 5029897.0287, 1521046.2506 5029903.548, 1521053.8324999996 5029910.067399999, 1521061.4144000001 5029916.5868, 1521068.9963999996 5029923.1061, 1521081.3509 5029933.7294, 1521091.7433000002 5029942.662699999, 1521099.3260000004 5029949.1811, 1521106.9088000003 5029955.6994, 1521114.4916000003 5029962.217800001, 1521122.0745 5029968.736099999, 1521129.6572000002 5029975.2544, 1521137.2400000002 5029981.772700001, 1521144.8229 5029988.290999999, 1521154.6058999998 5029996.7008, 1521168.6091 5030008.735300001, 1521171.4401000002 5030011.467, 1521175.1733 5030015.2906, 1521177.5997000001 5030017.775900001, 1521187.983 5030011.814300001, 1521190.2149 5030010.5329, 1521193.1048999997 5030008.873500001, 1521196.6500000004 5030006.838099999, 1521206.1486 5030001.384500001, 1521213.0790999997 5029997.0529, 1521221.8355 5029991.9606, 1521226.5982999997 5029987.8441, 1521230.1383999996 5029984.4453, 1521233.0650000004 5029981.955499999, 1521235.8052000003 5029978.9429, 1521240.3268 5029974.502699999, 1521243.2868999997 5029971.390799999, 1521255.9039000003 5029956.7469, 1521259.2548000002 5029952.8577, 1521269.0796999997 5029941.3979, 1521275.5884999996 5029933.8061, 1521282.0974000003 5029926.214199999, 1521288.6062000003 5029918.622199999, 1521295.1150000002 5029911.0304000005, 1521301.6239 5029903.4384, 1521308.1326000001 5029895.8465, 1521314.6414 5029888.2546, 1521321.1502 5029880.662699999, 1521333.3717999998 5029866.407299999)))</t>
  </si>
  <si>
    <t>POLYGON ((1519724.5569000002 5030181.309599999, 1519694.8694000002 5030217.448100001, 1519687.2073 5030211.0218, 1519679.545 5030204.5956999995, 1519672.4682999998 5030198.660700001, 1519671.8942999998 5030199.1653, 1519664.3837000001 5030205.767899999, 1519661.0931000002 5030208.660800001, 1519656.6719000004 5030205.1932, 1519648.8031000001 5030199.0218, 1519648.3426 5030198.660700001, 1519642.5462999996 5030206.0798, 1519636.3897000002 5030213.960100001, 1519630.2330999998 5030221.840500001, 1519624.0767 5030229.7206999995, 1519620.2170000002 5030234.661, 1519625.4671999998 5030238.661, 1519624.0788000003 5030241.7644, 1519619.9951999998 5030250.8927, 1519615.9113999996 5030260.0209, 1519612.7171 5030267.1612, 1519614.3679 5030268.581800001, 1519621.9478000002 5030275.104800001, 1519629.5278000003 5030281.6280000005, 1519637.1075 5030288.151000001, 1519644.6874000002 5030294.6741, 1519652.2674000002 5030301.1972, 1519653.9688 5030302.6614, 1519649.1942999996 5030308.7728, 1519643.0377000002 5030316.653100001, 1519638.3435000004 5030322.661499999, 1519636.3261000002 5030321.407500001, 1519654.9693999998 5030336.6875, 1519725.5184000004 5030243.1526999995, 1519726.7205999997 5030244.161, 1519732.1607 5030237.719799999, 1519738.6134000001 5030230.0801, 1519745.0658999998 5030222.440300001, 1519757.9711999996 5030207.160800001, 1519724.5569000002 5030181.309599999))</t>
  </si>
  <si>
    <t>POLYGON ((1519877.6752000004 5030358.896299999, 1519885.7067 5030349.3916, 1519892.1607 5030341.7541000005, 1519898.6146 5030334.116599999, 1519905.0684000002 5030326.4789, 1519911.5224000001 5030318.8412999995, 1519917.9762000004 5030311.2037, 1519924.4299999997 5030303.5660999995, 1519930.8839999996 5030295.928400001, 1519937.3377999999 5030288.2908, 1519943.7917999998 5030280.6534, 1519949.3340999996 5030274.0945, 1519950.2456999999 5030273.015699999, 1519956.6995 5030265.3781, 1519968.9875999996 5030250.836300001, 1519975.8607 5030242.1368, 1519981.0006 5030235.6162, 1519988.1676000003 5030226.5239, 1519999.8572000004 5030211.6941, 1520000.5565999998 5030210.818600001, 1520007.3338000001 5030203.4285, 1520008.8586999997 5030201.7656, 1520014.0829999996 5030196.069, 1520020.8323999997 5030188.7093, 1520027.5816000002 5030181.3497, 1520039.5972999996 5030168.2475000005, 1520043.7016000003 5030164.2837000005, 1520045.2888000002 5030162.033299999, 1520046.9660999998 5030158.672, 1520049.1914999997 5030152.757099999, 1520049.3331000004 5030152.3805, 1520051.9510000004 5030143.445499999, 1520052.4118 5030138.847200001, 1520052.2682999996 5030134.658500001, 1520062.2150999997 5030142.919399999, 1520069.9005000005 5030149.302200001, 1520077.5857999995 5030155.684800001, 1520085.2713000001 5030162.067500001, 1520092.9566000002 5030168.450200001, 1520100.6419000002 5030174.832900001, 1520108.3273 5030181.215600001, 1520116.0126999998 5030187.5984000005, 1520123.6980999997 5030193.9812, 1520131.3833999997 5030200.3638, 1520141.8924000002 5030209.091600001, 1520146.9264000002 5030212.980599999, 1520154.7954000002 5030219.0601, 1520162.7088000001 5030225.173699999, 1520170.8874000004 5030231.4922, 1520171.7980000004 5030232.195699999, 1520176.0596000003 5030235.3978, 1520267.0971999997 5030309.744200001, 1520270.2145999996 5030306.136299999, 1520282.7869999995 5030291.580800001, 1520289.3230999997 5030284.013599999, 1520295.8592999997 5030276.4463, 1520308.3777 5030261.953500001, 1520315.4685000004 5030253.7455, 1520322.0053000003 5030246.1787, 1520328.5420000004 5030238.6121, 1520335.0789 5030231.045299999, 1520341.6156000001 5030223.478599999, 1520348.1524 5030215.911900001, 1520354.6892999997 5030208.3451000005, 1520361.2259999998 5030200.7784, 1520222.1451000003 5030081.010600001, 1520098.3562000003 5029968.9967, 1520065.0807999996 5029935.1974, 1520057.6390000004 5029928.872199999, 1520041.2671999997 5029918.4541, 1520029.6018000003 5029913.158500001, 1519974.3508000001 5029988.659, 1519930.7249999996 5030044.159499999, 1519932.0301 5030067.4081, 1519932.1003 5030068.659600001, 1519931.3174 5030069.226500001, 1519927.3590000002 5030072.0929000005, 1519917.5999999996 5030079.1598000005, 1519913.2778000003 5030083.300100001, 1519849.2233999996 5030144.6602, 1519815.7227999996 5030180.660499999, 1519831.8661000002 5030192.4679000005, 1519846.8208999997 5030197.367799999, 1519846.6882999996 5030202.288699999, 1519845.8517000005 5030207.0636, 1519845.1282000002 5030210.816199999, 1519843.2082000002 5030216.831599999, 1519840.5694000004 5030222.422700001, 1519832.7270999998 5030235.072699999, 1519827.4609000003 5030243.567600001, 1519822.1945000002 5030252.0625, 1519816.9281000001 5030260.557399999, 1519811.6618999997 5030269.0524, 1519806.3953999998 5030277.5472, 1519801.1446000002 5030286.017100001, 1519799.1464999998 5030289.2402, 1519798.9869 5030289.7622, 1519798.5459000003 5030291.2048, 1519797.6156000001 5030293.4683, 1519796.8629 5030296.532199999, 1519797.1246999996 5030300.3441, 1519798.5137999998 5030303.970000001, 1519801.8819000004 5030310.069, 1519814.9737 5030319.0977, 1519829.5755000003 5030329.176899999, 1519837.8041000003 5030334.856899999, 1519846.0328000002 5030340.536900001, 1519846.5542000001 5030340.8969, 1519849.3591999998 5030342.833000001, 1519875.8165999996 5030361.095899999, 1519877.6752000004 5030358.896299999))</t>
  </si>
  <si>
    <t>POLYGON ((1521557.9042999996 5030261.1609000005, 1521549.5292999996 5030255.695800001, 1521541.1544000003 5030250.230799999, 1521532.7795000002 5030244.765799999, 1521516.5275999997 5030234.160599999, 1521507.0873999996 5030233.694499999, 1521506.4023000002 5030233.660700001, 1521458.1431 5030296.731699999, 1521467.7598 5030300.359300001, 1521470.4066000003 5030308.8565, 1521472.1423000004 5030316.0394, 1521472.7945999997 5030319.718699999, 1521471.9518999998 5030323.593599999, 1521471.3098999998 5030326.1909, 1521469.7012 5030329.840500001, 1521466.6435000002 5030334.1182, 1521464.7813 5030336.4899, 1521462.7244999995 5030338.627, 1521447.4102999996 5030353.6175, 1521442.7688999996 5030358.9234, 1521439.7972999997 5030363.168400001, 1521436.4943000004 5030368.1677, 1521433.795 5030372.957900001, 1521430.0972999996 5030379.0559, 1521424.5993 5030387.747199999, 1521418.0691999998 5030399.180600001, 1521413.1564999996 5030407.782400001, 1521412.7155 5030408.554500001, 1521411.8707999997 5030410.033600001, 1521406.7972999997 5030418.9165, 1521420.5832000002 5030418.3638, 1521427.8110999996 5030425.274900001, 1521435.0390999997 5030432.185799999, 1521438.1523000002 5030435.1625, 1521444.9393999996 5030427.8182, 1521449.1865999997 5030423.222200001, 1521451.6781000001 5030420.4299, 1521458.3360000001 5030412.9684, 1521460.011 5030411.0911, 1521464.8871 5030405.4134, 1521471.4024 5030397.827, 1521472.403 5030396.6621, 1521478.5275999997 5030390.819399999, 1521485.7635000004 5030383.9167, 1521492.9993000003 5030377.014, 1521500.2350000003 5030370.111400001, 1521502.2785999998 5030368.161800001, 1521505.0522999996 5030361.5439, 1521508.9178 5030352.3211, 1521509.4036999997 5030351.161699999, 1521509.8935000002 5030342.432399999, 1521510.4537000004 5030332.448000001, 1521510.7785 5030326.661499999, 1521511.6787999999 5030322.5546, 1521513.8202 5030312.786499999, 1521515.9616 5030303.018300001, 1521517.9034000002 5030294.1612, 1521518.3945000004 5030293.3686, 1521523.6613999996 5030284.867799999, 1521525.0285 5030282.6611, 1521531.2253 5030278.6085, 1521539.5946000004 5030273.1351, 1521547.9638999999 5030267.661599999, 1521556.3333 5030262.1883000005, 1521557.9042999996 5030261.1609000005))</t>
  </si>
  <si>
    <t>POLYGON ((1517721.6545000002 5030767.719799999, 1517716.6683999998 5030765.067500001, 1517707.8197999997 5030760.408299999, 1517698.9710999997 5030755.749, 1517690.1226000004 5030751.0897, 1517681.2739000004 5030746.430500001, 1517674.596 5030742.9142, 1517672.4254 5030741.771299999, 1517667.7152000004 5030739.290999999, 1517649.7549 5030813.316299999, 1517619.5917999996 5030836.600299999, 1517587.6580999997 5030842.6644, 1517583.8553 5030846.3851, 1517576.7073999997 5030853.378699999, 1517570.2827000003 5030859.6645, 1517577.6580999997 5030872.604800001, 1517580.1695999997 5030877.011299999, 1517578.5615999997 5030882.681700001, 1517578.0919000003 5030884.3379999995, 1517578.8989000004 5030889.4396, 1517582.6739999996 5030893.796499999, 1517590.6706999997 5030903.025699999, 1517625.4129999997 5030875.759400001, 1517685.739 5030821.783, 1517705.8476999998 5030792.678200001, 1517721.6545000002 5030767.719799999))</t>
  </si>
  <si>
    <t>POLYGON ((1518657.3202999998 5031129.6667, 1518714.8218999999 5031092.6665, 1518735.4538000003 5031012.8039, 1518754.5716000004 5030944.1656, 1518739.5711000003 5030948.6656, 1518704.6952999998 5030964.6657, 1518675.5695000002 5030983.1658, 1518650.8189000003 5031009.665899999, 1518618.8184000002 5031057.666200001, 1518585.3179000001 5031112.6666, 1518539.5673000002 5031195.666999999, 1518546.8175999997 5031200.167099999, 1518602.3465999998 5031165.352, 1518657.3202999998 5031129.6667))</t>
  </si>
  <si>
    <t>POLYGON ((1519017.9483000003 5031240.5907000005, 1519010.5905999998 5031236.9693, 1519006.4494000003 5031232.8682, 1518997.6097999997 5031222.3643, 1518991.1706999997 5031214.7129999995, 1518984.7315999996 5031207.0616999995, 1518979.4077000003 5031200.7355, 1518979.2925000004 5031200.5985, 1518978.2926000003 5031199.4103999995, 1518971.8535000002 5031191.759099999, 1518965.4144000001 5031184.1076, 1518958.9753999999 5031176.4563, 1518952.5363999996 5031168.805, 1518952.2539999997 5031168.4694, 1518952.1868000003 5031168.389699999, 1518946.0971999997 5031161.1536, 1518939.6582000004 5031153.5024, 1518933.2192000002 5031145.851, 1518926.7801 5031138.1996, 1518920.341 5031130.5483, 1518909.9227999998 5031118.1686, 1518907.5232999995 5031115.407199999, 1518904.6246999996 5031112.0715, 1518900.9345000004 5031107.824899999, 1518894.3761 5031100.2772, 1518887.8175999997 5031092.729800001, 1518881.2592000002 5031085.182399999, 1518874.7007 5031077.6349, 1518868.1424000002 5031070.0875, 1518861.5839 5031062.539899999, 1518834.0557000004 5031080.5461, 1518880.0948 5031247.766100001, 1518937.2462 5031282.1624, 1518959.1245 5031293.3564, 1519017.9483000003 5031240.5907000005))</t>
  </si>
  <si>
    <t>POLYGON ((1519518.6003 5031342.6688, 1519514.4249999998 5031333.582, 1519510.2498000003 5031324.495200001, 1519510.0998 5031324.1687, 1519517.0631 5031317.501, 1519524.2857999997 5031310.5847, 1519531.5087000001 5031303.668400001, 1519538.7314 5031296.7523, 1519545.9541999996 5031289.835999999, 1519551.3507000003 5031284.668500001, 1519553.4075999996 5031283.197899999, 1519561.5422 5031277.3815, 1519569.6771 5031271.565199999, 1519577.8118000003 5031265.7489, 1519585.9464999996 5031259.932600001, 1519594.0812999997 5031254.1162, 1519602.2160999998 5031248.299900001, 1519610.3509 5031242.4837, 1519618.4855000004 5031236.667400001, 1519633.1836 5031225.814300001, 1519634.3531999998 5031238.830600001, 1519639.7281999998 5031243.168199999, 1519642.2034999998 5031241.313200001, 1519650.2060000002 5031235.316199999, 1519658.2085999995 5031229.3193, 1519666.2111999998 5031223.3225, 1519674.2137000002 5031217.3256, 1519682.2160999998 5031211.3287, 1519690.2188 5031205.331700001, 1519691.1043999996 5031204.668, 1519684.7100999998 5031196.9792, 1519678.3158999998 5031189.2904, 1519671.9216 5031181.601500001, 1519665.5274 5031173.912599999, 1519659.1331000002 5031166.2238, 1519652.7389000002 5031158.535, 1519646.3447000002 5031150.8462000005, 1519639.9504000004 5031143.157299999, 1519633.5560999997 5031135.4684, 1519627.1619999995 5031127.7797, 1519620.7676 5031120.0908, 1519614.3733 5031112.402000001, 1519607.9792 5031104.713199999, 1519601.5848000003 5031097.0243, 1519595.1907000002 5031089.3355, 1519588.7964000003 5031081.646600001, 1519582.4020999996 5031073.957800001, 1519576.0078999996 5031066.268999999, 1519571.3490000004 5031060.6669, 1519573.3624999998 5031058.847100001, 1519580.7818 5031052.142000001, 1519588.2010000004 5031045.436899999, 1519595.6201999998 5031038.731899999, 1519601.2247000001 5031033.6667, 1519601.2247000001 5031031.220799999, 1519601.2246000003 5031021.2206999995, 1519601.2244999995 5031016.6666, 1519593.5635000002 5031010.239, 1519585.9024999999 5031003.8113, 1519578.2413999997 5030997.3838, 1519575.5985000003 5030995.1664, 1519571.6025999999 5030989.976, 1519565.5022 5030982.052100001, 1519559.4017000003 5030974.1282, 1519553.3014000002 5030966.2042, 1519551.3474000003 5030963.666099999, 1519547.0538999997 5030958.396600001, 1519540.7372000003 5030950.643999999, 1519534.4204000002 5030942.8914, 1519528.1037999997 5030935.138800001, 1519521.7868999997 5030927.3861, 1519515.4703000002 5030919.633400001, 1519509.1535999998 5030911.8807, 1519502.8367999997 5030904.1281, 1519496.5201000003 5030896.375499999, 1519490.2034999998 5030888.6229, 1519483.8865999999 5030880.870200001, 1519477.5700000003 5030873.1175999995, 1519471.2532000002 5030865.3649, 1519464.9365999997 5030857.612299999, 1519458.6198000005 5030849.8596, 1519452.3031000001 5030842.106899999, 1519445.9863999998 5030834.3543, 1519439.6697000004 5030826.6017, 1519433.3529000003 5030818.849099999, 1519427.0362999998 5030811.0965, 1519420.7193999998 5030803.343699999, 1519414.4028000003 5030795.5911, 1519408.0861 5030787.838500001, 1519401.7692 5030780.0858, 1519395.4526000004 5030772.3332, 1519389.1358000003 5030764.580499999, 1519382.8191 5030756.8279, 1519376.4277999997 5030746.280099999, 1519373.3602999998 5030742.009199999, 1519370.4643 5030741.6645, 1519355.4759 5030738.793299999, 1519349.7350000003 5030736.16, 1519344.0547000002 5030733.554400001, 1519339.0883 5030737.6644, 1519297.9118999997 5030756.043199999, 1519300.7892000005 5030765.1543000005, 1519282.7972 5030770.4461, 1519256.3383 5030785.792400001, 1519178.5494 5030835.006200001, 1519039.3760000002 5030930.2588, 1518912.1333999997 5031021.3028, 1518954.4687 5031067.6053, 1518927.2544 5031091.883400001, 1518934.9375 5031099.770300001, 1518976.9599000001 5031148.965299999, 1518997.9500000002 5031130.991900001, 1519003.5854000002 5031126.386600001, 1519011.3289 5031120.058700001, 1519019.0722000003 5031113.730799999, 1519026.8156000003 5031107.402799999, 1519034.5592 5031101.074899999, 1519039.4555000002 5031097.0735, 1519041.8664999995 5031099.849300001, 1519048.4242000002 5031107.3992, 1519054.9819 5031114.949200001, 1519061.5395 5031122.4991, 1519068.0972999996 5031130.049000001, 1519074.6550000003 5031137.598999999, 1519081.2126000002 5031145.148800001, 1519083.8343000002 5031148.167199999, 1519089.3541 5031145.8092, 1519098.5504 5031141.880799999, 1519107.7467 5031137.952299999, 1519116.943 5031134.0239, 1519126.1393 5031130.0954, 1519132.2260999996 5031120.4507, 1519136.8328 5031125.1581999995, 1519144.1885000002 5031132.674900001, 1519160.8108 5031114.6273, 1519174.1339999996 5031100.4300999995, 1519175.1787999999 5031099.3168, 1519180.8059 5031093.3204, 1519187.4779000003 5031086.210899999, 1519197.9146999996 5031075.089299999, 1519210.3825000003 5031065.6768, 1519218.352 5031059.6601, 1519226.3217000002 5031053.6434, 1519234.2914000005 5031047.626599999, 1519248.5160999997 5031049.8948, 1519250.3386000004 5031048.6666, 1519256.6240999997 5031044.044, 1519264.6802000003 5031038.119200001, 1519272.7363999998 5031032.194499999, 1519280.7925000004 5031026.2696, 1519288.8486000001 5031020.344900001, 1519296.9046999998 5031014.4201, 1519304.9609000003 5031008.4954, 1519313.0169000002 5031002.570699999, 1519315.2744000005 5030988.523700001, 1519323.4126000004 5030982.7139, 1519337.1996 5030972.8715, 1519343.3948 5030980.229699999, 1519343.7906 5030980.6997, 1519350.2255999995 5030988.342700001, 1519356.6607999997 5030995.9856, 1519363.0958000002 5031003.628699999, 1519369.5308999997 5031011.2717, 1519370.7414999995 5031012.7094, 1519375.9660999998 5031018.9146, 1519382.4011000004 5031026.557700001, 1519391.7347 5031037.643200001, 1519390.8704000004 5031054.6921, 1519390.3702999996 5031064.5561, 1519389.8701999998 5031074.4202, 1519378.3431000002 5031083.6669, 1519378.2847999996 5031083.6744, 1519368.3667000001 5031084.9541, 1519358.4485999998 5031086.233899999, 1519348.5303999996 5031087.513599999, 1519343.4670000002 5031088.1669, 1519343.4671 5031093.0616, 1519343.4671999998 5031103.0616999995, 1519343.4671999998 5031113.061799999, 1519343.4674000004 5031123.061799999, 1519343.4674000004 5031133.061899999, 1519343.4676 5031143.062000001, 1519343.4677 5031153.062100001, 1519343.4677 5031163.0622000005, 1519343.4678999996 5031173.062100001, 1519343.4678999996 5031183.0622000005, 1519343.4680000003 5031185.6676, 1519347.5283000004 5031191.847999999, 1519353.0192 5031200.2059, 1519358.5099 5031208.5638999995, 1519364.0007999996 5031216.921700001, 1519369.4916000003 5031225.2797, 1519374.9824 5031233.637700001, 1519380.4732999997 5031241.9955, 1519385.9639999997 5031250.353399999, 1519388.4702000003 5031254.168099999, 1519391.5679000001 5031258.6351, 1519397.2666999996 5031266.852600001, 1519402.9653000003 5031275.0702, 1519408.6640999997 5031283.287900001, 1519414.3628000002 5031291.5054, 1519417.5965 5031296.168400001, 1519421.7133999998 5031297.4965, 1519431.2307000002 5031300.566500001, 1519440.7482000003 5031303.636499999, 1519440.8474000003 5031303.668500001, 1519450.6289 5031305.1699, 1519460.5136000002 5031306.687100001, 1519470.398 5031308.204399999, 1519480.2824999997 5031309.7217, 1519487.8304000003 5031311.098300001, 1519491.5058000004 5031311.7687, 1519490.9584 5031314.0242, 1519488.6036 5031323.727, 1519486.2489 5031333.4298, 1519483.8942 5031343.1326, 1519480.1962000001 5031358.370100001, 1519492.9457 5031360.6855, 1519501.1294 5031354.938200001, 1519509.3131 5031349.191, 1519517.4968999997 5031343.443700001, 1519518.6003 5031342.6688), (1519425.9422000004 5031077.843, 1519432.4209000003 5031085.456599999, 1519438.8997999998 5031093.0703, 1519445.3783999998 5031100.6839000005, 1519451.8570999997 5031108.297599999, 1519458.3359000003 5031115.9112, 1519464.8146000002 5031123.524700001, 1519471.2932000002 5031131.1384, 1519477.7720999997 5031138.752, 1519484.2506999997 5031146.365800001, 1519491.9051 5031155.361, 1519477.4490999999 5031157.231699999, 1519470.3778 5031164.3029, 1519463.3066999996 5031171.374, 1519456.2353999997 5031178.445, 1519451.1564999996 5031183.524, 1519452.943 5031185.702500001, 1519459.2841999996 5031193.4354, 1519464.0449 5031202.4146, 1519467.5844999999 5031209.090600001, 1519450.0899999999 5031213.8199000005, 1519442.3468000004 5031220.1482, 1519429.6041 5031230.521299999, 1519427.9254 5031228.4461, 1519421.6448999997 5031220.6833, 1519419.7569000004 5031218.3496, 1519415.3645000001 5031212.920399999, 1519409.0842000004 5031205.1576000005, 1519402.8037 5031197.3948, 1519400.1473000003 5031194.111199999, 1519399.9565000003 5031193.8752999995, 1519413.1972000003 5031182.487299999, 1519420.6304000001 5031175.797700001, 1519428.0635000002 5031169.107899999, 1519433.1863000002 5031164.497400001, 1519431.3866999997 5031161.963400001, 1519425.5965 5031153.8100000005, 1519419.8060999997 5031145.6567, 1519415.9208000004 5031140.185699999, 1519416.1955000004 5031136.907299999, 1519417.0306000002 5031126.9421999995, 1519417.8656000001 5031116.977, 1519418.7005000003 5031107.0119, 1519419.5355000002 5031097.046700001, 1519420.3705000002 5031087.081499999, 1519422.5884999996 5031078.827099999, 1519423.5943 5031075.083799999, 1519425.9422000004 5031077.843), (1519552.6502999999 5031058.9902, 1519549.7597000003 5031068.559800001, 1519546.8691999996 5031078.1294, 1519543.9787999997 5031087.698899999, 1519541.0883 5031097.2685, 1519535.5510999998 5031115.6009, 1519533.4195999997 5031118.5143, 1519526.7232999997 5031127.667300001, 1519525.6974999998 5031126.423699999, 1519519.3344 5031118.7093, 1519512.9710999997 5031110.9947, 1519506.6079000002 5031103.280099999, 1519500.2446999997 5031095.5655000005, 1519493.8816 5031087.851, 1519487.5181999998 5031080.136600001, 1519481.1551 5031072.422, 1519474.7918999996 5031064.7075, 1519468.4287 5031056.992799999, 1519462.0653999997 5031049.2783, 1519455.7023 5031041.5638999995, 1519449.3389999997 5031033.849300001, 1519442.9759 5031026.1348, 1519436.6125999996 5031018.4201, 1519430.2493000003 5031010.705700001, 1519423.8861999996 5031002.9912, 1519421.9686000003 5031000.6664, 1519427.3197999997 5030991.5243999995, 1519447.7071000002 5030975.611300001, 1519456.4782999996 5030968.764799999, 1519457.5138999997 5030967.9564, 1519463.0723 5030963.617900001, 1519464.3376000002 5030962.6302000005, 1519471.2072 5030957.267999999, 1519472.2084999997 5030956.486400001, 1519480.0793000003 5030950.3429000005, 1519487.9502999997 5030944.199100001, 1519495.8212000001 5030938.055400001, 1519507.5055999998 5030928.9350000005, 1519515.0712000001 5030938.3706, 1519521.3159999996 5030946.158500001, 1519527.5437000003 5030953.925000001, 1519516.4446 5030963.6524, 1519509.0623000003 5030970.3982, 1519501.6801000005 5030977.1439, 1519494.2977999998 5030983.889699999, 1519486.9156 5030990.635500001, 1519485.0203999998 5030992.3674, 1519489.5314999996 5030998.274499999, 1519495.6012000004 5031006.2223000005, 1519501.6705999998 5031014.1699, 1519507.7402 5031022.1175, 1519513.8097 5031030.065199999, 1519519.8793000001 5031038.0129, 1519525.9488000004 5031045.9604, 1519532.0182999996 5031053.9081, 1519532.5977999996 5031054.6668, 1519538.2558000004 5031047.6095, 1519544.2229000004 5031040.1667, 1519544.4933000002 5031040.5397, 1519555.3251 5031050.134400001, 1519554.9940999998 5031051.2302, 1519552.6502999999 5031058.9902), (1519344.9051 5030825.7094, 1519351.3744 5030833.3434999995, 1519357.8395999996 5030840.9728, 1519364.3048 5030848.602, 1519364.8597999997 5030849.256899999, 1519370.7699999996 5030856.2312, 1519377.2351000002 5030863.8605, 1519378.8117000004 5030865.7206999995, 1519378.7604 5030865.7632, 1519365.3493999997 5030876.8835, 1519357.6004999997 5030883.2048, 1519349.8515999997 5030889.5261, 1519342.1029000003 5030895.8474, 1519334.3540000003 5030902.1687, 1519326.6052 5030908.4899, 1519318.8563 5030914.8113, 1519311.1075 5030921.1326, 1519298.7583999997 5030927.225400001, 1519292.0581999999 5030919.2688, 1519288.9038000004 5030915.5229, 1519285.7016000003 5030911.7203, 1519279.3452000003 5030904.172, 1519272.9885999998 5030896.623500001, 1519260.8077999996 5030882.1587000005, 1519270.6234 5030874.712099999, 1519278.5894999998 5030868.6686, 1519286.5554999998 5030862.625, 1519294.5214999998 5030856.581499999, 1519302.4877000004 5030850.537900001, 1519310.4537000004 5030844.4944, 1519318.4198000003 5030838.4508, 1519326.3858000003 5030832.407299999, 1519341.1129 5030821.2344, 1519344.9051 5030825.7094))</t>
  </si>
  <si>
    <t>POLYGON ((1518003.0314999996 5031372.420499999, 1517978.1254000003 5031328.8827, 1518024.2341999998 5031295.726600001, 1518023.3395999996 5031294.457699999, 1518018.5514000002 5031287.667099999, 1518017.5683000004 5031286.290899999, 1518011.7553000003 5031278.153899999, 1518005.9422000004 5031270.016799999, 1518000.1292000003 5031261.8796999995, 1517994.3162000002 5031253.7425, 1517992.0690000001 5031250.596999999, 1517983.0357 5031239.0853, 1517983.2758999998 5031238.890799999, 1517983.3180999998 5031238.856699999, 1517976.3727000002 5031229.7007, 1517970.3667000001 5031221.7049, 1517964.3606000002 5031213.7092, 1517958.3547 5031205.713400001, 1517952.3486000001 5031197.717800001, 1517946.3426 5031189.722100001, 1517944.4230000004 5031187.1665, 1517949.7516 5031182.9355999995, 1517957.5833 5031176.7173, 1517965.4150999999 5031170.4989, 1517973.2467999998 5031164.2806, 1517977.7988 5031160.6664, 1517975.1502999999 5031157.422499999, 1517968.8258999996 5031149.676000001, 1517962.5016 5031141.9297, 1517956.1770000001 5031134.1833, 1517951.6727 5031128.666200001, 1517954.0544999996 5031127.051100001, 1517962.3312 5031121.4384, 1517968.3377999999 5031112.523600001, 1517978.8844999997 5031110.213400001, 1517987.1611000001 5031104.6009, 1517995.4378000004 5031098.988299999, 1518002.5488999998 5031094.165999999, 1518003.3417999996 5031095.3298, 1518008.9725000001 5031103.5941, 1518014.6031 5031111.8584, 1518020.2336999997 5031120.1229, 1518025.8642999995 5031128.3873, 1518031.4951 5031136.6515999995, 1518037.1256 5031144.915999999, 1518042.7561999997 5031153.180299999, 1518048.3869000003 5031161.444599999, 1518059.8432 5031176.9047, 1518059.2481000004 5031177.386399999, 1518059.2027000003 5031177.4233, 1518059.0713999998 5031177.5295, 1518060.375 5031179.0403, 1518066.0609 5031185.6304, 1518072.6750999996 5031193.1307, 1518079.2894000001 5031200.631200001, 1518085.9035999998 5031208.1317, 1518092.5177999996 5031215.631999999, 1518099.1321999999 5031223.1325, 1518105.7462999998 5031230.6329, 1518109.3037999999 5031234.666999999, 1518117.4094000002 5031228.8101, 1518125.5149999997 5031222.953299999, 1518133.6206 5031217.0964, 1518141.7263000002 5031211.239499999, 1518149.8318999996 5031205.3826, 1518157.9375 5031199.525900001, 1518166.0431000004 5031193.669, 1518174.1487999996 5031187.8122000005, 1518182.2543000001 5031181.955399999, 1518190.3598999996 5031176.0985, 1518085.2221999997 5031166.4955, 1518084.1638000002 5031145.859999999, 1518151.3633000003 5031140.0397, 1518138.6634 5031060.6721, 1518122.2599999998 5031032.0998, 1518115.9099000003 5030977.071699999, 1518122.2593 5030949.557499999, 1518134.9581000004 5030924.1599, 1518146.3612000002 5030908.702500001, 1518140.4594999999 5030908.260299999, 1518130.4869999997 5030907.5129, 1518120.5147000002 5030906.7653, 1518119.1759000001 5030906.664999999, 1518110.6486 5030908.1625, 1518103.2785999998 5030909.456599999, 1518096.9107 5030968.8927, 1518063.8196 5030970.0954, 1518064.3021999998 5030980.083900001, 1518064.7847999996 5030990.0723, 1518065.2674000002 5031000.060699999, 1518065.7500999998 5031010.0491, 1518066.2325999998 5031020.037599999, 1518066.7153000003 5031030.026000001, 1518067.1978000002 5031040.0144, 1518067.6804 5031050.002699999, 1518068.0506999996 5031057.665899999, 1518065.7605999997 5031058.0845, 1518055.9232 5031059.8827, 1518046.0859000003 5031061.6807, 1518036.2485999996 5031063.479, 1518026.4113999996 5031065.2772, 1518021.5493 5031066.165899999, 1518019.4617999997 5031061.5592, 1518015.3342000004 5031052.4506, 1518014.2988999998 5031050.1658, 1518013.1287000002 5031042.766100001, 1518011.5665999996 5031032.888800001, 1518010.0044999998 5031023.011499999, 1518008.4424 5031013.134199999, 1518006.8803000003 5031003.2568, 1518005.3184000002 5030993.3794, 1518003.7562999995 5030983.5022, 1518002.1941999998 5030973.6249, 1518001.1727 5030967.1653, 1518001.2896999996 5030963.7071, 1518001.3814000003 5030960.9998, 1517984.1958999997 5030970.480699999, 1517967.7912999997 5030958.8388, 1517977.3163 5030922.854699999, 1517981.0203999998 5030869.4078, 1517980.4910000004 5030837.6570999995, 1517963.0281999996 5030825.486099999, 1517964.6156000001 5030813.8442, 1517971.4949000003 5030808.0232, 1517976.6701999996 5030804.1644, 1517976.6892 5030797.876499999, 1517976.705 5030792.6612, 1517976.636 5030787.8769000005, 1517976.5389 5030781.1589, 1517976.4342999998 5030777.8793, 1517976.1722999997 5030769.661499999, 1517976.0779 5030767.8858, 1517975.5466 5030757.899900001, 1517975.2947000004 5030753.164100001, 1517973.4484 5030748.2413, 1517969.937 5030738.8780000005, 1517968.1693000002 5030734.164000001, 1517967.6708000004 5030729.2235, 1517966.6668999996 5030719.2739, 1517965.6632000003 5030709.3243, 1517965.2938 5030705.663899999, 1517965.7241000002 5030699.3576, 1517966.4047999997 5030689.3807, 1517967.0853000004 5030679.4037999995, 1517967.7659999998 5030669.426999999, 1517968.4466000004 5030659.450099999, 1517969.1272 5030649.473200001, 1517969.8077999996 5030639.4964000005, 1517970.4885 5030629.5195, 1517971.1690999996 5030619.5427, 1517971.8485000003 5030609.5832, 1517971.8616000004 5030609.571599999, 1517979.3443 5030602.9376, 1517985.2933999998 5030597.6632, 1517987.0581999999 5030598.705800001, 1517995.6681000004 5030603.7926, 1518004.278 5030608.8793, 1518012.3827 5030613.6676, 1518000.6089000003 5030635.0077, 1518001.2707000002 5030674.034, 1518009.2085999995 5030683.956, 1518026.4072000002 5030701.815400001, 1518054.1891 5030670.726600001, 1518058.8191999998 5030646.914000001, 1518059.9177 5030625.2161, 1518063.0927 5030622.7158, 1518070.9491999997 5030616.5287999995, 1518078.8059 5030610.3419, 1518086.6623 5030604.154999999, 1518087.9217999997 5030603.1633, 1518088.3263999997 5030611.5507, 1518088.8085000003 5030621.538899999, 1518089.2904000003 5030631.5274, 1518089.2970000003 5030631.6634, 1518095.0127999997 5030639.7028, 1518100.6726000002 5030647.6636, 1518100.8531 5030647.8101, 1518108.6179999998 5030654.1118, 1518109.2978999997 5030654.6636, 1518111.2755000005 5030644.861, 1518113.2531000003 5030635.058499999, 1518115.2306000004 5030625.255899999, 1518115.5425000004 5030623.7097, 1518119.1963999998 5030616.1208, 1518123.5346999997 5030607.1107, 1518127.0069000004 5030599.8993999995, 1518128.2758999998 5030598.3583, 1518134.6331000002 5030590.6391, 1518135.9508999996 5030589.038799999, 1518179.4609000003 5030596.351299999, 1518197.9820999997 5030600.5846, 1518208.5656000003 5030581.5342, 1518196.3943999996 5030564.600500001, 1518196.3942999998 5030543.4333999995, 1518202.9616 5030533.7206999995, 1518195.4773000004 5030526.887499999, 1518196.7744000005 5030525.7347, 1518204.2485999996 5030519.0909, 1518204.6119999997 5030518.767999999, 1518211.2537000002 5030511.956, 1518218.2348999996 5030504.7959, 1518225.2160999998 5030497.6359, 1518232.1973 5030490.4759, 1518238.1990999999 5030462.998199999, 1518260.4244 5030435.480900001, 1518282.6497999998 5030422.2513999995, 1518305.4044000003 5030413.784399999, 1518337.8699000003 5030410.5956999995, 1518337.6557 5030408.9793, 1518337.3084000004 5030406.6993, 1518337.3027999997 5030406.6621, 1518331.7104000002 5030398.416999999, 1518326.0971999997 5030390.140900001, 1518320.4840000002 5030381.864800001, 1518314.8706999999 5030373.588500001, 1518309.2575000003 5030365.3124, 1518303.6441000002 5030357.0362, 1518298.0308999997 5030348.76, 1518292.4177 5030340.483899999, 1518286.8043999998 5030332.207800001, 1518281.1909999996 5030323.931600001, 1518275.5777000003 5030315.655300001, 1518269.9644999998 5030307.3792, 1518268.7995999996 5030305.661499999, 1518273.6312999995 5030299.3803, 1518279.7285000002 5030291.454, 1518285.8257999998 5030283.5276999995, 1518288.7999 5030279.661499999, 1518292.1557 5030275.7916, 1518298.7072 5030268.236400001, 1518305.2588 5030260.681299999, 1518311.8102000002 5030253.1262, 1518316.2536000004 5030248.002, 1518321.8081999999 5030242.330700001, 1518340.3294000002 5030222.221899999, 1518348.2669000002 5030193.646299999, 1518334.4254 5030178.6609000005, 1518338.3164999997 5030172.525800001, 1518343.6727 5030164.0812, 1518349.0289000003 5030155.636499999, 1518351.5505999997 5030151.660700001, 1518347.7446999997 5030147.9836, 1518340.5526 5030141.0353, 1518333.3607 5030134.0868999995, 1518326.1686000004 5030127.138599999, 1518318.9764999999 5030120.190199999, 1518311.7846 5030113.241900001, 1518304.5926 5030106.293500001, 1518297.4005000005 5030099.3451000005, 1518290.2084999997 5030092.3968, 1518283.0165 5030085.4485, 1518277.1372999996 5030079.805400001, 1518274.0675 5030076.8588, 1518267.3288000003 5030084.071799999, 1518260.5022 5030091.3792, 1518253.6755 5030098.6865, 1518246.8488999996 5030105.993799999, 1518240.0223000003 5030113.301000001, 1518233.1955000004 5030120.6084, 1518226.3689000001 5030127.9157, 1518219.5422 5030135.222999999, 1518212.7155999998 5030142.530300001, 1518205.8887999998 5030149.8376, 1518195.3732000003 5030161.093800001, 1518186.2989999996 5030172.116800001, 1518179.9539 5030179.8246, 1518173.6087999996 5030187.532400001, 1518167.2637 5030195.2403, 1518160.9186000004 5030202.947899999, 1518154.5735 5030210.6558, 1518142.9992000004 5030224.7159, 1518137.216 5030232.127, 1518139.2418 5030237.5689, 1518051.3987999996 5030343.9341, 1517950.8554999996 5030458.765900001, 1517907.9923999999 5030521.209100001, 1517882.0629000003 5030568.3061, 1517857.7209 5030604.819399999, 1517818.5619 5030658.795700001, 1517792.6323999995 5030691.604800001, 1517769.3487 5030721.2389, 1517760.1607 5030735.164899999, 1517761.5376000004 5030737.164000001, 1517763.7477000002 5030737.6789, 1517773.4870999996 5030739.9483, 1517774.4129999997 5030740.164000001, 1517781.7571999999 5030745.4515, 1517789.8728 5030751.294600001, 1517797.9885 5030757.137599999, 1517805.6643000003 5030762.664100001, 1517805.7142000003 5030763.2038, 1517806.6357000005 5030773.1613, 1517807.5573000005 5030783.118799999, 1517808.4787999997 5030793.076400001, 1517809.4003999997 5030803.0338, 1517810.2065000003 5030811.7456, 1517810.3218 5030812.9914, 1517811.2434 5030822.948799999, 1517812.1649000002 5030832.906400001, 1517813.0862999996 5030842.864, 1517814.0078999996 5030852.8214, 1517814.9293999998 5030862.778999999, 1517815.8509999998 5030872.736500001, 1517816.7724000001 5030882.6939, 1517817.6940000001 5030892.6515, 1517818.6156000001 5030902.608999999, 1517819.5369999995 5030912.5666000005, 1517819.9162999997 5030916.664899999, 1517825.8005999997 5030916.664899999, 1517835.8009000001 5030916.664999999, 1517845.8011999996 5030916.664899999, 1517851.2922999999 5030916.664899999, 1517851.8211000003 5030921.142999999, 1517852.9935999997 5030931.074100001, 1517854.1661999999 5030941.0052000005, 1517855.3387000002 5030950.9363, 1517855.5428 5030952.665200001, 1517855.5428999998 5030960.9243, 1517855.5429999996 5030970.9243, 1517855.5429999996 5030972.1653, 1517854.7931000004 5030980.892200001, 1517854.1681000004 5030988.1654, 1517853.0396999996 5030990.6184, 1517845.5450999998 5031000.054099999, 1517842.6744999997 5031003.668099999, 1517827.4456000002 5031000.425100001, 1517813.9566000002 5030998.7206999995, 1517801.3953 5031003.7623, 1517795.4247000003 5031012.0638999995, 1517789.591 5031020.1752, 1517783.7571 5031028.2864, 1517777.9233999997 5031036.3978, 1517772.0898000002 5031044.509099999, 1517766.2559000002 5031052.6203000005, 1517760.4222 5031060.7316, 1517757.6946999999 5031064.5239, 1517755.8794999998 5031067.048, 1517743.0403000005 5031062.1657, 1517740.3951000003 5031059.2324, 1517733.6983000003 5031051.8058, 1517727.0012999997 5031044.3791000005, 1517720.3043999998 5031036.952400001, 1517713.6074 5031029.525699999, 1517706.9105000002 5031022.098999999, 1517700.2136000004 5031014.6724, 1517693.5165 5031007.2457, 1517690.2880999995 5031003.6653, 1517686.4126000004 5031000.229499999, 1517678.9296000004 5030993.5954, 1517671.4467000002 5030986.9614, 1517666.0369999995 5030982.165200001, 1517656.7692999998 5030985.9223, 1517647.5365000004 5030989.665200001, 1517647.5061999997 5030989.6873, 1517639.4281000001 5030995.5821, 1517631.3499999996 5031001.4768, 1517623.2719 5031007.3715, 1517611.6727 5031015.201099999, 1517610.2585000005 5031016.1557, 1517607.1527000004 5031018.252, 1517607.3816 5031018.620999999, 1517612.6114999996 5031027.055, 1517617.8411999997 5031035.489, 1517623.1242000004 5031044.0088, 1517624.1474000001 5031045.6589, 1517630.9933000002 5031056.683499999, 1517633.5532 5031060.8061999995, 1517638.8167000003 5031069.282199999, 1517645.4683999997 5031079.9943, 1517645.8197999997 5031080.5602, 1517650.2830999997 5031086.6896, 1517655.6489000004 5031094.0583, 1517661.5352999996 5031102.142100001, 1517671.7604999999 5031116.1842, 1517679.6564999996 5031126.004899999, 1517685.9135999996 5031133.7872, 1517697.5081000002 5031148.208000001, 1517707.0752999997 5031160.101, 1517713.3435000004 5031167.8928, 1517719.6114999996 5031175.684800001, 1517725.8798000002 5031183.4767, 1517732.1478000004 5031191.2685, 1517738.4160000002 5031199.0604, 1517744.6841000002 5031206.852299999, 1517750.9523 5031214.644200001, 1517757.2203000002 5031222.4361000005, 1517763.4885 5031230.2279, 1517769.7566999998 5031238.0197, 1517776.0247999998 5031245.811799999, 1517782.2928999998 5031253.603599999, 1517788.5610999996 5031261.395400001, 1517794.8291999996 5031269.1873, 1517801.0972999996 5031276.9792, 1517809.8176999995 5031287.819499999, 1517816.9812000003 5031296.725500001, 1517823.2488000002 5031304.517899999, 1517829.5165 5031312.3101, 1517835.784 5031320.102399999, 1517842.0516999997 5031327.8947, 1517854.5280999998 5031343.406099999, 1517860.8559999997 5031351.27, 1517867.1253000004 5031359.060900001, 1517873.3945000004 5031366.8518, 1517879.6638000002 5031374.6428, 1517885.9331 5031382.4339000005, 1517895.0291 5031393.737600001, 1517909.6678 5031411.6658, 1517919.9959000004 5031424.3144000005, 1517923.8850999996 5031429.077400001, 1517923.9433000004 5031429.148700001, 1517924.2224000003 5031429.4904, 1517927.7176 5031426.8027, 1517938.6942999996 5031418.362400001, 1517946.7665999997 5031412.4597, 1517954.8387000002 5031406.557, 1517962.9111000001 5031400.654200001, 1517970.9834000003 5031394.751499999, 1517979.0554999998 5031388.8488, 1517987.1278 5031382.9461, 1517995.2001999998 5031377.043299999, 1518002.5517999995 5031371.6676, 1518003.0314999996 5031372.420499999), (1517853.1004999997 5030818.894400001, 1517927.8482 5030858.5822, 1517910.6502 5030899.5929000005, 1517857.7314999998 5030883.717800001, 1517851.3926999997 5030818.6098, 1517853.1004999997 5030818.894400001))</t>
  </si>
  <si>
    <t>POLYGON ((1518435.977 5031364.6776, 1518413.5021000002 5031331.265000001, 1518408.9966000002 5031334.180400001, 1518275.7807 5031421.6866999995, 1518286.3581999997 5031435.0975, 1518358.3267 5031486.4275, 1518369.4393999996 5031489.602499999, 1518394.3107000003 5031480.6063, 1518408.0691999998 5031466.8477, 1518415.4776999997 5031446.2097, 1518435.977 5031364.6776))</t>
  </si>
  <si>
    <t>POLYGON ((1519319.1473000003 5031530.6644, 1519332.6173999999 5031516.643200001, 1519332.0082 5031516.308, 1519332.8826000001 5031505.8719999995, 1519333.3268999998 5031500.57, 1519333.8694000002 5031494.092599999, 1519322.9124999996 5031493.9968, 1519317.2570000002 5031499.976299999, 1519231.1316 5031449.043500001, 1519252.4309999999 5031428.670399999, 1519155.1929000001 5031375.885500001, 1519164.4534999998 5031364.7728, 1519081.0939999996 5031318.6735, 1519041.2856 5031350.882099999, 1518956.6376999998 5031306.8664, 1518912.5612000003 5031329.582800001, 1519300.5881000003 5031549.982999999, 1519319.1473000003 5031530.6644))</t>
  </si>
  <si>
    <t>POLYGON ((1518536.8720000004 5031500.4471, 1518493.2666999996 5031436.6842, 1518581.6516000004 5031379.931299999, 1518581.4254 5031376.135199999, 1518580.5744000003 5031361.849099999, 1518580.5174000002 5031360.8925, 1518580.1668999996 5031350.5899, 1518579.9963999996 5031340.283, 1518580.0055999998 5031329.9745000005, 1518580.1947999997 5031319.6678, 1518570.0691 5031283.1676, 1518551.1930999998 5031242.167400001, 1518467.7057999996 5031296.1907, 1518494.7477000002 5031338.058, 1518491.5802999996 5031340.1888, 1518458.3175999997 5031362.565099999, 1518447.7572999997 5031389.5876, 1518432.6187000005 5031453.010199999, 1518440.8782000002 5031458.9098000005, 1518451.4619000005 5031469.4934, 1518422.3572000004 5031486.9563, 1518412.8320000004 5031514.4737, 1518397.1755999997 5031581.0638999995, 1518493.0023999996 5031600.8879, 1518518.1078000003 5031553.5995000005, 1518536.8720000004 5031500.4471))</t>
  </si>
  <si>
    <t>POLYGON ((1519045.2854000004 5031737.541200001, 1519131.6982000005 5031675.6786, 1519153.3436000003 5031660.1828000005, 1519155.6058 5031658.317600001, 1519109.0648999996 5031619.480699999, 1518855.1452000001 5031386.071699999, 1518912.5612000003 5031329.582800001, 1518902.3207 5031317.088300001, 1518920.8416999998 5031300.1545, 1518857.3403000003 5031262.5832, 1518847.2858999996 5031256.233100001, 1518843.5817 5031246.707900001, 1518711.1020999998 5031363.795700001, 1518707.1995 5031378.168299999, 1518684.9888000004 5031460.0142, 1518700.6294999998 5031465.227600001, 1518719.0876000002 5031464.834899999, 1518730.8919000002 5031443.3166000005, 1518745.4439000003 5031377.831700001, 1518758.6733 5031360.6336, 1518796.4233 5031392.6358, 1518810.1036999999 5031408.0647, 1518742.5406999998 5031466.921499999, 1518751.5056999996 5031479.0173, 1518748.8597999997 5031499.655300001, 1518755.21 5031511.826300001, 1518914.4932000004 5031692.2753, 1518940.9523 5031728.259199999, 1518960.5318999998 5031747.8387, 1518975.3488999996 5031753.1305, 1518998.6327999998 5031748.897, 1519035.1459999997 5031725.083799999, 1519045.2854000004 5031737.541200001))</t>
  </si>
  <si>
    <t>MULTIPOLYGON (((1517250.5559 5031738.2557, 1517253.9507 5031733.0923, 1517257.2182999998 5031735.0725, 1517265.7708 5031740.2552000005, 1517274.3233000003 5031745.437999999, 1517282.8759000003 5031750.6208, 1517291.4283999996 5031755.803400001, 1517299.9807000002 5031760.986199999, 1517308.5333000002 5031766.1689, 1517313.2010000004 5031757.325099999, 1517317.8685999997 5031748.4812, 1517325.1585 5031734.6688, 1517251.7807 5031684.668400001, 1517239.4402 5031682.552999999, 1517210.4998000003 5031799.180600001, 1517212.0998999998 5031796.7468, 1517217.5936000003 5031788.391000001, 1517223.0872999998 5031780.0351, 1517228.5810000002 5031771.679300001, 1517234.0747999996 5031763.3233, 1517239.5685 5031754.967499999, 1517245.0620999997 5031746.6116, 1517250.5559 5031738.2557)), ((1517191.0888 5032039.3651, 1517199.4074999997 5032034.6701, 1517199.8526999997 5032034.7214, 1517209.7873 5032035.865700001, 1517219.7219000002 5032037.01, 1517221.3397000004 5032037.1964, 1517228.0906999996 5032032.2457, 1517236.1549000004 5032026.332, 1517237.2150999997 5032025.5546, 1517241.0993999997 5032017.7862, 1517245.5714999996 5032008.8418000005, 1517252.6741000004 5031995.901000001, 1517252.4345000004 5031995.7456, 1517244.0949 5031990.336999999, 1517235.7554000001 5031984.928300001, 1517227.4157999996 5031979.5196, 1517215.5263999999 5031971.808700001, 1517225.5957000004 5031959.1489, 1517237.7811000003 5031950.578500001, 1517240.5943 5031948.5998, 1517230.8477999996 5031941.259299999, 1517229.3531999998 5031940.2937, 1517222.2797999997 5031936.104499999, 1517213.6753000002 5031931.0085, 1517205.0707999999 5031925.912599999, 1517196.4664000003 5031920.816500001, 1517187.8619 5031915.7206, 1517182.3859 5031912.477399999, 1517132.2196000004 5032114.6435, 1517136.4493000004 5032105.5282000005, 1517140.6584 5032096.4572, 1517144.8676000005 5032087.3861, 1517149.0767 5032078.315099999, 1517153.2858999996 5032069.244000001, 1517157.495 5032060.172900001, 1517158.6563 5032057.6701, 1517164.9622999998 5032054.111, 1517173.6711999997 5032049.195800001, 1517182.38 5032044.2804000005, 1517191.0888 5032039.3651)))</t>
  </si>
  <si>
    <t>POLYGON ((1518130.6915999996 5032434.673900001, 1518070.4578 5032413.0189, 1518033.9381 5032398.1735, 1517996.5415000003 5032452.7873, 1517984.2063999996 5032498.016000001, 1517980.6829000004 5032570.8517, 1517980.7122 5032577.661499999, 1518032.4397 5032564.1744, 1518090.6914 5032545.1744, 1518101.38 5032530.4048999995, 1518104.4415999996 5032526.1743, 1518112.6765 5032497.470000001, 1518126.9625000004 5032447.672499999, 1518130.6915999996 5032434.673900001))</t>
  </si>
  <si>
    <t>POLYGON ((1518516.2056999998 5032596.1756, 1518515.8576999996 5032586.181600001, 1518515.5097000003 5032576.1876, 1518515.1616000002 5032566.193600001, 1518514.8302999996 5032556.6754, 1518514.8490000004 5032556.1997, 1518515.2413999997 5032546.2073, 1518515.6338999998 5032536.215, 1518516.0263999999 5032526.2226, 1518516.205 5032521.6752, 1518512.8433999997 5032517.386399999, 1518506.6743 5032509.515799999, 1518504.1231000004 5032502.057399999, 1518503.3075 5032499.6731, 1518502.6518 5032497.756200001, 1518520.4304999998 5032490.8818, 1518529.7388000004 5032487.2827, 1518545.4244999997 5032481.217599999, 1518557.0675 5032475.840600001, 1518558.9135999996 5032474.9879, 1518566.1426999997 5032471.6493999995, 1518579.6310999999 5032465.420299999, 1518586.5384 5032461.8957, 1518596.0400999999 5032457.047, 1518596.0214999998 5032454.9081999995, 1518595.9238 5032443.7115, 1518595.9212999996 5032443.423800001, 1518593.8316000002 5032440.174799999, 1518585.3997 5032434.7981, 1518585.2062999997 5032434.674799999, 1518581.9271999998 5032425.4706999995, 1518578.5711000003 5032416.0505, 1518578.0809000004 5032414.6746, 1518573.4074999997 5032407.5274, 1518569.5805000002 5032401.6745, 1518566.6858 5032400.859099999, 1518557.0601000004 5032398.147600001, 1518547.4345000004 5032395.4361000005, 1518537.8087999998 5032392.7246, 1518528.1831 5032390.0131, 1518527.5939999996 5032389.847100001, 1518518.4944000002 5032387.536800001, 1518508.8016 5032385.0758, 1518499.1086999997 5032382.614800001, 1518489.4160000002 5032380.153899999, 1518479.7231 5032377.6929, 1518470.0302999998 5032375.231899999, 1518480.5702999998 5032361.686899999, 1518520.7878 5032354.807399999, 1518514.9667999996 5032339.461300001, 1518459.7720999997 5032333.547900001, 1518472.2983 5032290.572000001, 1518475.2934999997 5032291.4586, 1518484.8816 5032294.2969, 1518494.4697000002 5032297.135199999, 1518504.0580000002 5032299.9736, 1518513.6460999995 5032302.811899999, 1518523.2342999997 5032305.6503, 1518532.8224 5032308.488500001, 1518535.5325999996 5032309.2908, 1518542.4106 5032311.3268, 1518551.9987000003 5032314.165100001, 1518561.5870000003 5032317.0034, 1518571.1750999996 5032319.8419, 1518580.7632999998 5032322.680199999, 1518590.3514 5032325.5184, 1518599.9396000002 5032328.356699999, 1518600.5732000005 5032328.544299999, 1518600.8042000001 5032327.6666, 1518603.3487999998 5032317.996300001, 1518605.8668 5032308.318399999, 1518608.3849 5032298.640699999, 1518610.903 5032288.9628, 1518613.4209000003 5032279.2849, 1518615.9390000002 5032269.607100001, 1518618.4570000004 5032259.929300001, 1518620.9751000004 5032250.2513999995, 1518623.4930999996 5032240.5736, 1518626.0110999998 5032230.8957, 1518628.5292999996 5032221.218, 1518631.0473999996 5032211.540200001, 1518633.5653999997 5032201.862299999, 1518636.0834 5032192.1844999995, 1518638.6014 5032182.5067, 1518641.1195 5032172.8288, 1518643.6376 5032163.151000001, 1518648.3940000003 5032144.087300001, 1518646.6569999997 5032143.673, 1518645.8636999996 5032143.4838, 1518639.2526000002 5032141.907199999, 1518634.7566999998 5032140.835000001, 1518634.506 5032140.7752, 1518634.3075 5032140.7279, 1518634.0214 5032140.659600001, 1518624.2970000003 5032138.340500001, 1518614.5728000002 5032136.021500001, 1518604.8485000003 5032133.702299999, 1518595.1240999997 5032131.383199999, 1518585.4000000004 5032129.064099999, 1518575.6755999997 5032126.744899999, 1518565.9513999997 5032124.425799999, 1518556.227 5032122.106799999, 1518546.5027 5032119.787699999, 1518536.7784000002 5032117.4684999995, 1518527.0541000003 5032115.1493999995, 1518517.3298000004 5032112.8303, 1518505.8284999998 5032110.0875, 1518508.1076999996 5032101.3445, 1518522.1939000003 5032047.309599999, 1518526.9935999997 5032031.0353999995, 1518524.0751999998 5032030.1722, 1518503.7002999997 5032100.172599999, 1518449.8202 5032284.6195, 1518436.2631 5032331.029100001, 1518426.4342 5032364.676000001, 1518423.0755000003 5032376.174000001, 1518407.0757999998 5032457.6745, 1518405.7012999998 5032514.674900001, 1518405.9106 5032517.878699999, 1518410.0771000003 5032581.6753, 1518413.3274999997 5032603.6755, 1518416.8479000004 5032603.7235, 1518425.8793000001 5032602.897500001, 1518433.2752 5032602.2213, 1518443.2489999998 5032601.494200001, 1518453.2227999996 5032600.767100001, 1518463.1967000002 5032600.039899999, 1518473.1705999998 5032599.3127999995, 1518483.1443999996 5032598.5858, 1518493.1182000004 5032597.8586, 1518503.0921 5032597.1316, 1518513.0658999998 5032596.4045, 1518516.2056999998 5032596.1756))</t>
  </si>
  <si>
    <t>POLYGON ((1517529.3600000003 5032791.3456999995, 1517529.5505 5032775.1744, 1517529.6736000003 5032590.1735, 1517021.8348000003 5032559.485400001, 1517013.1552 5032594.463500001, 1517014.3871999998 5032596.3993999995, 1517022.4099000003 5032609.005999999, 1517028.1665000003 5032629.564200001, 1517029.8114 5032639.4322, 1517032.1804999998 5032658.9617, 1517032.3976999996 5032660.752699999, 1517035.2066000002 5032663.1708, 1517047.5637999997 5032677.2029, 1517055.6582000004 5032685.667199999, 1517062.5684000002 5032692.893300001, 1517069.4786 5032700.119200001, 1517076.3887 5032707.3453, 1517080.0888999999 5032711.214500001, 1517080.1470999997 5032711.1587000005, 1517093.6067000004 5032698.257099999, 1517100.8186999997 5032691.329500001, 1517108.0306000002 5032684.4021000005, 1517115.0361000001 5032677.673, 1517115.2171999998 5032677.8949, 1517121.5403000005 5032685.6423, 1517127.8635999998 5032693.389599999, 1517134.1867000004 5032701.1371, 1517140.5098 5032708.884500001, 1517146.8329999996 5032716.6318, 1517153.1562 5032724.3792, 1517159.4792999998 5032732.126499999, 1517165.8025000002 5032739.874, 1517172.1256999997 5032747.6214000005, 1517178.4489000002 5032755.3686999995, 1517184.7719 5032763.1161, 1517191.0952000003 5032770.863399999, 1517192.1645 5032772.173699999, 1517197.7308 5032766.0046999995, 1517204.4301000005 5032758.5803, 1517211.1292000003 5032751.1558, 1517217.8284999998 5032743.7314, 1517224.5277000004 5032736.3068, 1517231.2269000001 5032728.8825, 1517231.4154000003 5032728.673599999, 1517241.1037999997 5032729.443399999, 1517250.2909000004 5032730.173599999, 1517250.4325 5032730.944800001, 1517252.2385 5032740.7805, 1517254.0444 5032750.6162, 1517255.8503999999 5032760.4519, 1517256.1665000003 5032762.173699999, 1517264.2966999998 5032763.571900001, 1517274.1524 5032765.2666, 1517284.0081000002 5032766.9615, 1517293.8638000004 5032768.656199999, 1517303.7194999997 5032770.351, 1517313.5751 5032772.045700001, 1517323.8081999999 5032773.798599999, 1517323.7451 5032774.1854, 1517322.1381 5032784.032400001, 1517321.9658000004 5032785.0879, 1517320.5312 5032793.8793, 1517318.9242000002 5032803.726199999, 1517316.6765 5032817.499399999, 1517318.9314000001 5032817.219900001, 1517333.6478000004 5032815.396, 1517336.2231 5032815.0769, 1517343.5401999997 5032814.17, 1517353.4326 5032812.9441, 1517366.3124000002 5032811.3478, 1517383.1250999998 5032807.7502, 1517392.9038000004 5032805.6578, 1517402.6824000003 5032803.5655000005, 1517412.4611 5032801.472999999, 1517422.2397999996 5032799.3806, 1517432.0185000002 5032797.2882, 1517449.8109 5032793.4812, 1517465.4897999996 5032790.9473, 1517489.0420000004 5032786.1688, 1517509.9584 5032781.5162, 1517523.0188999996 5032783.896600001, 1517529.3600000003 5032791.3456999995))</t>
  </si>
  <si>
    <t>POLYGON ((1518893.9403999997 5032922.672599999, 1518893.9397 5032922.6131, 1518893.9204000002 5032922.6132, 1518893.8460999997 5032922.613500001, 1518893.6755999997 5032904.672, 1518893.5392000005 5032894.672800001, 1518893.4027000004 5032884.673699999, 1518893.2662000004 5032874.6745, 1518893.1298000002 5032864.6754, 1518892.9933000002 5032854.676200001, 1518892.8568000002 5032844.677100001, 1518892.7204 5032834.6779, 1518892.2681999998 5032775.259299999, 1518803.3635999998 5032774.1722, 1518782.4680000003 5032773.3859, 1518781.6914 5032807.1996, 1518784.5853000004 5032926.3182, 1518893.9403999997 5032922.672599999))</t>
  </si>
  <si>
    <t>POLYGON ((1517203.4709 5033041.8739, 1517201.3030000003 5033034.875499999, 1517200.9505000003 5033033.737400001, 1517198.3578000003 5033025.3671, 1517194.2094999999 5033016.267999999, 1517190.2917999998 5033007.674799999, 1517190.6469999999 5033007.2469999995, 1517197.0355000002 5032999.553400001, 1517203.4238999998 5032991.860099999, 1517211.5278000003 5032978.9339000005, 1517211.9612999996 5032978.2425999995, 1517209.9052999998 5032977.4968, 1517200.5044999998 5032974.0867, 1517191.1036 5032970.6766, 1517181.7028 5032967.2666, 1517172.3019000003 5032963.8565, 1517162.9012000002 5032960.4463, 1517153.5003000004 5032957.0362, 1517144.0994999995 5032953.6261, 1517134.6985 5032950.2161, 1517125.2977 5032946.8059, 1517125.2177 5032946.776900001, 1517119.6278999997 5032961.739, 1517116.0749000004 5032971.0866, 1517112.5219 5032980.4341, 1517108.9688999997 5032989.7817, 1517106.5389 5032996.1745, 1517108.1009 5032998.922599999, 1517113.0423999997 5033007.616699999, 1517117.9836999997 5033016.310799999, 1517122.9252000004 5033025.0046999995, 1517127.8666000003 5033033.698799999, 1517132.8079000004 5033042.3927, 1517137.7494 5033051.0868, 1517142.6908999998 5033059.7807, 1517148.4276 5033064.286800001, 1517148.4397 5033064.296399999, 1517154.6783999996 5033069.196699999, 1517154.7021000003 5033069.215299999, 1517157.1564999996 5033067.8255, 1517163.2937000003 5033064.350199999, 1517169.3706999999 5033061.1230999995, 1517180.1081999997 5033055.0528, 1517203.4709 5033041.8739))</t>
  </si>
  <si>
    <t>POLYGON ((1517673.7955 5033052.1993, 1517661.5016 5033051.7532, 1517655.9671 5033058.676200001, 1517649.2198 5033067.1161, 1517645.4241000004 5033076.367900001, 1517641.6286000004 5033085.6196, 1517637.8329999996 5033094.8714000005, 1517636.6821999997 5033097.6764, 1517643.2928999998 5033099.879899999, 1517652.7801 5033103.042300001, 1517662.2673000004 5033106.204600001, 1517671.7544999998 5033109.366800001, 1517681.2416000003 5033112.529100001, 1517697.6301999995 5033118.613700001, 1517709.7032000003 5033122.016100001, 1517719.1903 5033125.178400001, 1517728.6775000002 5033128.3408, 1517732.6856000004 5033129.676899999, 1517732.8388999999 5033123.9035, 1517733.1042 5033113.907199999, 1517733.3695 5033103.910599999, 1517733.6347000003 5033093.914000001, 1517733.9001000002 5033083.9175, 1517734.1653000005 5033073.921, 1517734.1851000004 5033073.1765, 1517725.0625999998 5033071.6127, 1517716.6846000003 5033070.1764, 1517716.6845000004 5033068.6765, 1517718.2525000004 5033053.8126, 1517703.7570000002 5033053.286499999, 1517693.7698 5033052.9241, 1517683.7825999996 5033052.561799999, 1517673.7955 5033052.1993))</t>
  </si>
  <si>
    <t>POLYGON ((1516909.2832000004 5033159.4405000005, 1516906.7583999997 5033155.046399999, 1516906.2418 5033154.147399999, 1516903.1080999998 5033148.6939, 1516901.7762000002 5033146.3758000005, 1516901.2763 5033145.5057, 1516896.7939999998 5033137.7052, 1516896.3106000004 5033136.8641, 1516895.0938999997 5033134.7467, 1516891.8117000004 5033129.034700001, 1516891.3449999997 5033128.2223000005, 1516890.1664000005 5033126.1713, 1516886.8295999998 5033120.3641, 1516886.3794 5033119.580700001, 1516883.9149000002 5033115.2918, 1516863.3881 5033198.0134, 1516870.9161999999 5033193.3133000005, 1516879.3987999996 5033188.017100001, 1516887.8815000001 5033182.721000001, 1516891.1586999996 5033180.674799999, 1516887.6694999998 5033175.626800001, 1516885.2835 5033172.174799999, 1516890.4447999997 5033169.520400001, 1516899.3378999997 5033164.947000001, 1516902.7333000004 5033163.0671, 1516909.2832000004 5033159.4405000005))</t>
  </si>
  <si>
    <t>POLYGON ((1517003.4863999998 5033383.3204, 1516997.0392000005 5033375.676000001, 1516993.4907 5033377.455399999, 1516984.5515 5033381.938200001, 1516975.6124 5033386.4211, 1516966.6731000002 5033390.903899999, 1516957.7340000002 5033395.386700001, 1516955.1628999999 5033396.675899999, 1516958.5311000003 5033402.953400001, 1516963.2593 5033411.7652, 1516967.9874 5033420.577, 1516972.7154 5033429.388900001, 1516977.4435999999 5033438.2006, 1516982.1716999998 5033447.012499999, 1516986.8997999998 5033455.8243, 1516990.0398000004 5033461.6764, 1516993.3158999998 5033460.9354, 1517003.0697999997 5033458.7292, 1517012.8236999996 5033456.523, 1517022.5777000003 5033454.317, 1517032.0410000002 5033452.1765, 1517031.8975999998 5033451.9154, 1517027.0849000001 5033443.149499999, 1517022.2720999997 5033434.3837, 1517018.0403000005 5033426.6764, 1517019.0395999998 5033425.998299999, 1517027.3143999996 5033420.383300001, 1517032.0406999998 5033417.1763, 1517029.2756000003 5033413.898, 1517022.8284 5033406.2535, 1517016.3810999999 5033398.609099999, 1517009.9337999998 5033390.9648, 1517003.4863999998 5033383.3204))</t>
  </si>
  <si>
    <t>POLYGON ((1520413.5235000001 5033186.1844, 1520403.5340999998 5033186.651699999, 1520393.5447000004 5033187.119100001, 1520392.1478000004 5033187.1844, 1520386.7983999997 5033180.4483, 1520383.2895 5033178.1238, 1520367.886 5033150.153899999, 1520363.9984999998 5033146.472200001, 1520322.6212999998 5033107.2863, 1520320.2635000004 5033103.8939, 1520318.6194000002 5033101.5284, 1520313.3081 5033097.829600001, 1520303.8871 5033091.2688, 1520296.9123 5033083.5342999995, 1520287.5351 5033073.136, 1520283.2172999997 5033062.2059, 1520283.0914000003 5033060.345799999, 1520286.2664 5033055.054199999, 1520287.705 5033053.716, 1520295.0270999996 5033046.904999999, 1520302.3490000004 5033040.0940000005, 1520309.6711 5033033.2828, 1520316.9932000004 5033026.4717, 1520324.3151000002 5033019.660700001, 1520331.6371999998 5033012.8496, 1520331.7758999998 5033012.7205, 1520346.8014000002 5033016.578, 1520348.313 5033015.1153, 1520352.3221000005 5033011.2356, 1520354.8627000004 5033008.7772, 1520355.5886000004 5033008.0748, 1520360.3444999997 5033003.4726, 1520366.1991999997 5032997.8071, 1520376.8485000003 5032987.1121, 1520383.9045000002 5032980.025900001, 1520385.4962999998 5032978.427100001, 1520390.9598000003 5032972.940199999, 1520401.8496000003 5032962.003799999, 1520412.3764000004 5032951.8347, 1520425.7281 5032938.9366, 1520433.1535999998 5032930.6755, 1520433.3757999996 5032930.428300001, 1520433.9708000002 5032929.7663, 1520445.1593000004 5032917.3189, 1520448.3901000004 5032909.0592, 1520445.9404999996 5032902.4465, 1520446.4428000003 5032900.914999999, 1520434.4041 5032899.510500001, 1520416.5784999998 5032892.248400001, 1520360.2358 5032852.2281, 1520349.4381999997 5032853.087300001, 1520340.2308999998 5032850.547499999, 1520328.2001 5032844.3695, 1520320.5913000004 5032834.297, 1520319.6931999996 5032830.9421999995, 1520318.4694999997 5032826.371200001, 1520317.3021999998 5032814.873199999, 1520316.6415 5032822.181299999, 1520308.6413000003 5032835.681399999, 1520303.4752000002 5032853.7236, 1520297.9949000003 5032871.672900001, 1520291.1414 5032892.681700001, 1520261.1967000002 5032985.7853999995, 1520250.6144000003 5033015.7688, 1520247.9688 5033028.115, 1520247.9688999997 5033038.6973, 1520251.4965000004 5033044.8704, 1520259.5729999999 5033056.5352, 1520250.0262000002 5033074.9067, 1520247.0455 5033080.6428, 1520238.8915999997 5033075.1831, 1520221.1497 5033067.7816, 1520218.5159 5033066.6829, 1520216.2145999996 5033068.4246, 1520209.2657000003 5033073.683, 1520023.9030999998 5033388.518200001, 1520001.1376 5033427.1851, 1519997.0505 5033433.802200001, 1519998.3701 5033434.3849, 1520004.8706999999 5033436.0832, 1520016.5505 5033439.136, 1520026.2213000003 5033441.663699999, 1520035.8921999997 5033444.191400001, 1520045.563 5033446.7192, 1520055.2337999996 5033449.2468, 1520064.9046 5033451.774499999, 1520074.5755000003 5033454.302300001, 1520084.2462999998 5033456.8299, 1520101.9462000001 5033461.4564, 1520113.2583999997 5033464.4114, 1520122.9297000002 5033466.9377, 1520132.6009 5033469.464, 1520142.2720999997 5033471.9904, 1520151.9433000004 5033474.5167, 1520161.6145000001 5033477.043099999, 1520171.2857 5033479.569399999, 1520180.9570000004 5033482.0956999995, 1520190.6282000002 5033484.6219999995, 1520200.2994999997 5033487.1483, 1520209.9707000004 5033489.674699999, 1520221.7799000004 5033492.7596, 1520238.9830999998 5033497.261499999, 1520246.8963000001 5033499.3323, 1520249.2030999996 5033499.935900001, 1520246.8962000003 5033483.6863, 1520247.7536000004 5033480.8113, 1520250.6117000002 5033471.228499999, 1520253.4697000002 5033461.645500001, 1520255.3960999995 5033455.1861000005, 1520256.0941000003 5033452.0022, 1520258.2355000004 5033442.233999999, 1520260.3770000003 5033432.466, 1520283.6152999997 5033378.4944, 1520296.7714999998 5033354.1854, 1520303.8578000003 5033351.1019, 1520313.0275999997 5033347.1118, 1520322.1973 5033343.1217, 1520326.6473000003 5033341.1853, 1520330.6322999997 5033337.9276, 1520338.3746999996 5033331.598200001, 1520343.7726999996 5033327.1853, 1520346.5632999996 5033326.010299999, 1520350.8979000002 5033324.1853, 1520354.4948000005 5033320.296800001, 1520358.9943000004 5033315.432600001, 1520399.6371999998 5033280.8606, 1520418.1582000004 5033249.639, 1520424.5082999999 5033234.822000001, 1520421.3331000004 5033210.479900001, 1520413.5235000001 5033186.1844))</t>
  </si>
  <si>
    <t>POLYGON ((1519146.5149999997 5033492.4958, 1519152.7836999996 5033485.796499999, 1519159.6162999999 5033478.4946, 1519166.4488000004 5033471.192600001, 1519173.2813 5033463.8906, 1519180.1139000002 5033456.5887, 1519186.9463999998 5033449.286699999, 1519200.5230999999 5033435.497199999, 1519200.1815999998 5033435.142200001, 1519200.1586999996 5033435.1184, 1519193.2346 5033427.9208, 1519191.5607000003 5033426.1807, 1519186.3104999997 5033420.723099999, 1519179.3863000004 5033413.5254999995, 1519172.4622999998 5033406.3279, 1519165.5380999995 5033399.1303, 1519154.8175 5033387.986099999, 1519167.1720000003 5033376.0228, 1519174.3552 5033369.067399999, 1519181.5383000001 5033362.1117, 1519188.7215999998 5033355.156199999, 1519195.9046999998 5033348.2006, 1519203.0878999997 5033341.244899999, 1519210.2710999995 5033334.2894, 1519217.4540999997 5033327.333799999, 1519224.6372999996 5033320.3781, 1519231.8203999996 5033313.422700001, 1519239.0036000004 5033306.467, 1519246.1867000004 5033299.511399999, 1519253.3699000003 5033292.5559, 1519260.5531000001 5033285.600199999, 1519263.8249000004 5033282.4321, 1519267.7361000003 5033278.6447, 1519275.3435000004 5033271.2784, 1519275.6278 5033271.3585, 1519289.5741999997 5033275.289999999, 1519296.7862999998 5033282.217599999, 1519303.9985999996 5033289.145199999, 1519311.2105999999 5033296.0726, 1519315.4889000002 5033300.1822, 1519318.4304999998 5033297.372400001, 1519325.6618 5033290.4651, 1519336.6766999997 5033279.454700001, 1519336.9370999997 5033279.694800001, 1519337.1423000004 5033279.884, 1519347.3554999996 5033269.743000001, 1519348.9896999998 5033268.182, 1519354.4707000004 5033273.647600001, 1519361.5520000001 5033280.708799999, 1519368.6332999999 5033287.77, 1519375.7145999996 5033294.8312, 1519382.7959000003 5033301.8925, 1519393.6164999995 5033312.682499999, 1519418.5447000004 5033285.6524, 1519497.3688000003 5033200.182, 1519501.2862 5033196.1601, 1519614.5735 5033079.8539, 1519641.3486000001 5033052.3652, 1519722.3737000003 5032969.1809, 1519773.7499000002 5032916.680600001, 1519773.7976000002 5032916.6337, 1519732.3424000004 5032876.042400001, 1519716.8584000003 5032862.0515, 1519716.0099999998 5032863.2326, 1519710.1749999998 5032871.353800001, 1519704.3402000004 5032879.475199999, 1519700.6155000003 5032884.659499999, 1519703.1005999995 5032887.286800001, 1519709.9730000002 5032894.5516, 1519716.8452000003 5032901.816299999, 1519723.7175000003 5032909.0811, 1519730.5899 5032916.345899999, 1519737.4621000001 5032923.6105, 1519737.6586999996 5032923.818299999, 1519730.8399 5032930.737, 1519723.8201000001 5032937.859200001, 1519716.8005 5032944.9814, 1519709.7807999998 5032952.103800001, 1519706.7481000004 5032955.1808, 1519702.7319 5032959.196900001, 1519695.6606 5032966.267999999, 1519688.5894 5032973.339199999, 1519686.7477000002 5032975.1809, 1519681.4644 5032970.0057, 1519674.3206000002 5032963.0078, 1519667.1766999997 5032956.01, 1519660.0328000002 5032949.0121, 1519652.8888999997 5032942.0142, 1519645.7449000003 5032935.0164, 1519638.6010999996 5032928.0185, 1519631.4572 5032921.0206, 1519625.495 5032915.180299999, 1519626.6788999997 5032914.025, 1519633.8355999999 5032907.0404, 1519640.9923999999 5032900.056, 1519648.1491999999 5032893.0715, 1519655.3059999999 5032886.0868999995, 1519662.4627 5032879.102399999, 1519669.6195 5032872.118000001, 1519676.7762000002 5032865.1335, 1519683.9331 5032858.1489, 1519691.0898000002 5032851.1645, 1519698.2466000002 5032844.18, 1519632.3273999998 5032776.557499999, 1519610.1018000003 5032756.978, 1519588.4055000003 5032745.8654, 1519569.8843 5032742.690300001, 1519555.5964000002 5032745.865499999, 1519543.9545 5032749.569700001, 1519512.7330999998 5032772.853700001, 1519472.5159 5032821.009099999, 1519400.0187999997 5032887.685699999, 1519380.1623999998 5032899.8872, 1519372.2977999998 5032907.897299999, 1519365.2987000002 5032915.025800001, 1519358.2997000003 5032922.154100001, 1519351.3006999996 5032929.282400001, 1519344.3015 5032936.4109000005, 1519337.3628000002 5032943.4779, 1519325.7111999998 5032932.1921999995, 1519318.4989999998 5032925.264699999, 1519311.2868999997 5032918.337200001, 1519304.0747999996 5032911.409600001, 1519298.1091999998 5032905.679400001, 1519298.5729 5032904.0144, 1519299.6794999996 5032900.041200001, 1519301.1509999996 5032894.376499999, 1519301.1563999997 5032894.3542, 1519302.5235000001 5032888.687000001, 1519303.4304999998 5032884.6165, 1519303.7964000003 5032882.974199999, 1519305.6158999996 5032868.395300001, 1519305.8712999998 5032868.414000001, 1519306.54 5032868.4629, 1519306.7278000005 5032868.476600001, 1519316.7000000002 5032869.205700001, 1519326.6722999997 5032869.934699999, 1519336.6445000004 5032870.663899999, 1519346.6168999998 5032871.392899999, 1519356.5891000004 5032872.1219999995, 1519368.1853 5032872.969900001, 1519370.9472000003 5032873.171800001, 1519402.1354 5032850.643300001, 1519419.5982 5032838.472100001, 1519462.4614000004 5032798.2545, 1519496.7222999996 5032758.774, 1519496.6141999997 5032758.6789, 1519491.92 5032758.4452, 1519481.932 5032757.9483, 1519471.9440000001 5032757.451300001, 1519461.9560000002 5032756.954299999, 1519451.9680000003 5032756.4573, 1519441.9801000003 5032755.9604, 1519431.9921000004 5032755.463300001, 1519422.0042000003 5032754.9662999995, 1519412.0162000004 5032754.4694, 1519402.0281999996 5032753.9723000005, 1519392.0403000005 5032753.475400001, 1519382.0521999998 5032752.978399999, 1519372.0642999997 5032752.4813, 1519362.0762999998 5032751.9844, 1519352.0883 5032751.487400001, 1519342.1003999999 5032750.9904, 1519332.1123000002 5032750.4934, 1519322.1245 5032749.9964000005, 1519315.7331999997 5032749.678400001, 1519305.7445999999 5032749.195599999, 1519295.7558000004 5032748.7127, 1519285.7673000004 5032748.229800001, 1519275.7786999997 5032747.7469999995, 1519274.3568000002 5032747.678300001, 1519265.7939999998 5032747.1872000005, 1519255.8101000004 5032746.614800001, 1519245.8261000002 5032746.042199999, 1519235.8421999998 5032745.4695999995, 1519225.8583000004 5032744.897299999, 1519215.8743000003 5032744.3247, 1519205.8904 5032743.7522, 1519205.687 5032743.740499999, 1519195.7560999999 5032854.877599999, 1518988.8476 5032845.3532, 1518996.2279000003 5032731.729499999, 1518986.2439000001 5032731.1569, 1518976.2599999998 5032730.5844, 1518966.2759999996 5032730.0119, 1518956.2922 5032729.439300001, 1518946.3082999997 5032728.866800001, 1518936.3243000004 5032728.294399999, 1518916.8450999996 5032727.177300001, 1518917.4711999996 5032833.177999999, 1518921.4155000001 5033104.252900001, 1518918.1092999997 5033223.9779, 1518923.0049 5033345.1230999995, 1518937.2098000003 5033343.7793000005, 1518948.2046999997 5033338.748299999, 1518960.9012000002 5033329.539100001, 1518973.6184999999 5033315.760399999, 1518980.3651 5033308.4508, 1518987.1117000002 5033301.141100001, 1518993.7970000003 5033293.8978, 1518993.8042000001 5033293.890000001, 1518993.8383999998 5033293.853, 1519007.3255000003 5033306.218, 1519014.7154 5033312.955499999, 1519022.1053 5033319.6932, 1519029.4951 5033326.4308, 1519036.8849999998 5033333.168400001, 1519040.4781 5033342.0638, 1519041.1311999997 5033343.6809, 1519032.0142 5033355.1819, 1519031.2544 5033356.1404, 1519022.1180999996 5033367.665899999, 1519008.4028000003 5033386.1011, 1518999.3257 5033393.083699999, 1518987.8436000003 5033395.0823, 1518982.8416 5033395.9531, 1518981.0144999996 5033402.0526, 1518980.3546000002 5033404.2556, 1518978.4863999998 5033411.9044, 1518977.2846999997 5033421.466499999, 1518978.0011999998 5033432.933800001, 1518981.2311000004 5033443.1094, 1518976.4795000004 5033460.7831999995, 1518976.4796000002 5033470.7831999995, 1518976.4797999999 5033480.783299999, 1518976.4797999999 5033490.783399999, 1518976.4798999997 5033499.3959, 1518976.4800000004 5033500.783500001, 1518976.4800000004 5033510.783500001, 1518976.4801000003 5033520.783600001, 1518976.4803 5033530.7837000005, 1518976.4803 5033540.7837000005, 1518976.4804999996 5033550.7837000005, 1518976.4804999996 5033558.183, 1518983.6459999997 5033551.2074, 1518990.8114 5033544.231799999, 1518997.977 5033537.2563000005, 1519005.1424000002 5033530.2806, 1519012.3079000004 5033523.3050999995, 1519019.4733999996 5033516.329500001, 1519026.6387999998 5033509.3539, 1519040.0060999999 5033501.4134, 1519049.7319999998 5033491.8048, 1519056.8457000004 5033484.776900001, 1519063.9594 5033477.7489, 1519071.0730999997 5033470.720899999, 1519078.1868000003 5033463.693, 1519085.3005999997 5033456.664999999, 1519088.6354999999 5033453.3703000005, 1519117.4867000002 5033484.2028, 1519136.3387000002 5033483.8719, 1519146.5149999997 5033492.4958))</t>
  </si>
  <si>
    <t>POLYGON ((1517931.0706000002 5033485.179400001, 1517911.0722000003 5033484.8858, 1517901.0729 5033484.7391, 1517891.0736999996 5033484.5923, 1517881.0744000003 5033484.445499999, 1517871.0751999998 5033484.298800001, 1517861.0758999996 5033484.1521000005, 1517851.0766000003 5033484.0053, 1517841.0773999998 5033483.8585, 1517831.0782000003 5033483.7118, 1517821.0789 5033483.565099999, 1517811.0796999997 5033483.418299999, 1517801.0804000003 5033483.271600001, 1517791.0812 5033483.1248, 1517781.0818999996 5033482.978, 1517763.2027000003 5033482.7542, 1517763.1056000004 5033492.703, 1517762.9347 5033510.1976, 1517751.8179000001 5033509.9629999995, 1517741.8201000001 5033509.7519000005, 1517731.8223 5033509.5408, 1517721.8246 5033509.3298, 1517711.8268999998 5033509.118799999, 1517701.829 5033508.9077, 1517691.8312999997 5033508.696599999, 1517681.8334999997 5033508.4856, 1517671.8356999997 5033508.274599999, 1517661.8381000003 5033508.0635, 1517651.8403000003 5033507.852399999, 1517641.8426 5033507.6414, 1517631.8447000002 5033507.430299999, 1517621.847 5033507.2193, 1517611.8493 5033507.008300001, 1517601.8514 5033506.7971, 1517591.8536999999 5033506.586100001, 1517581.8559999997 5033506.3751, 1517571.8583000004 5033506.164000001, 1517565.0232999995 5033506.0198, 1517563.8103999998 5033654.179099999, 1517761.4337 5033659.3643, 1517849.6946999999 5033661.68, 1517929.1974 5033663.180299999, 1517931.0706000002 5033485.179400001))</t>
  </si>
  <si>
    <t>POLYGON ((1518443.4998000003 5033671.5293000005, 1518442.6475 5033651.547499999, 1518442.2215999998 5033641.556500001, 1518441.7954000002 5033631.565400001, 1518441.3693000004 5033621.5745, 1518440.9431999996 5033611.5835, 1518440.5171999997 5033601.592499999, 1518440.091 5033591.601399999, 1518439.665 5033581.6106, 1518439.2571999999 5033572.0496, 1518439.2148000002 5033571.621300001, 1518438.2306000004 5033561.6697, 1518437.2466000002 5033551.7182, 1518436.2622999996 5033541.7667, 1518435.2781999996 5033531.815099999, 1518434.2940999996 5033521.863700001, 1518433.3098999998 5033511.9121, 1518432.3257 5033501.9605, 1518421.4913999997 5033492.5919, 1518420.9009999996 5033482.6171, 1518420.3107000003 5033472.642200001, 1518419.9888000004 5033467.204299999, 1518419.7348999996 5033462.9145, 1518419.7202000003 5033462.6657, 1518418.8674999997 5033448.2586, 1518417.9483000003 5033432.7294, 1518427.4447999997 5033422.1537999995, 1518427.1508 5033412.750399999, 1518427.7359999996 5033412.660599999, 1518437.6201999998 5033411.1412, 1518447.5045999996 5033409.6219999995, 1518457.3887999998 5033408.1028, 1518467.2729000002 5033406.5835, 1518477.1571000004 5033405.064300001, 1518487.0414000005 5033403.5451, 1518488.9988000002 5033403.244200001, 1518488.4670000002 5033393.258199999, 1518488.4628999997 5033393.180400001, 1518486.7748999996 5033383.402899999, 1518485.0738000004 5033373.548599999, 1518483.3727000002 5033363.6943, 1518481.6714000003 5033353.84, 1518481.2122999998 5033351.1800999995, 1518481.2121000001 5033343.8792, 1518481.2121000001 5033333.8791000005, 1518481.2120000003 5033323.8791000005, 1518481.2119000005 5033316.18, 1518480.8458000002 5033313.908299999, 1518479.2550999997 5033304.035499999, 1518477.6644000001 5033294.162799999, 1518476.0735999998 5033284.289999999, 1518474.4828000003 5033274.417300001, 1518473.9611999998 5033271.1796, 1518473.6859 5033264.4646000005, 1518473.2759999996 5033254.4728999995, 1518472.8662 5033244.4812, 1518472.4565000003 5033234.489700001, 1518472.1365999999 5033226.6918, 1518472.0848000003 5033224.4968, 1518471.8486000001 5033214.499500001, 1518471.6124999998 5033204.5022, 1518471.3762999997 5033194.504899999, 1518471.1402000003 5033184.5076, 1518471.0851999996 5033182.179099999, 1518471.4902999997 5033174.5189, 1518472.0181999998 5033164.5327, 1518472.46 5033156.179, 1518472.0936000003 5033154.585999999, 1518469.852 5033144.840500001, 1518467.6102999998 5033135.094799999, 1518466.7095999997 5033131.1787, 1518467.0664999997 5033125.207599999, 1518467.6630999995 5033115.225299999, 1518477.9622999998 5033107.1741, 1518474.4951 5033073.0853, 1518463.7087000003 5033057.178300001, 1518421.5823 5033061.678200001, 1518420.0821000002 5033045.678099999, 1518406.7699999996 5032859.2623, 1518406.5873999996 5032830.572799999, 1518394.0789 5032804.1766, 1518389.7418 5032798.806600001, 1518385.8221000005 5032793.7687, 1518381.9910000004 5032788.6633, 1518378.2494 5032783.491599999, 1518374.5987 5032778.2556, 1518371.0399000002 5032772.956599999, 1518367.5740999999 5032767.5963, 1518364.2024999997 5032762.1763, 1518360.4074 5032758.4759, 1518319.0756 5032718.175899999, 1518268.1985999998 5032683.1756, 1518217.1966000004 5032657.1753, 1518170.0873999996 5032640.975199999, 1518161.9446999999 5032638.175100001, 1518101.8175999997 5032627.674900001, 1517994.6890000002 5032614.6746, 1517989.2980000004 5032614.2425999995, 1517988.5506999996 5032629.8422, 1517988.0719999997 5032639.8309, 1517987.9166 5032643.0743, 1517988.9072000002 5032643.1, 1517993.6064999998 5032649.5612, 1517990.3486000001 5032659.630999999, 1518064.1314000003 5032657.101299999, 1518066.7775999997 5032682.898399999, 1518033.9326999998 5032702.6809, 1518042.3613 5032708.299699999, 1518037.0750000002 5032738.2564, 1518045.2988 5032761.1645, 1518051.1730000004 5032781.7228999995, 1518046.4741000002 5032800.519099999, 1518032.3765000002 5032812.266799999, 1518015.9293999998 5032820.4902, 1517999.4823000003 5032836.3496, 1517994.8903 5032842.4048999995, 1517978.7659999998 5032863.6675, 1517974.3161000004 5032884.176100001, 1517964.0735 5033663.680400001, 1518099.5707 5033666.039899999, 1518158.9551999997 5033667.073799999, 1518172.7611999996 5033667.314300001, 1518423.5886000004 5033671.6819, 1518432.6386000002 5033671.6127, 1518443.4998000003 5033671.5293000005))</t>
  </si>
  <si>
    <t>POLYGON ((1520192.6387 5032933.1818, 1520176.2172999997 5032923.1953, 1520167.6728999997 5032917.9991, 1520159.1284999996 5032912.8029, 1520150.5842000004 5032907.606699999, 1520142.0399000002 5032902.410499999, 1520133.4955000002 5032897.214400001, 1520124.9511000002 5032892.018200001, 1520116.4067000002 5032886.822000001, 1520107.8624 5032881.626, 1520099.3181999996 5032876.4297, 1520091.5097000003 5032871.6811, 1520090.8413000004 5032871.137800001, 1520083.0807999996 5032864.830700001, 1520075.3202 5032858.523499999, 1520067.5598 5032852.216399999, 1520059.7992000002 5032845.9092, 1520052.0387000004 5032839.6021, 1520044.2780999998 5032833.2949, 1520036.5176999997 5032826.9877, 1520028.7571 5032820.680500001, 1520022.8196999999 5032826.636499999, 1520015.7594999997 5032833.718699999, 1520008.6994000003 5032840.800899999, 1520001.6392 5032847.882999999, 1519994.5790999997 5032854.9651, 1519988.8811999997 5032860.6808, 1519987.4721999997 5032861.9991999995, 1519980.1700999998 5032868.831599999, 1519972.8679 5032875.663799999, 1519967.5058000004 5032880.6808, 1519965.5552000003 5032882.4849, 1519958.2133999998 5032889.274700001, 1519944.8926999997 5032898.567399999, 1519935.4334000004 5032905.3124, 1519926.7955 5032914.6054, 1519919.9900000002 5032921.927200001, 1519913.1845000004 5032929.2488, 1519906.3789999997 5032936.570499999, 1519899.5735 5032943.892200001, 1519892.7679000003 5032951.2139, 1519885.9623999996 5032958.535499999, 1519879.1568 5032965.8573, 1519872.3513000002 5032973.1789, 1519865.5456999997 5032980.500600001, 1519858.7402 5032987.8223, 1519851.9346000003 5032995.143999999, 1519845.1290999996 5033002.465600001, 1519838.3235 5033009.7873, 1519834.4236000003 5033013.982999999, 1519831.5180000002 5033017.109099999, 1519824.7123999996 5033024.4307, 1519817.9068999998 5033031.7524, 1519811.1014 5033039.074100001, 1519804.2959000003 5033046.3959, 1519797.4903999995 5033053.7173999995, 1519790.6848 5033061.0392, 1519783.8793000001 5033068.3609, 1519777.0736999996 5033075.682499999, 1519767.2619000003 5033086.238500001, 1519756.6606 5033097.649599999, 1519749.8569 5033104.972999999, 1519743.0532999998 5033112.296399999, 1519736.2495999997 5033119.6197, 1519724.6201999998 5033132.137399999, 1519715.7030999996 5033141.533500001, 1519708.8202999998 5033148.786, 1519697.2204999998 5033161.0088, 1519692.4331 5033156.4278, 1519691.5601000004 5033155.580499999, 1519680.2583999997 5033144.7475000005, 1519673.0555999996 5033137.8434, 1519665.8526999997 5033130.939300001, 1519658.6500000004 5033124.0352, 1519649.8252999997 5033115.5765, 1519644.1994000003 5033110.1798, 1519531.9951999998 5033225.6822999995, 1519522.7626 5033235.2522, 1519445.3189000003 5033315.525800001, 1519412.2562999995 5033349.796499999, 1519369.0757999998 5033394.5549, 1519299.4901 5033466.6833, 1519299.1528000003 5033467.0198, 1519309.1233 5033476.2038, 1519313.5599999996 5033480.283399999, 1519320.8349000001 5033487.516100001, 1519324.0626999997 5033490.725299999, 1519327.8934000004 5033494.5337000005, 1519334.9585999995 5033501.5579, 1519347.8608999997 5033514.385500001, 1519356.6983000003 5033522.482899999, 1519364.2117999997 5033529.3673, 1519379.9804999996 5033540.592599999, 1519395.8427999998 5033549.251599999, 1519409.0624000002 5033555.2513999995, 1519418.1259000003 5033559.365, 1519419.2002999997 5033559.852600001, 1519421.1732 5033560.7480999995, 1519431.3082999997 5033565.348099999, 1519439.4556999998 5033570.5506, 1519446.3540000003 5033574.9604, 1519462.8283000002 5033587.9541, 1519472.4411000004 5033599.1987, 1519476.6211 5033604.0879999995, 1519479.4935999997 5033607.4482, 1519487.1591999996 5033624.3367, 1519489.4502999997 5033635.404100001, 1519491.8819000004 5033647.1489, 1519493.8916999996 5033667.408500001, 1519496.3399 5033694.9241, 1519508.5757 5033693.6252999995, 1519512.6091999998 5033693.1971, 1519526.3306999998 5033693.384, 1519534.3749000002 5033680.6855999995, 1519536.3271000003 5033670.877900001, 1519538.2791999998 5033661.0702, 1519540.2313 5033651.262499999, 1519542.1834000004 5033641.4549, 1519544.1355999997 5033631.6472, 1519546.0876000002 5033621.839500001, 1519548.0398000004 5033612.0319, 1519549.9918999998 5033602.224199999, 1519549.9996999996 5033602.1850000005, 1519557.3235 5033608.9355999995, 1519564.6766999997 5033615.713099999, 1519572.0299000004 5033622.490800001, 1519579.3831000002 5033629.2684, 1519586.7362000002 5033636.0461, 1519594.0894 5033642.8236, 1519601.4426999995 5033649.601299999, 1519608.7958000004 5033656.378900001, 1519616.1491 5033663.1566, 1519623.5022 5033669.9341, 1519630.8553 5033676.7118, 1519638.2085999995 5033683.489399999, 1519645.5618000003 5033690.267100001, 1519652.915 5033697.044600001, 1519660.2681 5033703.8222, 1519667.6213999996 5033710.5999, 1519674.9744999995 5033717.3774999995, 1519682.3278 5033724.155099999, 1519689.6809999999 5033730.932700001, 1519695.3808000004 5033736.1864, 1519695.1041 5033738.4178, 1519694.9649999999 5033739.539799999, 1519694.6078000003 5033742.899800001, 1519694.3092999998 5033746.2656, 1519694.1595 5033748.3718, 1519694.0696 5033749.636, 1519693.8887999998 5033753.010299999, 1519693.7669000002 5033756.387, 1519693.7300000004 5033758.361300001, 1519693.7038000003 5033759.7654, 1519693.6999000004 5033763.1445, 1519693.7548000002 5033766.5229, 1519693.8180999998 5033768.3596, 1519693.8810999999 5033770.1866999995, 1519698.3046000004 5033777.0579, 1519706.7567999996 5033790.186899999, 1519940.0102000004 5033396.684699999, 1519941.0888 5033394.909499999, 1519967.1513 5033352.015799999, 1520153.8886000002 5033044.682600001, 1520151.0132999998 5033028.682499999, 1520130.3244000003 5033013.3301, 1520133.1881 5033007.543199999, 1520135.6886999998 5033002.4902, 1520142.3903 5032988.948100001, 1520147.1376999998 5032992.1822, 1520157.0131 5032993.6822, 1520169.8885000004 5032990.6822, 1520192.6387 5032933.1818))</t>
  </si>
  <si>
    <t>POLYGON ((1518416.9472000003 5033929.876800001, 1518417.8656000001 5033927.8804, 1518421.7278000005 5033919.4835, 1518425.8905999996 5033910.4331, 1518427.2643 5033907.446799999, 1518428.5887000002 5033904.5671999995, 1518429.2901999997 5033903.042199999, 1518433.0071999999 5033894.960899999, 1518435.3649000004 5033882.056399999, 1518436.0351999998 5033878.387399999, 1518436.0730999997 5033878.1799, 1518436.0939999996 5033878.0658, 1518436.6771 5033874.874600001, 1518438.6248000003 5033864.2140999995, 1518439.8842000002 5033852.687000001, 1518440.3635999998 5033848.300100001, 1518434.7720999997 5033848.210999999, 1518424.7222999996 5033848.050799999, 1518414.7286 5033848.4187, 1518406.7903000005 5033817.970799999, 1518407.2454000004 5033808.867799999, 1518310.7222999996 5033807.9738, 1518310.7763999999 5033805.3178, 1518310.9801000003 5033795.319800001, 1518311.1838999996 5033785.321799999, 1518311.3876 5033775.323899999, 1518311.5914000003 5033765.325999999, 1518311.7951999996 5033755.328, 1518311.9989 5033745.3299, 1518312.2027000003 5033735.331900001, 1518312.4063999997 5033725.334000001, 1518312.4605 5033722.6819, 1518318.613 5033718.6655, 1518326.9869 5033713.198899999, 1518330.1003999999 5033711.1665, 1518168.8902000003 5033703.1537999995, 1518156.7571999999 5033691.553099999, 1517563.9356000004 5033680.679300001, 1517565.1942999996 5033776.2676, 1518340.7884 5033969.6449, 1518343.7016000003 5033968.0682, 1518352.4962 5033963.308, 1518361.2909000004 5033958.548, 1518361.9645999996 5033958.1833999995, 1518369.4029 5033952.7117, 1518377.4583 5033946.7859000005, 1518383.7150999997 5033942.1833999995, 1518385.9479999999 5033942.1833999995, 1518389.5902000004 5033942.183499999, 1518393.8764000004 5033937.487400001, 1518400.6178000001 5033930.101199999, 1518402.8528000005 5033927.6523, 1518416.9472000003 5033929.876800001))</t>
  </si>
  <si>
    <t>1222 - Reti ferroviarie e spazi accessori</t>
  </si>
  <si>
    <t>POLYGON ((1519495.7240000004 5029868.4443, 1519501.4594 5029860.658299999, 1519501.4592000004 5029846.6581999995, 1519552.8354000002 5029803.6579, 1519578.4610000001 5029785.1577, 1519634.4623999996 5029744.657400001, 1519673.7133 5029710.1570999995, 1519687.9134999998 5029695.9102, 1519711.5891000004 5029672.1568, 1519753.7149999999 5029625.6565000005, 1519937.5185000002 5029410.4902, 1519892.4891 5029399.2722, 1519891.5631999997 5029400.3303, 1519877.7167999996 5029416.1548, 1519735.2139999997 5029585.656199999, 1519686.0880000005 5029641.6566, 1519673.9627 5029655.6567, 1519618.3364000004 5029701.1570999995, 1519574.0957000004 5029732.2027, 1519547.0846999995 5029751.157500001, 1519533.2260999996 5029759.9482, 1519498.9680000003 5029781.6787, 1519480.0829999996 5029793.6578, 1519477.3328 5029779.6577, 1519457.3323 5029791.1578, 1519461.5824999996 5029809.658, 1519343.3295999998 5029885.158600001, 1519319.9145 5029902.084799999, 1519270.7028 5029937.659, 1519269.3960999995 5029955.1329, 1519266.3282000003 5029996.1592999995, 1519266.3284999998 5030014.886, 1519266.3284999998 5030018.159499999, 1519277.8956000004 5030036.9055, 1519302.5774999997 5030012.7535999995, 1519334.3893999998 5029981.624500001, 1519396.8327000001 5029925.532199999, 1519445.5171999997 5029883.1985, 1519485.7350000003 5029851.4482, 1519495.7240000004 5029868.4443))</t>
  </si>
  <si>
    <t>POLYGON ((1519090.2396 5030313.933599999, 1519109.7538 5030255.027799999, 1519130.9208000004 5030212.1643, 1519152.6168999998 5030181.471899999, 1519170.6089000003 5030161.363, 1519189.1300999997 5030139.137399999, 1519197.0676999995 5030129.0831, 1519212.3537999997 5030112.7776999995, 1519212.4528 5030111.1602, 1519216.7007 5030066.0414, 1519219.7023 5030034.159700001, 1519222.4995 5029985.064300001, 1519223.5767 5029966.1592, 1519223.7773000002 5029964.0195, 1519229.9512 5029898.1588, 1519236.4507 5029828.158299999, 1519252.0747999996 5029698.657400001, 1519258.1889000004 5029667.0591, 1519251.1051000003 5029380.465399999, 1519250.2128999997 5029344.372400001, 1519250.0181 5029336.4877, 1519249.8835000005 5029331.0506, 1519247.5318999998 5029238.595899999, 1519213.8598999996 5029230.2073, 1519217.6771999998 5029339.7804000005, 1519217.6775000002 5029377.173599999, 1519219.9119999995 5029568.6055, 1519217.1231000004 5029737.7129999995, 1519213.7747 5029765.0604, 1519209.3101000004 5029807.4768, 1519196.4738999996 5029865.520300001, 1519176.9400000004 5029917.9826, 1519114.7101999996 5030024.232999999, 1519059.8755 5030121.762800001, 1518994.1574999997 5030231.431399999, 1518964.2302 5030240.503799999, 1518948.8038999997 5030269.5262, 1518943.2577 5030282.8089000005, 1518924.3207 5030328.161599999, 1518912.7161999997 5030352.900800001, 1518901.5705000004 5030376.661900001, 1518878.8205000004 5030440.6624, 1518871.9078000002 5030476.0756, 1518864.5707 5030513.662900001, 1518854.5705000004 5030522.162900001, 1518853.2954000002 5030536.9442, 1518832.1295999996 5030685.773600001, 1518787.4637000002 5030885.450200001, 1518812.5011999998 5030881.0693, 1518842.1536999997 5030875.880999999, 1518847.7346 5030875.0151, 1518927.3262999998 5030862.665100001, 1518966.5773999998 5030848.165100001, 1519004.3284 5030827.664899999, 1519039.3291999996 5030794.164799999, 1519045.063 5030786.1916000005, 1519068.4546999997 5030753.6645, 1519091.705 5030705.6642, 1519098.9549000002 5030673.663899999, 1519101.8296999997 5030643.663699999, 1519103.2549 5030593.726500001, 1519102.3727000002 5030573.443700001, 1519099.727 5030558.4519, 1519096.0631 5030535.246099999, 1519089.4183999998 5030520.8653, 1519088.0067999996 5030517.8102, 1519065.4518 5030467.662699999, 1519052.4511000002 5030443.162599999, 1519043.7006 5030415.1624, 1519047.0042000003 5030386.8737, 1519058.9074 5030352.486500001, 1519070.8109 5030332.6478, 1519085.3602999998 5030318.0987, 1519090.2396 5030313.933599999))</t>
  </si>
  <si>
    <t>POLYGON ((1520289.7133999998 5030847.2797, 1520290.1019000001 5030846.489700001, 1520295.9353999998 5030836.770099999, 1520288.8815000001 5030832.202099999, 1520284.5554999998 5030829.4004999995, 1520277.2007 5030822.6248, 1520269.8455999997 5030815.849199999, 1520262.4907 5030809.0735, 1520255.1357000005 5030802.297900001, 1520247.9453999996 5030795.673800001, 1520247.9453999996 5030795.449999999, 1520247.9452 5030785.449899999, 1520247.9452 5030785.091399999, 1520254.2732999995 5030777.817, 1520260.8366 5030770.2721, 1520267.3998999996 5030762.7271, 1520276.0377000002 5030756.6938000005, 1520278.2712000003 5030755.1337, 1520269.471 5030737.9738, 1520267.3312999997 5030734.185799999, 1520266.0703999996 5030731.9537, 1520259.4056000002 5030720.1546, 1520254.5102000004 5030714.661800001, 1520248.6765 5030707.927999999, 1520247.9085999997 5030707.0417, 1520234.2703999998 5030693.3215, 1520211.0784999998 5030675.3936, 1520197.6701999996 5030663.162799999, 1520180.8764000004 5030650.2885, 1520171.7657000003 5030641.8719999995, 1520164.4359 5030635.100500001, 1520156.0648999996 5030627.3671, 1520155.5136000002 5030626.9222, 1520147.739 5030620.647700001, 1520139.9567999998 5030614.3671, 1520132.1412000004 5030608.0594999995, 1520119.3877999997 5030598.886399999, 1520109.1734999996 5030590.6548999995, 1520099.6053999998 5030583.3915, 1520093.2292 5030578.638599999, 1520084.6153999995 5030571.445, 1520076.9535999997 5030565.1105, 1520070.5702999998 5030560.0569, 1520060.9356000004 5030551.720799999, 1520060.6856000004 5030551.5045, 1519962.2004000004 5030473.3759, 1519958.3143999996 5030478.4212, 1519948.9066000003 5030490.635299999, 1519948.7040999997 5030490.484200001, 1519940.8405 5030500.7415, 1519938.7539999997 5030503.2673, 1519932.3849999998 5030510.9771, 1519926.0160999997 5030518.6866999995, 1519917.3004 5030530.331700001, 1519907.1298000002 5030522.962200001, 1519898.8140000002 5030532.6019, 1519878.2132 5030556.4823, 1519877.8745 5030556.875, 1519873.278 5030562.203299999, 1519862.5585000003 5030555.806500001, 1519839.6293000001 5030541.696599999, 1519813.1727 5030530.2325, 1519789.3617000002 5030525.8232, 1519764.6688 5030524.941199999, 1519739.9760999996 5030529.3506000005, 1519718.8109 5030534.6417, 1519703.5226999996 5030541.648700001, 1519697.6458 5030544.3423, 1519675.5987 5030557.5701, 1519668.8442000002 5030564.6315, 1519656.1974 5030577.8531, 1519645.5631999997 5030593.5397, 1519643.0837000003 5030610.961999999, 1519640.9085 5030628.424900001, 1519639.0384999998 5030645.9231, 1519638.1915999996 5030655.871099999, 1519651.9074999997 5030679.601500001, 1519669.9000000004 5030708.176899999, 1519695.3013000004 5030740.9855, 1519730.2278000005 5030775.910800001, 1519778.9134 5030830.944700001, 1519813.8400999997 5030873.2784, 1519850.2159000002 5030913.8434999995, 1519971.4765999997 5031049.650699999, 1520023.1731000002 5031071.603399999, 1520040.0517999995 5031087.420399999, 1520089.2654 5031115.9958999995, 1520094.0592999998 5031081.398, 1520106.4056000002 5031071.6975, 1520164.5598 5031113.8237, 1520174.7945999997 5031121.237600001, 1520182.8931999998 5031127.1042, 1520190.9918999998 5031132.970799999, 1520199.0905999998 5031138.837300001, 1520207.1893999996 5031144.7039, 1520215.2880999995 5031150.570599999, 1520218.4058999997 5031152.8291, 1520223.4555000002 5031156.340299999, 1520231.6660000002 5031162.0494, 1520239.7466000002 5031167.668099999, 1520239.8947 5031167.7236, 1520249.2592000002 5031171.2327, 1520258.6235999996 5031174.742000001, 1520260.4751000004 5031175.435799999, 1520278.4674000004 5031176.494100001, 1520323.7915000003 5031164.293500001, 1520396.1059999997 5031147.5381000005, 1520463.3783999998 5031127.668, 1520511.8795999996 5031100.6678, 1520516.1297000004 5031089.1677, 1520510.5043000001 5031075.1676, 1520382.2492000004 5030975.1667, 1520281.6393999998 5030888.0955, 1520268.0834999997 5030877.2029, 1520270.8765000002 5030874.0151, 1520276.0388000002 5030868.1230999995, 1520282.3395999996 5030860.9318, 1520284.8337000003 5030856.775, 1520285.1529 5030856.243100001, 1520285.9982000003 5030854.8343, 1520286.1518 5030854.5221, 1520289.7133999998 5030847.2797), (1519787.9757000003 5030547.6632, 1519802.9626000002 5030554.0507, 1519817.8518000003 5030560.6633, 1519827.1661 5030569.093800001, 1519836.3525 5030577.6634, 1519842.8770000003 5030589.115, 1519849.2281999998 5030600.6636, 1519853.6327999998 5030621.1318, 1519857.7289000005 5030641.664000001, 1519871.6688 5030691.5622000005, 1519884.8558 5030741.6647, 1519886.3724999996 5030752.153899999, 1519887.7311000004 5030762.664799999, 1519875.7188 5030777.7563000005, 1519863.4806000004 5030792.665100001, 1519817.7147000004 5030774.508400001, 1519772.2273000004 5030755.664799999, 1519750.0472999997 5030740.330800001, 1519728.1005999995 5030724.6645, 1519710.1744999997 5030709.7985, 1519692.4741000002 5030694.6642, 1519685.2829 5030685.967800001, 1519678.2233999996 5030677.1642, 1519675.2466000002 5030663.6855999995, 1519672.4730000002 5030650.164000001, 1519672.3334999997 5030631.663799999, 1519672.4726999998 5030613.163699999, 1519680.9186000004 5030597.599099999, 1519689.5979000004 5030582.1634, 1519698.7766000004 5030572.593800001, 1519708.0982 5030563.1633, 1519720.1708000004 5030556.072000001, 1519732.3488999996 5030549.1632, 1519742.9406000003 5030548.4844, 1519753.5426000003 5030547.990499999, 1519764.1517000003 5030547.6818, 1519774.7643999998 5030547.5582, 1519787.9757000003 5030547.6632))</t>
  </si>
  <si>
    <t>POLYGON ((1518254.6119 5032469.1109, 1518249.3200000003 5032435.2436, 1518277.8956000004 5032422.014, 1518281.9462000001 5032401.174000001, 1518276.1958999997 5032392.173800001, 1518160.6338 5032425.928099999, 1518146.6596999997 5032476.5199, 1518159.5735 5032532.3061999995, 1518183.7023 5032522.028999999, 1518211.7487000003 5032502.978499999, 1518254.6119 5032469.1109))</t>
  </si>
  <si>
    <t>POLYGON ((1517529.1733999997 5032567.1734, 1517401.7567999996 5032558.174900001, 1517352.1675000004 5032554.673, 1517347.6015999997 5032554.363299999, 1517072.0333000002 5032535.6723, 1517028.3608999997 5032533.1855999995, 1517021.8348000003 5032559.485400001, 1517529.6736000003 5032590.1735, 1517529.551 5032584.534399999, 1517529.1733999997 5032567.1734))</t>
  </si>
  <si>
    <t>POLYGON ((1518604.3447000002 5033697.682700001, 1518604.3755 5033694.8499, 1518604.5049 5033682.9432, 1518604.5946000004 5033674.682499999, 1518605.2191000003 5033625.1822, 1518605.4688999997 5033597.6821, 1518598.2163000004 5033379.1807, 1518578.7133999998 5033143.179099999, 1518568.4621000001 5033054.1785, 1518566.6196999997 5033043.7195999995, 1518564.5866999999 5033032.178400001, 1518561.2114000004 5033013.678300001, 1518550.6314000003 5032977.948100001, 1518533.5845999997 5032924.6776, 1518514.8337000003 5032887.1774, 1518456.5805000002 5032762.1765, 1518437.7044000002 5032712.676100001, 1518420.2032000003 5032650.1757, 1518413.3274999997 5032603.6755, 1518410.0771000003 5032581.6753, 1518405.9106 5032517.878699999, 1518405.7012999998 5032514.674900001, 1518407.0757999998 5032457.6745, 1518423.0755000003 5032376.174000001, 1518426.4342 5032364.676000001, 1518436.2631 5032331.029100001, 1518449.8202 5032284.6195, 1518503.7002999997 5032100.172599999, 1518524.0751999998 5032030.1722, 1518538.0751 5031982.1719, 1518581.0750000002 5031826.171, 1518607.8477999996 5031732.521400001, 1518670.6996999998 5031512.669199999, 1518684.9888000004 5031460.0142, 1518707.1995 5031378.168299999, 1518711.1020999998 5031363.795700001, 1518714.5576999998 5031351.0692, 1518743.4494000003 5031244.6675, 1518757.6993000004 5031199.167199999, 1518764.9331 5031195.4636, 1518771.3492 5031171.7304, 1518791.3410999998 5031090.5527, 1518797.8028999995 5031056.068, 1518800.0675999997 5031043.9826, 1518800.7797999997 5031040.181700001, 1518806.2737999996 5031010.862400001, 1518819.9563999996 5030961.7546999995, 1518829.7105 5030926.7467, 1518813.8234 5030931.1656, 1518798.4648000002 5030933.687100001, 1518780.3224 5030936.6655, 1518773.9619000005 5030938.518100001, 1518767.7335 5030940.332, 1518761.1034000004 5030942.2632, 1518754.5716000004 5030944.1656, 1518735.4538000003 5031012.8039, 1518714.8218999999 5031092.6665, 1518657.3202999998 5031129.6667, 1518655.7430999996 5031135.9211, 1518653.9935999997 5031142.859200001, 1518642.8205000004 5031187.166999999, 1518551.1930999998 5031242.167400001, 1518570.0691 5031283.1676, 1518580.1947999997 5031319.6678, 1518580.0055999998 5031329.9745000005, 1518579.9963999996 5031340.283, 1518580.1668999996 5031350.5899, 1518580.5174000002 5031360.8925, 1518580.5744000003 5031361.849099999, 1518581.4254 5031376.135199999, 1518581.6516000004 5031379.931299999, 1518581.6955000004 5031380.668199999, 1518567.4066000003 5031454.009400001, 1518550.9693 5031460.5145, 1518536.8720000004 5031500.4471, 1518518.1078000003 5031553.5995000005, 1518493.0023999996 5031600.8879, 1518397.1755999997 5031581.0638999995, 1518385.3152 5031613.43, 1518325.7720999997 5031835.1043, 1518334.3175999997 5031877.171, 1518353.3187999995 5031941.1713, 1518363.4446999999 5031995.171700001, 1518371.2995999996 5032017.839299999, 1518379.5492000002 5032040.3663, 1518388.1904999996 5032062.7458999995, 1518399.8218 5032091.1723, 1518404.1973 5032124.672599999, 1518404.1977000004 5032162.672800001, 1518389.6979 5032229.6731, 1518377.1179 5032265.095799999, 1518389.5515 5032284.427300001, 1518379.4973 5032321.469799999, 1518357.2719 5032370.1543000005, 1518313.3503999999 5032413.017899999, 1518332.4008999998 5032436.3015, 1518300.1212 5032482.3401999995, 1518257.7872000001 5032517.266100001, 1518219.6864 5032534.7291, 1518165.1812000005 5032550.604699999, 1518135.0181 5032557.484099999, 1518048.7621999998 5032570.7139, 1517990.5527 5032586.0603, 1517952.4374000002 5032585.033600001, 1517948.0621999996 5032586.1744, 1517945.5574000003 5032586.2995, 1517938.0618000003 5032586.6743, 1517907.3109 5032588.6743, 1517793.8071999997 5032584.174000001, 1517758.9309999999 5032583.173900001, 1517723.8945000004 5032581.103399999, 1517623.5515 5032575.173599999, 1517585.6753000002 5032572.6735, 1517563.6745999996 5032571.1734, 1517562.9924999997 5032586.4571, 1517562.4248000002 5032599.173599999, 1517672.3273999998 5032602.8026, 1517748.6953999996 5032606.189099999, 1517782.182 5032607.6741, 1517787.6821999997 5032608.6741, 1517817.0581 5032608.6742, 1517850.5592999998 5032609.1742, 1517853.5969000002 5032609.093900001, 1517907.3109999998 5032607.6744, 1517981.6997999996 5032613.634, 1517989.2980000004 5032614.2425999995, 1517994.6890000002 5032614.6746, 1518101.8175999997 5032627.674900001, 1518161.9446999999 5032638.175100001, 1518170.0873999996 5032640.975199999, 1518217.1966000004 5032657.1753, 1518268.1985999998 5032683.1756, 1518319.0756 5032718.175899999, 1518360.4074 5032758.4759, 1518364.2024999997 5032762.1763, 1518367.5740999999 5032767.5963, 1518371.0399000002 5032772.956599999, 1518374.5987 5032778.2556, 1518378.2494 5032783.491599999, 1518381.9910000004 5032788.6633, 1518385.8221000005 5032793.7687, 1518389.7418 5032798.806600001, 1518394.0789 5032804.1766, 1518406.5873999996 5032830.572799999, 1518406.7699999996 5032859.2623, 1518420.0821000002 5033045.678099999, 1518421.5823 5033061.678200001, 1518463.7087000003 5033057.178300001, 1518474.4951 5033073.0853, 1518477.9622999998 5033107.1741, 1518479.7869999995 5033125.1154, 1518502.7181000002 5033326.180299999, 1518519.4754999997 5033481.3882, 1518530.8082999997 5033653.0646, 1518530.8821 5033654.1833999995, 1518531.9825 5033670.8517, 1518532.4763000002 5033682.1798, 1518532.9807000002 5033693.748400001, 1518533.1261999998 5033697.0847, 1518436.0893 5033696.6821, 1518434.6660000002 5033696.6559999995, 1518435.2703 5033704.314099999, 1518436.0897000004 5033714.7015, 1518436.8715000004 5033727.684599999, 1518436.9623999996 5033729.1951, 1518437.4619000005 5033737.488700001, 1518437.9576000003 5033745.7238, 1518438.0535000004 5033747.3149999995, 1518438.6544000003 5033757.295499999, 1518439.1841000002 5033766.0929000005, 1518439.2553000003 5033767.2761, 1518439.8563 5033777.2567, 1518440.4571000002 5033787.2371, 1518441.0581 5033797.217700001, 1518441.659 5033807.1982, 1518442.7942000004 5033826.053099999, 1518442.5138999997 5033828.6182, 1518531.3907000003 5033832.227600001, 1518521.3897000002 5033868.385500001, 1518503.3978000004 5033905.4275, 1518481.2182 5033933.683700001, 1518461.5971999997 5033956.2652, 1518441.6917000003 5033974.4394000005, 1518422.6480999999 5033990.0548, 1518474.6596999997 5034003.0228, 1518477.4687 5034000.6841, 1518505.0943 5033971.6841, 1518534.2199 5033936.6839000005, 1518548.7202000003 5033910.183800001, 1518560.3452000003 5033881.183599999, 1518570.5954 5033865.183599999, 1518570.5963000003 5033952.6841, 1518572.6545000002 5034027.455600001, 1518613.6358000003 5034037.6734, 1518603.9699999997 5033722.6828000005, 1518604.3447000002 5033697.682700001), (1518213.7275999999 5032621.838199999, 1518201.0576 5032617.413799999, 1518180.5516 5032613.445, 1518122.3413000004 5032608.1532000005, 1518029.7337999996 5032600.215399999, 1518040.9789000005 5032592.277899999, 1518064.1305999998 5032585.6633, 1518098.5277000004 5032585.6633, 1518135.5703999996 5032575.08, 1518176.5823 5032567.804, 1518214.9479999999 5032559.2051, 1518230.1621000003 5032554.5748, 1518253.3139000004 5032548.6217, 1518272.6656 5032537.302999999, 1518288.3721000003 5032528.1165, 1518307.5549999997 5032507.611099999, 1518332.6908 5032477.183800001, 1518334.0141000003 5032501.658, 1518332.6913 5032514.8872, 1518329.6371 5032533.976600001, 1518327.3997 5032547.9604, 1518327.4001000002 5032590.955600001, 1518330.7082000002 5032657.7633, 1518330.0470000003 5032683.5604, 1518316.8174 5032674.961300001, 1518283.0816000002 5032652.4715, 1518242.7309999997 5032631.9661, 1518213.7275999999 5032621.838199999))</t>
  </si>
  <si>
    <t>1411 - Parchi e giardini</t>
  </si>
  <si>
    <t>POLYGON ((1519005.1123000002 5029289.619899999, 1519003.0725999996 5029285.8451000005, 1518998.3187999995 5029277.0471, 1518993.5647999998 5029268.2491999995, 1518989.3574 5029260.4627, 1518988.8255000003 5029259.443499999, 1518984.1988000004 5029250.578199999, 1518979.5719999997 5029241.7127, 1518974.9452 5029232.8473000005, 1518970.3184000002 5029223.981799999, 1518965.6917000003 5029215.1165, 1518961.0650000004 5029206.2511, 1518953.7588999998 5029174.353499999, 1518959.4549000002 5029166.828299999, 1518941.2751000002 5029162.2992, 1518941.0960999997 5029162.981799999, 1518935.9863 5029181.677100001, 1518945.4978 5029184.389599999, 1518946.9963999996 5029184.8169, 1518940.1034000004 5029199.532, 1518936.7474999996 5029208.952099999, 1518933.3915999997 5029218.372199999, 1518930.0357 5029227.792400001, 1518926.6796000004 5029237.2125, 1518925.8095000004 5029239.654999999, 1518929.3990000002 5029246.134400001, 1518927.3624999998 5029261.271, 1518936.9266999997 5029276.7173999995, 1518942.1849999996 5029285.2096, 1518948.9479 5029296.1317, 1518953.4150999999 5029307.9793, 1518964.3115999997 5029309.155200001, 1518968.6435000002 5029315.828400001, 1518974.0883999998 5029324.2161, 1518979.5335 5029332.604, 1518984.9785000002 5029340.991800001, 1518990.4233999997 5029349.3796, 1518995.8684 5029357.7675, 1519001.3134000003 5029366.155300001, 1519003.4318000004 5029364.433599999, 1519011.1920999996 5029358.1263999995, 1519018.9526000004 5029351.8193, 1519026.7128999997 5029345.5122, 1519032.6891 5029340.655200001, 1519031.5960999997 5029338.6325, 1519026.8421 5029329.8345, 1519022.0883 5029321.036599999, 1519017.3344 5029312.238700001, 1519012.5804000003 5029303.4408, 1519007.8266000003 5029294.6428, 1519005.1123000002 5029289.619899999))</t>
  </si>
  <si>
    <t>124 - Aeroporti ed eliporti</t>
  </si>
  <si>
    <t>MULTIPOLYGON (((1521756.0591000002 5030726.3334, 1521860.7377000004 5030306.016100001, 1521852.0913000004 5030310.6481, 1521848.1380000003 5030312.168500001, 1521838.8042000001 5030315.758400001, 1521829.4705999997 5030319.348200001, 1521829.1623999998 5030319.4668000005, 1521820.3949999996 5030323.546499999, 1521811.3284 5030327.7654, 1521802.2616999997 5030331.9844, 1521798.6628 5030341.161599999, 1521798.5723 5030341.271600001, 1521792.2194999997 5030348.9946, 1521785.9126000004 5030356.661699999, 1521785.8750999998 5030356.7235, 1521780.6937999995 5030365.276699999, 1521775.5126 5030373.8299, 1521770.3312999997 5030382.383099999, 1521770.1623 5030382.6620000005, 1521767.1925 5030391.868799999, 1521768.4442999996 5030393.282500001, 1521774.9759999998 5030400.658500001, 1521769.4422000004 5030415.3202, 1521765.1738 5030432.4517, 1521763.6993000004 5030445.7534, 1521763.4963999996 5030461.634, 1521764.4237000002 5030474.289000001, 1521767.512 5030486.281300001, 1521770.9722999996 5030496.307600001, 1521772.7204 5030501.3727, 1521774.2147000004 5030505.7027, 1521778.0533999996 5030516.8255, 1521780.9112 5030529.187100001, 1521781.7068999996 5030532.628699999, 1521782.347 5030541.4979, 1521782.9133000001 5030554.4333999995, 1521782.2156999996 5030570.813100001, 1521773.7966 5030578.403000001, 1521771.2225000001 5030580.7235, 1521770.2161999997 5030590.672900001, 1521769.21 5030600.622199999, 1521768.2035999997 5030610.5715, 1521767.1974999998 5030620.5209, 1521766.1912000002 5030630.4702, 1521765.1849999996 5030640.419500001, 1521764.1787 5030650.368899999, 1521763.1725000003 5030660.3182, 1521762.1661999999 5030670.2676, 1521761.1600000001 5030680.2169, 1521760.1536999997 5030690.166099999, 1521759.1475 5030700.115499999, 1521758.1413000003 5030710.0648, 1521757.1350999996 5030720.0141, 1521756.0591000002 5030726.3334)), ((1521533.6177000003 5031619.5046999995, 1521705.2739000004 5030930.2519000005, 1521700.4502999997 5030929.944, 1521690.4703000002 5030929.3072999995, 1521680.4902999997 5030928.670399999, 1521670.5102000004 5030928.033500001, 1521660.5302 5030927.396600001, 1521650.5502000004 5030926.7598, 1521640.5701000001 5030926.1229, 1521630.5900999997 5030925.486099999, 1521620.6102 5030924.849199999, 1521610.6300999997 5030924.212400001, 1521600.6501000002 5030923.5754, 1521595.8808000004 5030922.1742, 1521580.6528000003 5030917.699999999, 1521578.3391000004 5030921.1293, 1521571.0226999996 5030931.973200001, 1521562.4493000004 5030944.680500001, 1521556.6638000002 5030956.8902, 1521552.3849 5030965.920499999, 1521548.1059999997 5030974.9507, 1521543.8271000003 5030983.980900001, 1521539.5481000002 5030993.0111, 1521535.2692 5031002.041300001, 1521530.9902999997 5031011.0714, 1521526.7114000004 5031020.101600001, 1521522.4324000003 5031029.1317, 1521516.2478 5031042.183800001, 1521510.4254 5031056.337099999, 1521506.6212999998 5031065.5844, 1521502.8172000004 5031074.831599999, 1521499.0130000003 5031084.0789, 1521495.2089 5031093.326099999, 1521491.4047999997 5031102.5734, 1521487.6005999995 5031111.820499999, 1521483.7964000003 5031121.0677000005, 1521479.9923 5031130.3149999995, 1521476.1881999997 5031139.5622000005, 1521472.3841000004 5031148.8094999995, 1521468.58 5031158.056700001, 1521464.7758 5031167.304, 1521460.9716999996 5031176.551200001, 1521457.1675000004 5031185.7985, 1521453.3633000003 5031195.045700001, 1521449.5592 5031204.2929, 1521445.7550999997 5031213.540200001, 1521441.9510000004 5031222.7873, 1521438.1469 5031232.034600001, 1521434.3427 5031241.2818, 1521430.3737000003 5031250.9297, 1521425.4543000003 5031270.1428, 1521424.3406999996 5031286.127900001, 1521425.1394999996 5031303.372199999, 1521425.9682999998 5031324.4383000005, 1521426.8580999998 5031336.1631000005, 1521428.1495000003 5031353.179500001, 1521429.3739 5031365.9321, 1521430.3291999996 5031375.8836, 1521431.2846999997 5031385.835100001, 1521432.2401 5031395.786599999, 1521433.1953999996 5031405.738, 1521434.1508 5031415.6895, 1521435.1062000003 5031425.640900001, 1521436.6061000004 5031441.264599999, 1521437.4722999996 5031455.8331, 1521438.0658999998 5031465.8146, 1521438.6593000004 5031475.7961, 1521439.2528 5031485.7776999995, 1521439.8461999996 5031495.759299999, 1521440.4397999998 5031505.740800001, 1521441.0332000004 5031515.7224, 1521441.6267 5031525.704, 1521442.2200999996 5031535.6855999995, 1521442.8136999998 5031545.666999999, 1521443.4071000004 5031555.648600001, 1521444.0005 5031565.6302000005, 1521444.5939999996 5031575.6118, 1521445.1875 5031585.5933, 1521445.7808999997 5031595.574899999, 1521446.3744 5031605.556500001, 1521446.8789 5031614.040899999, 1521447.0598 5031617.082, 1521452.6741000004 5031616.3825, 1521463.2105 5031615.069599999, 1521473.1908999998 5031615.6983, 1521483.1715000002 5031616.327, 1521493.1520999996 5031616.955700001, 1521503.1327 5031617.5844, 1521513.1131999996 5031618.213099999, 1521523.0937 5031618.8418000005, 1521533.0743000004 5031619.4705, 1521533.6177000003 5031619.5046999995)), ((1520866.4050000003 5034298.570900001, 1521212.6382999998 5032908.3368999995, 1521208.0751 5032908.4155, 1521198.0875000004 5032908.5875, 1521188.1001000004 5032908.759500001, 1521178.1124 5032908.931399999, 1521168.1248000003 5032909.103499999, 1521158.1372999996 5032909.2754, 1521149.0269999998 5032909.4322, 1521148.1508999998 5032909.4473, 1521138.1780000003 5032909.619100001, 1521128.2051999997 5032909.7908, 1521118.2322000004 5032909.962400001, 1521108.2593999999 5032910.134099999, 1521090.3695999999 5032910.4421, 1521078.8716000002 5032912.5649, 1521066.5506999996 5032914.8397, 1521049.5236999998 5032920.293099999, 1521045.6968 5032922.137, 1521039.2257000003 5032925.2553, 1521036.0828 5032926.7699, 1521021.6347000003 5032935.0428, 1521016.4787999997 5032939.635299999, 1521006.5366000002 5032948.4911, 1520990.1988000004 5032965.4343, 1520982.2038000003 5032975.4573, 1520973.4411000004 5032986.4428, 1520964.7588999998 5032999.313200001, 1520964.0142 5033000.417199999, 1520959.1701999996 5033007.5978, 1520953.5816000002 5033015.882200001, 1520947.9929 5033024.1667, 1520942.4041999998 5033032.451099999, 1520936.8157000002 5033040.7357, 1520931.227 5033049.020099999, 1520925.6383999996 5033057.3046, 1520920.0495999996 5033065.5890999995, 1520917.3236999996 5033069.630100001, 1520917.2335 5033069.763800001, 1520906.0593999997 5033079.771, 1520876.4255999997 5033108.3467, 1520832.5039999997 5033135.334899999, 1520799.6950000003 5033150.1521000005, 1520762.6525999997 5033163.9109000005, 1520711.8515999997 5033172.9070999995, 1520633.5333000002 5033181.9035, 1520567.9153000005 5033190.899700001, 1520517.6435000002 5033207.304400001, 1520475.3093999997 5033237.9969, 1520446.8192999996 5033252.8638, 1520445.1464 5033258.105799999, 1520426.4929 5033285.226299999, 1520423.4803999998 5033288.354599999, 1520433.7744000005 5033297.504799999, 1520432.1380000003 5033300.6394, 1520427.5113000004 5033309.5023, 1520422.7298999997 5033318.6614, 1520419.6369000003 5033324.9397, 1520414.1281000003 5033336.143999999, 1520409.7159000002 5033345.118100001, 1520404.3503 5033356.0309999995, 1520396.7503000004 5033372.0495, 1520392.4644 5033381.082900001, 1520388.1786000002 5033390.1163, 1520383.8926 5033399.149800001, 1520379.6068000002 5033408.1832, 1520375.3207999999 5033417.216600001, 1520371.0350000001 5033426.25, 1520366.7489999998 5033435.283500001, 1520362.4632 5033444.3168, 1520358.1771999998 5033453.350199999, 1520353.8914 5033462.3837, 1520346.5311000003 5033477.897, 1520326.4948000005 5033520.1274999995, 1520341.5317000002 5033531.1074, 1520350.2268000003 5033536.0473, 1520358.9217999997 5033540.987199999, 1520367.6168999998 5033545.926999999, 1520376.312 5033550.866900001, 1520385.0071 5033555.8068, 1520393.7021000003 5033560.7466, 1520402.3971999995 5033565.6865, 1520411.0921999998 5033570.6263, 1520419.7873 5033575.566199999, 1520428.4823000003 5033580.505999999, 1520437.1775000002 5033585.446, 1520445.8724999996 5033590.3859, 1520446.4038000004 5033590.6877999995, 1520445.5368 5033600.036599999, 1520444.6133000003 5033609.993899999, 1520443.6898999996 5033619.951199999, 1520442.7664 5033629.908600001, 1520441.8428999996 5033639.865900001, 1520440.9194 5033649.8233, 1520439.9960000003 5033659.7807, 1520439.0724999998 5033669.738, 1520438.1491 5033679.6953, 1520437.2254999997 5033689.6526999995, 1520436.3021 5033699.609999999, 1520435.3786000004 5033709.567399999, 1520434.4551999997 5033719.524700001, 1520433.5317000002 5033729.482000001, 1520432.6081999997 5033739.439300001, 1520431.6848 5033749.396600001, 1520430.7613000004 5033759.354, 1520429.8377999999 5033769.3114, 1520428.9143000003 5033779.2687, 1520427.9908999996 5033789.2261, 1520427.0675 5033799.1833999995, 1520426.1438999996 5033809.140699999, 1520425.2204999998 5033819.098099999, 1520424.6556000002 5033825.1895, 1520424.6556000002 5033829.072000001, 1520424.6557 5033839.0721, 1520424.6558999997 5033849.0721, 1520424.6558999997 5033859.0722, 1520424.6560000004 5033869.0723, 1520424.6562 5033879.0724, 1520424.6562 5033889.0725, 1520424.6563999997 5033897.190199999, 1520425.1667999998 5033899.002, 1520427.8787000002 5033908.6274999995, 1520430.5905 5033918.252900001, 1520433.3021999998 5033927.8783, 1520436.0140000004 5033937.503699999, 1520438.7258000001 5033947.1291000005, 1520441.4375999998 5033956.7545, 1520443.5327000003 5033964.1907, 1520444.6459 5033966.1743, 1520449.5401999997 5033974.8948, 1520454.4347 5033983.6154, 1520459.3290999997 5033992.335999999, 1520464.2235000003 5034001.056600001, 1520469.1179999998 5034009.7772, 1520471.0340999998 5034013.191299999, 1520474.9271 5034017.868100001, 1520481.3250000002 5034025.554, 1520487.7226999998 5034033.24, 1520494.1205000002 5034040.925899999, 1520500.5182999996 5034048.6118, 1520506.9161 5034056.297700001, 1520513.3139000004 5034063.9836, 1520519.7116999999 5034071.669600001, 1520526.1094000004 5034079.3555, 1520532.5072999997 5034087.0414, 1520538.9050000003 5034094.727299999, 1520545.3027999997 5034102.4132, 1520551.7006 5034110.099099999, 1520558.0983999996 5034117.7851, 1520564.4962 5034125.471000001, 1520570.8940000003 5034133.1569, 1520577.2917999998 5034140.842800001, 1520579.6639999999 5034143.6927000005, 1520583.8348000003 5034148.404100001, 1520590.4633 5034155.892000001, 1520597.0917999996 5034163.379899999, 1520603.7203000002 5034170.867699999, 1520610.3487 5034178.355599999, 1520616.9773000004 5034185.8434, 1520623.0409000004 5034192.6932, 1520623.4031999996 5034193.464500001, 1520627.6547999997 5034202.515900001, 1520631.9063999997 5034211.567299999, 1520636.1580999997 5034220.6186999995, 1520640.4096 5034229.67, 1520644.6612 5034238.7215, 1520646.2922 5034242.1938000005, 1520650.3181999996 5034246.861300001, 1520654.9176000003 5034252.1938000005, 1520657.8247999996 5034252.741, 1520667.6524999999 5034254.591, 1520677.4803 5034256.4409, 1520686.7937000003 5034258.194, 1520686.7758999998 5034258.717, 1520686.4367000004 5034268.7114, 1520686.0975000001 5034278.705700001, 1520685.7542000003 5034289.2873, 1520685.4190999996 5034298.694399999, 1520866.4050000003 5034298.570900001)))</t>
  </si>
  <si>
    <t>POLYGON ((1518764.8087 5029647.157299999, 1518730.9123 5029634.046, 1518724.2972999997 5029625.447000001, 1518733.4323000005 5029608.6570999995, 1518733.9283999996 5029604.515000001, 1518735.1178000001 5029594.585999999, 1518736.3071999997 5029584.6569, 1518730.6552999998 5029585.148399999, 1518724.8068000004 5029585.6569, 1518724.0333000002 5029581.600400001, 1518722.1601 5029571.7774, 1518720.2868 5029561.954299999, 1518719.1814000001 5029556.1568, 1518718.7329000002 5029552.0832, 1518717.6391000003 5029542.143200001, 1518716.5450999998 5029532.2031, 1518715.4511000002 5029522.263, 1518714.3570999997 5029512.323000001, 1518713.2632 5029502.382999999, 1518712.1693000002 5029492.4429, 1518711.0752999997 5029482.502800001, 1518709.9812000003 5029472.5627, 1518708.8874000004 5029462.6226, 1518707.7933999998 5029452.682700001, 1518706.6994000003 5029442.7425999995, 1518706.3047000002 5029439.1559999995, 1518699.9967 5029440.188999999, 1518694.0861 5029441.151900001, 1518682.409 5029443.054199999, 1518679.5206000004 5029425.211300001, 1518679.3263999997 5029424.098999999, 1518678.0654999996 5029424.6523, 1518670.6618 5029427.9077, 1518662.2142000003 5029431.2905, 1518652.4687 5029435.193, 1518629.4475999996 5029444.411699999, 1518619.3826000001 5029448.4421999995, 1518617.5824999996 5029449.1631000005, 1518610.2029999997 5029452.1182, 1518597.7073999997 5029457.1219999995, 1518603.7177999998 5029466.1249, 1518609.2635000004 5029474.431600001, 1518614.8092999998 5029482.738299999, 1518620.3550000004 5029491.0452, 1518625.9008 5029499.3519, 1518630.5925000003 5029506.3795, 1518634.7099000001 5029512.5469, 1518647.7296000002 5029498.1666, 1518655.0537 5029494.6565000005, 1518655.7443000004 5029496.4032000005, 1518659.4211 5029505.7029, 1518663.0979000004 5029515.0024999995, 1518663.5541000003 5029516.1566, 1518672.2384000001 5029517.3016, 1518674.9296000004 5029517.6565000005, 1518677.5481000002 5029524.455499999, 1518681.1423000004 5029533.7874, 1518684.7366000004 5029543.119200001, 1518688.3307999996 5029552.450999999, 1518689.1804 5029554.6568, 1518682.5389 5029558.426200001, 1518673.8417999996 5029563.362299999, 1518662.0845999997 5029568.998199999, 1518656.6467000004 5029571.604800001, 1518697.3421 5029633.549799999, 1518707.1648000004 5029673.637399999, 1518709.7569000004 5029684.2159, 1518714.6643000003 5029681.6831, 1518719.5576 5029679.1576000005, 1518722.5273000002 5029678.729499999, 1518733.4330000002 5029677.157500001, 1518734.8081999999 5029687.6576000005, 1518750.5586 5029682.657500001, 1518753.0258999998 5029680.210000001, 1518760.1255 5029673.167300001, 1518766.1838999996 5029667.157500001, 1518766.0833 5029665.694399999, 1518765.3973000003 5029655.7179000005, 1518764.8087 5029647.157299999))</t>
  </si>
  <si>
    <t>POLYGON ((1520630.1174999997 5029587.1555, 1520628.1320000002 5029585.907500001, 1520619.6651999997 5029580.5857, 1520619.2582999999 5029580.3299, 1520552.3513000002 5029563.661599999, 1520551.7284000004 5029564.591, 1520546.1626000004 5029572.895400001, 1520540.5968000004 5029581.1996, 1520532.1525999997 5029593.798699999, 1520517.3394999998 5029615.8992, 1520530.1383999996 5029624.937899999, 1520538.1772999996 5029630.886399999, 1520543.0434999997 5029634.487199999, 1520540.8805999998 5029637.7883, 1520535.4002 5029646.153000001, 1520529.9199 5029654.5177, 1520524.4395000003 5029662.8824000005, 1520522.9348 5029665.179099999, 1520528.6823000005 5029669.6055, 1520536.6053999998 5029675.7074, 1520544.5283000004 5029681.8092, 1520552.4511000002 5029687.911, 1520560.3742000004 5029694.0129, 1520564.5292999996 5029687.6468, 1520569.9949000003 5029679.272500001, 1520575.4605999999 5029670.8982, 1520580.9263000004 5029662.5239, 1520586.392 5029654.149599999, 1520591.8576999996 5029645.7754, 1520597.3234 5029637.4011, 1520602.7889999999 5029629.026799999, 1520608.2547000004 5029620.6525, 1520613.7204999998 5029612.2783, 1520619.1860999996 5029603.904100001, 1520624.6518 5029595.5298, 1520630.1174999997 5029587.1555))</t>
  </si>
  <si>
    <t>POLYGON ((1520789.4104000004 5029622.7194, 1520720.4172999999 5029605.531400001, 1520720.2795000002 5029605.734200001, 1520714.6589000002 5029614.0053, 1520709.0384 5029622.2764, 1520703.4177 5029630.547599999, 1520697.7972999997 5029638.8188000005, 1520692.1766999997 5029647.0899, 1520686.5562000005 5029655.361, 1520680.9358 5029663.632099999, 1520675.3151000002 5029671.9032000005, 1520669.6946 5029680.1744, 1520664.074 5029688.445599999, 1520658.4535999997 5029696.7168000005, 1520652.8329999996 5029704.9878, 1520647.2123999996 5029713.259, 1520641.5920000002 5029721.530200001, 1520635.9714000002 5029729.8013, 1520630.3509 5029738.0725, 1520624.7303 5029746.343599999, 1520619.1097999997 5029754.614700001, 1520610.7172999997 5029765.689099999, 1520607.2183999997 5029770.3061, 1520607.9988000002 5029770.965600001, 1520608.0173000004 5029770.9812, 1520609.6923000002 5029772.3967, 1520617.3301999997 5029778.851299999, 1520624.9680000003 5029785.3058, 1520639.7191000003 5029797.771400001, 1520646.9700999996 5029789.274700001, 1520650.7304999996 5029784.8682, 1520657.2214000002 5029777.2622, 1520663.7121000001 5029769.656199999, 1520669.6415999997 5029762.7081, 1520670.2029 5029762.0503, 1520676.6937999995 5029754.444499999, 1520683.1843999997 5029746.838500001, 1520689.6753000002 5029739.2325, 1520696.1661 5029731.626599999, 1520702.6568 5029724.0206, 1520709.1476999996 5029716.4147, 1520715.6385000004 5029708.808700001, 1520722.1292000003 5029701.2028, 1520728.6201 5029693.5967999995, 1520735.1108999997 5029685.990900001, 1520741.6017000005 5029678.385, 1520748.0925000003 5029670.778999999, 1520757.7676 5029659.4416000005, 1520772.7852999996 5029641.8486, 1520780.6152 5029632.839199999, 1520789.4104000004 5029622.7194))</t>
  </si>
  <si>
    <t>POLYGON ((1521843.4605 5029885.3116, 1521795.7378000002 5029873.422599999, 1521797.364 5029878.068600001, 1521797.4072000002 5029878.2184, 1521802.9352000002 5029897.4396, 1521823.5338000003 5029890.157500001, 1521843.4605 5029885.3116))</t>
  </si>
  <si>
    <t>POLYGON ((1521587.9759999998 5030045.923, 1521582.0509000001 5030030.3149, 1521582.8778 5030020.348999999, 1521583.7045999998 5030010.383199999, 1521584.5317000002 5030000.417400001, 1521584.8764000004 5029996.262800001, 1521585.3432999998 5029990.450300001, 1521586.1442 5029980.4824, 1521586.9448999995 5029970.5144, 1521589.5916 5029960.041300001, 1521590.7236000001 5029955.5626, 1521587.0169000002 5029937.928200001, 1521586.5125000002 5029935.5283, 1521585.0148 5029920.7128, 1521584.0110999998 5029910.7853999995, 1521612.4850000003 5029900.4518, 1521625.0528999995 5029877.9618999995, 1521640.1983000003 5029844.6646, 1521638.7774 5029846.6570999995, 1521632.6102999998 5029842.296599999, 1521624.4447999997 5029836.5233, 1521616.2794000003 5029830.75, 1521614.0263999999 5029829.157, 1521614.4117 5029828.249299999, 1521555.2133 5029813.5013999995, 1521554.8548999997 5029817.735200001, 1521554.0116999997 5029827.695, 1521553.1684999997 5029837.6548, 1521552.3975999998 5029846.761, 1521552.3252999997 5029847.614600001, 1521551.4819999998 5029857.5744, 1521550.6387999998 5029867.5342, 1521549.7955999998 5029877.493899999, 1521548.9524999997 5029887.453600001, 1521548.1091999998 5029897.4134, 1521547.2659999998 5029907.373199999, 1521545.8672000002 5029923.896400001, 1521545.8904999997 5029937.489700001, 1521545.9077000003 5029947.474300001, 1521545.9248000002 5029957.458900001, 1521545.9403999997 5029966.4827, 1521545.9420999996 5029967.443600001, 1521545.9590999996 5029977.428200001, 1521545.9855000004 5029992.7556, 1521546.0033 5030005.697000001, 1521539.6078000003 5030009.57, 1521533.0833 5030013.5211, 1521526.8438999997 5030021.335999999, 1521520.6043999996 5030029.150800001, 1521514.3651 5030036.9658, 1521508.1257999996 5030044.7807, 1521501.8865 5030052.5956, 1521495.6469999999 5030060.410499999, 1521489.4075999996 5030068.225400001, 1521483.1683 5030076.0403, 1521478.1319000004 5030082.3485, 1521469.7340000002 5030083.6008, 1521461.8421 5030077.459000001, 1521453.9502999997 5030071.317, 1521446.0582999997 5030065.175100001, 1521434.3447000002 5030054.258400001, 1521423.7209 5030068.2983, 1521416.6497999998 5030075.3694, 1521409.5784999998 5030082.4405000005, 1521402.5072999997 5030089.511700001, 1521402.4441999998 5030089.5748, 1521395.0882 5030082.932700001, 1521387.6657999996 5030076.230900001, 1521406.7662000004 5030061.187999999, 1521385.5986000001 5030043.328500001, 1521367.4643 5030057.99, 1521365.3991 5030056.1252, 1521357.9768000003 5030049.4233, 1521350.5546000004 5030042.7214, 1521343.1322999997 5030036.0195, 1521337.5516999997 5030030.9805, 1521339.2373000002 5030029.159700001, 1521346.0307 5030021.8213, 1521352.8241999997 5030014.482999999, 1521359.6176000005 5030007.1445, 1521372.5856999997 5029999.303300001, 1521360.9806000004 5029999.9515, 1521353.8037999999 5029992.987400001, 1521346.6271000002 5029986.0232, 1521339.4504000004 5029979.0591, 1521332.2736 5029972.094900001, 1521325.0969000002 5029965.130799999, 1521321.5185000002 5029961.658299999, 1521324.7105999999 5029957.7917, 1521331.0772000002 5029950.08, 1521337.4436999997 5029942.3684, 1521343.8103 5029934.6568, 1521350.1769000003 5029926.9451, 1521356.5434999997 5029919.2335, 1521362.9100000001 5029911.5218, 1521369.2766000004 5029903.8102, 1521375.6431 5029896.0985, 1521382.0096000005 5029888.3869, 1521388.3761999998 5029880.6752, 1521394.7428000001 5029872.9636, 1521401.1094000004 5029865.2519000005, 1521407.4759 5029857.5403, 1521413.8425000003 5029849.828600001, 1521420.2090999996 5029842.116900001, 1521426.5755000003 5029834.4054000005, 1521432.9422000004 5029826.693700001, 1521439.3087 5029818.982000001, 1521445.6753000002 5029811.270300001, 1521452.0418999996 5029803.558800001, 1521458.4084 5029795.847100001, 1521462.8334999997 5029790.4871, 1521423.3081 5029780.6403, 1521421.7319999998 5029782.480599999, 1521415.2270999998 5029790.0758, 1521408.7222999996 5029797.671, 1521402.2172999997 5029805.2662, 1521395.7123999996 5029812.861500001, 1521389.2074999996 5029820.456599999, 1521382.7024999997 5029828.051899999, 1521376.1975999996 5029835.6471, 1521359.3218 5029855.351500001, 1521354.1856000004 5029851.650699999, 1521349.1442999998 5029848.018100001, 1521333.3717999998 5029866.407299999, 1521321.1502 5029880.662699999, 1521314.6414 5029888.2546, 1521308.1326000001 5029895.8465, 1521301.6239 5029903.4384, 1521295.1150000002 5029911.0304000005, 1521288.6062000003 5029918.622199999, 1521282.0974000003 5029926.214199999, 1521275.5884999996 5029933.8061, 1521269.0796999997 5029941.3979, 1521259.2548000002 5029952.8577, 1521255.9039000003 5029956.7469, 1521243.2868999997 5029971.390799999, 1521240.3268 5029974.502699999, 1521235.8052000003 5029978.9429, 1521233.0650000004 5029981.955499999, 1521230.1383999996 5029984.4453, 1521226.5982999997 5029987.8441, 1521221.8355 5029991.9606, 1521213.0790999997 5029997.0529, 1521206.1486 5030001.384500001, 1521196.6500000004 5030006.838099999, 1521193.1048999997 5030008.873500001, 1521208.7443000004 5030044.5297, 1521217.4270000001 5030039.568299999, 1521226.1096 5030034.606899999, 1521234.7922 5030029.645400001, 1521237.3377999999 5030028.1909, 1521241.6527000004 5030037.212300001, 1521245.9674000004 5030046.2336, 1521248.9802 5030052.5328, 1521251.9107999997 5030051.8127999995, 1521258.6425 5030050.159, 1521258.2358 5030053.2004, 1521256.9104000004 5030063.112299999, 1521255.7676 5030071.6592999995, 1521254.8066999996 5030072.6456, 1521253.3868000004 5030074.1031, 1521251.3210000005 5030076.3039, 1521249.2940999996 5030078.540200001, 1521248.0240000002 5030079.991699999, 1521247.3065999998 5030080.811799999, 1521245.3590000002 5030083.1175, 1521243.4518 5030085.457, 1521241.6749999998 5030087.7159, 1521241.5857999995 5030087.829299999, 1521239.7615999999 5030090.233999999, 1521237.9795000004 5030092.6699, 1521236.2402 5030095.1368, 1521235.7901999997 5030095.7993, 1521234.5443000002 5030097.6335, 1521232.8921999997 5030100.159499999, 1521175.2614000002 5030128.141799999, 1521172.5943999998 5030125.4167, 1521170.6616000002 5030123.4419, 1521167.2303999998 5030117.0701, 1521162.4892999995 5030108.2653, 1521157.7481000004 5030099.4606, 1521155.8441000003 5030095.924900001, 1521158.3923000004 5030090.5099, 1521162.6503999997 5030081.4617, 1521164.3109 5030077.9331, 1521168.6245 5030073.6196, 1521175.6957 5030066.5485, 1521182.7669000002 5030059.477299999, 1521183.3613 5030058.8829, 1521167.3312999997 5030023.673800001, 1521157.6574 5030029.2303, 1521151.9278999995 5030032.521, 1521141.3316000002 5030038.6044, 1521132.6645 5030043.5802, 1521123.9972 5030048.5561, 1521115.33 5030053.532, 1521106.6628 5030058.5078, 1521097.9956999999 5030063.4837, 1521089.3284999998 5030068.4595, 1521073.4310999997 5030077.586100001, 1521071.7416000003 5030073.794, 1521070.1061000004 5030070.123, 1521069.1136999996 5030067.895500001, 1521057.0820000004 5030056.599400001, 1521050.1449999996 5030049.396299999, 1521043.2081000004 5030042.193299999, 1521036.2710999995 5030034.9903, 1521029.3342000004 5030027.7873, 1521022.3971999995 5030020.5842, 1521015.4601999996 5030013.3813000005, 1521008.5232999995 5030006.178099999, 1521005.1338999998 5030002.6588, 1520994.4554000003 5030008.0975, 1520994.4671 5030009.331700001, 1520994.4729000004 5030009.9417, 1520994.4057999998 5030013.662900001, 1520994.2646000003 5030014.638599999, 1520993.8850999996 5030017.2609, 1520992.7873999998 5030020.4235, 1520989.6672999999 5030024.735099999, 1520977.4824 5030037.4932, 1520964.8249000004 5030050.741, 1520957.1878000004 5030058.734300001, 1520942.8902000003 5030071.2623, 1520936.6323999995 5030078.159399999, 1520936.2039 5030078.696900001, 1520929.9703000002 5030086.5163, 1520923.7366000004 5030094.3358, 1520917.5029999996 5030102.155200001, 1520911.2692999998 5030109.9747, 1520908.5937 5030113.3309, 1520905.1141 5030117.855599999, 1520899.0179000003 5030125.7827, 1520892.9216 5030133.7097, 1520886.8252999997 5030141.6368, 1520881.1733 5030148.986400001, 1520880.7413999997 5030149.573000001, 1520874.8135000002 5030157.626700001, 1520861.9134999998 5030164.7171, 1520859.7734000003 5030177.9417, 1520859.6102 5030178.2815000005, 1520856.7089999998 5030184.319700001, 1520853.2693999996 5030188.2969, 1520850.3475000001 5030190.8653, 1520842.6297000004 5030197.649800001, 1520841.5527999997 5030198.443700001, 1520839.0957000004 5030200.255000001, 1520834.693 5030203.500399999, 1520825.0619 5030195.366599999, 1520817.4232 5030188.9155, 1520815.0519000003 5030186.912900001, 1520812.9016000004 5030185.096899999, 1520812.7337999996 5030184.9551, 1520808.8387000002 5030187.5119, 1520803.8221000005 5030190.804500001, 1520795.3558 5030196.126599999, 1520786.8893999998 5030201.448799999, 1520778.4231000002 5030206.7708, 1520769.9566000002 5030212.0929000005, 1520761.4903999995 5030217.415100001, 1520753.0239000004 5030222.737199999, 1520744.5576 5030228.0593, 1520736.0911999997 5030233.3814, 1520727.6249000002 5030238.703500001, 1520719.1585 5030244.025599999, 1520710.6922000004 5030249.3477, 1520697.3611000003 5030260.123199999, 1520695.8081 5030258.7379, 1520693.943 5030257.0743, 1520693.7123999996 5030256.8686, 1520686.4852999998 5030250.422, 1520679.0274999999 5030243.7697, 1520668.9291000003 5030234.7619, 1520668.3254000004 5030234.2499, 1520660.6712999996 5030227.7579, 1520653.0476000002 5030221.2918, 1520645.4238 5030214.8256, 1520637.8000999996 5030208.3594, 1520633.6023000004 5030204.7991, 1520626.6275000004 5030198.883199999, 1520619.9452999998 5030206.4339000005, 1520613.3290999997 5030213.9101, 1520606.7127999999 5030221.386399999, 1520600.0965 5030228.8627, 1520593.4802 5030236.3389, 1520581.2566999998 5030250.1512, 1520573.0887000002 5030259.397500001, 1520571.4020999996 5030261.306700001, 1520583.5668000001 5030271.7973, 1520591.1300999997 5030278.319599999, 1520598.6935 5030284.8421, 1520606.2569000004 5030291.364499999, 1520609.2537000002 5030293.948999999, 1520614.3098 5030298.3093, 1520605.7702000001 5030310.0911, 1520599.9137000004 5030318.171, 1520588.8684 5030333.409700001, 1520588.6827999996 5030333.6657, 1520571.1683999998 5030345.074200001, 1520598.3236999996 5030341.8345, 1520622.137 5030334.021, 1520631.4392999997 5030347.787699999, 1520623.2536000004 5030359.322000001, 1520618.4166 5030373.0887, 1520621.7654 5030385.3672, 1520637.0209999997 5030399.8780000005, 1520670.9100000001 5030425.613500001, 1520680.3014000002 5030417.4342, 1520694.693 5030403.994100001, 1520699.2914000005 5030399.7097, 1520709.3760000002 5030388.8774, 1520713.8145000003 5030384.1098, 1520716.1856000004 5030381.562899999, 1520722.9952999996 5030374.248299999, 1520723.1239999998 5030374.110099999, 1520723.2522 5030373.9725, 1520723.9325 5030373.241699999, 1520711.4922000002 5030360.008099999, 1520708.2532000002 5030356.161800001, 1520711.2774999999 5030352.2158, 1520717.3608 5030344.278899999, 1520723.4441 5030336.3419, 1520729.5274 5030328.404999999, 1520735.6108 5030320.468, 1520737.3786000004 5030318.161499999, 1520742.8641 5030322.66, 1520756.2905000001 5030333.9246, 1520756.4188 5030333.7762, 1520756.4609000003 5030333.727499999, 1520764.9237000002 5030323.940300001, 1520767.7066000002 5030320.7217999995, 1520769.6206 5030313.386700001, 1520770.1689 5030311.285499999, 1520770.5628000004 5030309.775900001, 1520778.5691999998 5030303.784, 1520786.5756 5030297.792300001, 1520794.5820000004 5030291.8005, 1520802.5883 5030285.808700001, 1520810.5948 5030279.8169, 1520818.6012000004 5030273.825200001, 1520826.6075 5030267.8334, 1520827.5059000002 5030267.161, 1520834.1809 5030273.014799999, 1520841.6995 5030279.6084, 1520849.2180000003 5030286.202099999, 1520850.8820000002 5030287.6612, 1520857.1036999999 5030282.9783, 1520865.0936000003 5030276.964500001, 1520873.0834 5030270.9506, 1520874.1325000003 5030270.1611, 1520868.3026 5030263.7206, 1520861.5914000003 5030256.3068, 1520861.0069000004 5030255.661, 1520868.2476000004 5030250.1008, 1520876.1791000003 5030244.010299999, 1520884.1106000002 5030237.919600001, 1520892.0421000002 5030231.8291, 1520899.9735000003 5030225.738500001, 1520908.5224000001 5030217.632200001, 1520911.6331000002 5030220.3039, 1520919.1738999998 5030226.780099999, 1520921.8821 5030229.106000001, 1520922.068 5030229.265699999, 1520922.1774000004 5030229.3596, 1520930.6859 5030220.385299999, 1520937.6502 5030213.208900001, 1520944.6146 5030206.032400001, 1520951.5788000003 5030198.855900001, 1520958.5432000002 5030191.6796, 1520964.3844999997 5030185.6603, 1520965.8125 5030186.409399999, 1520974.6683 5030191.055, 1520983.5241 5030195.7005, 1520992.38 5030200.346100001, 1520994.8855999997 5030201.660499999, 1521000.204 5030196.8508, 1521007.6211 5030190.143300001, 1521009.2609 5030188.6603999995, 1521015.2933 5030183.1172, 1521022.6566000003 5030176.3509, 1521030.0202000001 5030169.5845, 1521037.3836000003 5030162.818299999, 1521044.7471000003 5030156.051899999, 1521046.2618000004 5030154.66, 1521050.7219000002 5030161.2326, 1521056.3372 5030169.5074000005, 1521060.5125000002 5030175.6602, 1521063.0378999999 5030176.105900001, 1521069.0126999998 5030177.1602, 1521072.9282999998 5030176.7873, 1521082.8836000003 5030175.839199999, 1521084.7632 5030175.6602, 1521089.4107 5030182.3089000005, 1521095.1399999997 5030190.5053, 1521100.8693000004 5030198.7016, 1521101.8890000004 5030200.1603999995, 1521107.5143 5030204.160499999, 1521108.3277000003 5030205.1974, 1521114.5001999997 5030213.065300001, 1521118.8897000002 5030218.660599999, 1521121.2562999995 5030220.3171, 1521129.4489000002 5030226.0517, 1521137.6415 5030231.7864, 1521138.8905999996 5030232.660700001, 1521138.8905999996 5030241.1362, 1521138.8907000003 5030249.660800001, 1521139.1568999998 5030251.1121, 1521140.2659 5030257.1609000005, 1521141.1997999996 5030260.896400001, 1521143.1410999997 5030268.661, 1521144.5839 5030270.041099999, 1521148.8913000003 5030274.161, 1521152.4616 5030272.271, 1521157.3915999997 5030269.661, 1521157.3915 5030265.2391, 1521157.3915 5030264.161, 1521160.6803000001 5030255.8673, 1521163.1415 5030249.660800001, 1521164.5539999995 5030246.6524, 1521165.2518999996 5030245.165999999, 1521167.4403999997 5030240.708699999, 1521168.9885 5030237.690199999, 1521169.7065000003 5030236.290100001, 1521172.0493 5030231.911900001, 1521173.7352 5030228.8893, 1521174.4681000002 5030227.575099999, 1521176.9622999998 5030223.281300001, 1521178.8092999998 5030220.273399999, 1521181.6416999996 5030215.660599999, 1521184.5533999996 5030212.116, 1521187.3919000002 5030208.660499999, 1521192.6900000004 5030207.081900001, 1521202.2739000004 5030204.226299999, 1521205.0673000002 5030203.393999999, 1521210.3339 5030198.653999999, 1521217.5517999995 5030192.158, 1521217.8164 5030192.0404, 1521226.9546999997 5030187.979, 1521228.7878999999 5030187.1642, 1521236.0656000003 5030190.472200001, 1521242.5210999995 5030193.406400001, 1521244.6331000002 5030195.407199999, 1521251.8930000002 5030202.2848000005, 1521259.1527000004 5030209.1622, 1521266.2419999996 5030215.8782, 1521266.4345000004 5030216.0129, 1521274.6272 5030221.7476, 1521282.8197999997 5030227.4824, 1521291.0124000004 5030233.217, 1521291.2116 5030233.3563, 1521299.0174000002 5030239.2105, 1521301.1994000003 5030240.846999999, 1521307.6654000003 5030237.5175, 1521311.2710999995 5030235.660700001, 1521315.1536999997 5030240.1622, 1521319.8964 5030245.660800001, 1521322.6353000002 5030245.660800001, 1521332.6355999997 5030245.660800001, 1521337.0220999997 5030245.660800001, 1521341.6108999997 5030242.427100001, 1521349.7856 5030236.6669, 1521357.9600999998 5030230.9067, 1521361.1476999996 5030228.660700001, 1521365.6141 5030232.816500001, 1521372.9352000002 5030239.628699999, 1521380.2562999995 5030246.441, 1521380.3630999997 5030246.5404, 1521374.5034999996 5030254.463199999, 1521368.5570999999 5030262.5032, 1521362.6108 5030270.543299999, 1521356.6643000003 5030278.5833, 1521350.7178999996 5030286.623400001, 1521344.7714999998 5030294.6634, 1521338.8251 5030302.703500001, 1521332.8787000002 5030310.7436, 1521326.9323000005 5030318.783600001, 1521320.9858999997 5030326.8237, 1521315.0395 5030334.8638, 1521309.0930000003 5030342.903899999, 1521303.1467000004 5030350.9439, 1521298.7035999997 5030356.951300001, 1521297.1714000003 5030358.962300001, 1521291.1108999997 5030366.9168, 1521285.0503000002 5030374.871200001, 1521278.9896999998 5030382.8255, 1521278.7285000002 5030383.168400001, 1521270.1695999997 5030387.447899999, 1521266.2439000001 5030389.410599999, 1521261.0642 5030387.2524999995, 1521251.8332000002 5030383.406400001, 1521251.2621999998 5030383.168500001, 1521243.0453000003 5030378.6406, 1521234.2868 5030373.8144000005, 1521225.5280999998 5030368.9881, 1521216.7695000004 5030364.161800001, 1521211.5889999997 5030371.583000001, 1521205.8651 5030379.7829, 1521200.1410999997 5030387.982799999, 1521194.4171000002 5030396.182700001, 1521189.8940000003 5030402.6622, 1521191.4899000004 5030404.0243, 1521199.0965 5030410.5163, 1521206.7029999997 5030417.008199999, 1521214.3095000004 5030423.5002999995, 1521221.9161999999 5030429.9923, 1521229.1456000004 5030436.1625, 1521228.8689000001 5030436.5737, 1521223.2851 5030444.8695, 1521217.7012 5030453.1655, 1521212.1173 5030461.4615, 1521211.6453 5030462.162699999, 1521219.4957999997 5030466.8729, 1521236.6463000001 5030477.162799999, 1521277.1469999999 5030420.6624, 1521402.5244000005 5030267.1609000005, 1521507.7763 5030139.1598000005, 1521515.5804000003 5030130.4328000005, 1521523.7208000002 5030121.3298, 1521542.6519999998 5030100.159399999, 1521544.7666999996 5030097.629000001, 1521579.9598000003 5030055.5155, 1521587.9759999998 5030045.923))</t>
  </si>
  <si>
    <t>POLYGON ((1519962.2004000004 5030473.3759, 1519955.5574000003 5030468.3126, 1519945.8404 5030460.9059, 1519931.8312 5030450.038899999, 1519920.9607999995 5030441.606899999, 1519910.7424999997 5030432.109300001, 1519904.3503999999 5030424.823000001, 1519897.6075 5030414.669299999, 1519895.0350000001 5030409.2621, 1519891.1809999999 5030400.9954, 1519886.6711 5030392.1044, 1519882.8268 5030385.748299999, 1519879.9441999998 5030381.9395, 1519877.0701000001 5030377.8313, 1519877.6752000004 5030358.896299999, 1519875.8165999996 5030361.095899999, 1519849.3591999998 5030342.833000001, 1519846.5542000001 5030340.8969, 1519846.0328000002 5030340.536900001, 1519837.8041000003 5030334.856899999, 1519829.5755000003 5030329.176899999, 1519814.9737 5030319.0977, 1519812.9011000004 5030321.357799999, 1519810.6979999999 5030322.9725, 1519810.3084000004 5030323.403100001, 1519809.2141000004 5030324.612500001, 1519806.7637 5030327.5934, 1519799.6600000001 5030337.714199999, 1519799.0986000001 5030338.2859000005, 1519796.1907000002 5030341.2475000005, 1519793.0362999998 5030338.2859000005, 1519785.1612 5030330.8917, 1519774.0187 5030347.257999999, 1519768.3997999998 5030355.5109, 1519762.7810000004 5030363.763800001, 1519760.9433000004 5030366.4629999995, 1519796.6271000002 5030392.081900001, 1519743.7928 5030466.5814, 1519747.9343999997 5030469.9497, 1519755.6928000003 5030476.259299999, 1519765.6217999998 5030484.3342, 1519771.5011 5030479.5748, 1519786.6610000003 5030462.021400001, 1519802.8164999997 5030461.8101, 1519820.1859999998 5030461.582900001, 1519836.0617000004 5030475.341399999, 1519851.9373000003 5030488.0415, 1519868.8712999998 5030497.5666000005, 1519892.1556000002 5030507.091700001, 1519906.9727999996 5030514.5, 1519911.4554000003 5030517.948100001, 1519907.1298000002 5030522.962200001, 1519917.3004 5030530.331700001, 1519926.0160999997 5030518.6866999995, 1519932.3849999998 5030510.9771, 1519938.7539999997 5030503.2673, 1519940.8405 5030500.7415, 1519948.7040999997 5030490.484200001, 1519948.9066000003 5030490.635299999, 1519958.3143999996 5030478.4212, 1519962.2004000004 5030473.3759))</t>
  </si>
  <si>
    <t>POLYGON ((1521114.0191000002 5030634.1642, 1521122.0631 5030624.9048999995, 1521124.7893000003 5030621.766799999, 1521131.3943999996 5030614.164000001, 1521125.8816999998 5030609.2995, 1521120.1853999998 5030604.2728, 1521114.2120000003 5030598.5425, 1521101.3886000002 5030587.710200001, 1521099.9084 5030586.4597, 1521095.8717999998 5030583.050100001, 1521093.7507999996 5030581.258300001, 1521086.1128000002 5030574.806399999, 1521078.4748999998 5030568.3544, 1521070.6903 5030561.7786, 1521056.0986000001 5030548.3411, 1521045.6303000003 5030538.700999999, 1521041.5214999998 5030534.917199999, 1521033.7936000004 5030528.286, 1521026.2860000003 5030521.6800999995, 1521018.7781999996 5030515.073999999, 1521011.2703999998 5030508.4681, 1521007.5142 5030505.1631000005, 1521010.6782 5030501.2952, 1521017.0097000003 5030493.5548, 1521023.3411999997 5030485.8145, 1521029.6727999998 5030478.073999999, 1521036.0044 5030470.333699999, 1521042.3359000003 5030462.5933, 1521048.6676000003 5030454.8529, 1521054.1402000003 5030448.162599999, 1521053.2550999997 5030447.134299999, 1521046.7315999996 5030439.5549, 1521040.2079999996 5030431.975500001, 1521033.6846000003 5030424.3959, 1521027.8888999997 5030417.6623, 1521027.1960000005 5030418.5372, 1521020.9874 5030426.3763, 1521014.7786999997 5030434.215600001, 1521008.5697999997 5030442.0549, 1521002.3611000003 5030449.894200001, 1520996.1524 5030457.7334, 1520989.9435999999 5030465.5726, 1520983.7347999997 5030473.411900001, 1520978.3881 5030480.162799999, 1520977.3038999997 5030479.295499999, 1520969.4949000003 5030473.0485, 1520961.6859 5030466.8016, 1520953.8768999996 5030460.5546, 1520946.068 5030454.307499999, 1520938.2589999996 5030448.0605999995, 1520925.2955999998 5030437.694599999, 1520925.2983 5030437.691299999, 1520914.8318999996 5030429.319499999, 1520907.0229000002 5030423.0726, 1520896.5284000002 5030409.6819, 1520886.9489000002 5030401.5331, 1520879.3366 5030395.057700001, 1520871.7244999995 5030388.5823, 1520864.1123000002 5030382.106899999, 1520856.4999000002 5030375.6315, 1520848.8877999997 5030369.156099999, 1520841.2755000005 5030362.6807, 1520833.6633000001 5030356.2052, 1520826.0510999998 5030349.729800001, 1520818.4387999997 5030343.2544, 1520810.2297999999 5030336.271299999, 1520807.6273999996 5030340.9046, 1520805.5949 5030344.5231, 1520802.2506 5030350.4768, 1520785.2846 5030335.8607, 1520773.1361999996 5030325.3949, 1520772.1387 5030328.979800001, 1520772.0131 5030330.1581999995, 1520771.8485000003 5030331.7007, 1520772.0349000003 5030334.467499999, 1520772.9330000002 5030337.2149, 1520775.0542000001 5030339.244000001, 1520830.9469999997 5030385.767899999, 1520835.6544000003 5030398.756999999, 1520843.3869000003 5030405.0984000005, 1520851.1195 5030411.4398, 1520863.3356999997 5030421.4965, 1520863.3546000002 5030421.4737, 1520863.3680999996 5030421.4573, 1520874.3169999998 5030430.464, 1520882.0495999996 5030436.805400001, 1520889.7821000004 5030443.1468, 1520901.3781000003 5030452.6708, 1520902.3760000002 5030453.4904, 1520899.2088000001 5030457.337400001, 1520892.8553 5030465.0548, 1520886.5017 5030472.772299999, 1520880.1480999999 5030480.489600001, 1520873.7945999997 5030488.2071, 1520867.8475000001 5030495.4307, 1520880.4188 5030499.897399999, 1520883.8853000002 5030500.663000001, 1520886.2631 5030506.6589, 1520889.6355999997 5030515.1632, 1520890.4842999997 5030515.2359, 1520900.4479999999 5030516.0898, 1520907.1361999996 5030516.6631000005, 1520910.2460000003 5030515.596899999, 1520919.7057999996 5030512.353599999, 1520924.6366999997 5030510.6631000005, 1520927.6589000002 5030506.950099999, 1520933.9716999996 5030499.194399999, 1520940.2846 5030491.4386, 1520942.137 5030489.163000001, 1520947.4707000004 5030493.7973, 1520955.0195000004 5030500.3564, 1520962.5684000002 5030506.9154, 1520975.5104999999 5030518.1667, 1520975.5451999996 5030518.196900001, 1520974.2226 5030519.7171, 1520973.6770000001 5030520.3442, 1520967.1147999996 5030527.886700001, 1520960.5526 5030535.429099999, 1520953.9903999995 5030542.9714, 1520947.4281000001 5030550.513800001, 1520940.8660000004 5030558.056299999, 1520934.3037999999 5030565.5986, 1520927.7414999995 5030573.141100001, 1520921.1793999998 5030580.683599999, 1520914.6172000002 5030588.2259, 1520908.0548999999 5030595.7684, 1520901.4928000001 5030603.310799999, 1520894.9304999998 5030610.8533, 1520894.7359999996 5030611.0769, 1520896.7670999998 5030612.9575, 1520907.9775999999 5030623.3378, 1520915.1435000002 5030630.312999999, 1520922.3096000003 5030637.2882, 1520929.4754999997 5030644.263499999, 1520936.6415999997 5030651.238700001, 1520943.8075 5030658.2139, 1520950.9733999996 5030665.189200001, 1520958.1951000001 5030672.099199999, 1520960.1703000003 5030673.989399999, 1520963.1240999997 5030670.702400001, 1520969.8059999999 5030663.266799999, 1520976.4877000004 5030655.8314, 1520983.1694999998 5030648.3958, 1520989.8514 5030640.960200001, 1520996.5332000004 5030633.524700001, 1521003.2149 5030626.0890999995, 1521011.3959 5030616.985400001, 1521023.3014000002 5030603.8496, 1521030.0140000004 5030596.443399999, 1521036.7265999997 5030589.0372, 1521043.4392 5030581.631100001, 1521047.2363 5030577.4417, 1521047.2549 5030577.4212, 1521047.2635000004 5030577.411699999, 1521047.2975000003 5030577.3741999995, 1521050.9458999997 5030573.3488, 1521055.5076000001 5030568.3158, 1521063.5621999996 5030576.1976, 1521062.9203000003 5030583.4177, 1521062.3750999998 5030589.5495, 1521062.2610999998 5030590.831700001, 1521061.8453000002 5030595.508199999, 1521075.5621999996 5030602.7336, 1521083.0146000003 5030609.401900001, 1521090.4669000003 5030616.0704, 1521097.9193000002 5030622.7389, 1521114.0191000002 5030634.1642))</t>
  </si>
  <si>
    <t>POLYGON ((1517879.8027999997 5030059.885199999, 1517874.7287999997 5030055.809699999, 1517866.9321999997 5030049.5472, 1517859.1355999997 5030043.2848000005, 1517851.3389999997 5030037.022299999, 1517843.5423999997 5030030.7599, 1517835.7457999997 5030024.4975000005, 1517827.9491999997 5030018.234999999, 1517820.1527000004 5030011.9726, 1517812.3559999997 5030005.710200001, 1517804.5593999997 5029999.447699999, 1517796.7629000004 5029993.1852, 1517788.9661999997 5029986.922800001, 1517781.1695999997 5029980.6603, 1517774.3255000003 5029975.163000001, 1517773.3728999998 5029974.3979, 1517765.5763999997 5029968.135399999, 1517757.7797999997 5029961.8730999995, 1517749.9830999998 5029955.6107, 1517742.1864999998 5029949.348099999, 1517734.3899999997 5029943.0857, 1517726.5932999998 5029936.8232, 1517718.7966999998 5029930.560799999, 1517711.0000999998 5029924.2983, 1517710.7536000004 5029924.100299999, 1517715.5237999996 5029915.672900001, 1517720.4497999996 5029906.9701000005, 1517725.3756 5029898.2674, 1517730.3016 5029889.5647, 1517735.2274000002 5029880.862, 1517740.1533000004 5029872.1592999995, 1517731.1502 5029867.806299999, 1517728.7778000003 5029866.6592999995, 1517730.6982000005 5029859.548800001, 1517732.6896000002 5029852.1755, 1517731.4617999997 5029852.277799999, 1517721.4962 5029853.108100001, 1517711.5302999998 5029853.9387, 1517701.5646000002 5029854.769099999, 1517692.8121999996 5029855.498500001, 1517688.3162000002 5029873.6172, 1517693.0514000002 5029879.367000001, 1517698.5088 5029890.7772, 1517697.0206000004 5029903.6757, 1517693.5478999997 5029910.125, 1517692.5558000002 5029920.0469, 1517692.0597 5029927.488399999, 1517690.0752999997 5029930.961100001, 1517686.6025999999 5029933.441500001, 1517680.1530999998 5029939.3948, 1517676.6804999998 5029942.8674, 1517670.9748999998 5029943.5013, 1517663.546 5029973.439200001, 1517665.8936 5029975.124299999, 1517674.0176999997 5029980.955600001, 1517682.1418000003 5029986.7870000005, 1517690.2658000002 5029992.6184, 1517698.3898 5029998.449899999, 1517706.5137999998 5030004.281300001, 1517714.6380000003 5030010.1127, 1517722.762 5030015.9441, 1517730.886 5030021.775599999, 1517738.5297999997 5030027.2622, 1517738.1520999996 5030027.717, 1517731.7632 5030035.4102, 1517725.3743000003 5030043.1033, 1517718.9853999997 5030050.796499999, 1517712.5965 5030058.489700001, 1517706.7872000001 5030065.484999999, 1517706.2396999998 5030066.2081, 1517700.2034 5030074.1809, 1517694.1670000004 5030082.1536, 1517688.1306999996 5030090.1263999995, 1517682.0943 5030098.099099999, 1517676.0579000004 5030106.071799999, 1517670.0217000004 5030114.044600001, 1517663.9853999997 5030122.0174, 1517657.9489000002 5030129.99, 1517651.9126000004 5030137.9628, 1517645.8762999997 5030145.9355999995, 1517639.8399 5030153.908299999, 1517633.8036000002 5030161.881200001, 1517627.7673000004 5030169.8539, 1517621.7308999998 5030177.8267, 1517615.6945000002 5030185.7994, 1517609.6583000002 5030193.7722, 1517608.4883000003 5030195.317600001, 1517527.1404999997 5030523.142999999, 1517560.5137999998 5030454.763499999, 1517566.8268 5030447.007999999, 1517573.1398 5030439.2524999995, 1517579.4528 5030431.4969, 1517585.7658000002 5030423.7414, 1517592.0788000003 5030415.9859, 1517598.3918000003 5030408.2304, 1517604.7046999997 5030400.4748, 1517609.0292999996 5030395.1621, 1517611.0066999998 5030392.7103, 1517617.2846 5030384.9263, 1517623.5625 5030377.1424, 1517629.8405 5030369.3585, 1517636.1183000002 5030361.5744, 1517642.3960999995 5030353.7904, 1517648.6741000004 5030346.0066, 1517654.9519999996 5030338.2225, 1517661.2298999997 5030330.4385, 1517667.5077999998 5030322.6547, 1517673.7857 5030314.8706, 1517680.0636 5030307.0866, 1517686.3414000003 5030299.3027, 1517692.6193000004 5030291.5187, 1517698.8973000003 5030283.7347, 1517705.1750999996 5030275.9508, 1517711.4529999997 5030268.1668, 1517717.7309999997 5030260.3828, 1517724.0088 5030252.5988, 1517730.2867 5030244.8149, 1517736.5646000002 5030237.0308, 1517742.8425000003 5030229.2469, 1517749.1204000004 5030221.4629999995, 1517755.3982999995 5030213.6789, 1517761.6761999996 5030205.895, 1517767.9540999997 5030198.111099999, 1517774.2319999998 5030190.327, 1517780.5099 5030182.543, 1517786.7878 5030174.759099999, 1517793.0656000003 5030166.975199999, 1517799.3436000003 5030159.1910999995, 1517805.6215000004 5030151.4070999995, 1517811.8992999997 5030143.623299999, 1517818.1772999996 5030135.839199999, 1517824.4551 5030128.055199999, 1517830.733 5030120.271199999, 1517837.0109 5030112.487299999, 1517843.2888000002 5030104.703299999, 1517849.5668000001 5030096.919299999, 1517855.8447000002 5030089.135399999, 1517857.0341999996 5030087.6603999995, 1517862.1726000002 5030081.392100001, 1517868.5122999996 5030073.658399999, 1517874.852 5030065.9246, 1517879.8027999997 5030059.885199999))</t>
  </si>
  <si>
    <t>POLYGON ((1520664.1319000004 5030851.165899999, 1520663.7197000002 5030844.5009, 1520663.1025 5030834.5199, 1520662.4852999998 5030824.539000001, 1520661.8680999996 5030814.5579, 1520661.2507999996 5030804.5769, 1520660.6336000003 5030794.595799999, 1520660.0164 5030784.614800001, 1520659.3991999999 5030774.6338, 1520658.7818999998 5030764.6526999995, 1520658.3808000004 5030758.165100001, 1520658.3808000004 5030754.665100001, 1520658.3805999998 5030744.664999999, 1520660.7577999998 5030734.459899999, 1520661.7230000002 5030730.3159, 1520651.8360000001 5030727.6172, 1520648.2427000003 5030726.0832, 1520643.4718000004 5030723.346000001, 1520638.6469999999 5030720.3969, 1520628.3261000002 5030735.534700001, 1520620.6979 5030742.001, 1520613.0695000002 5030748.4672, 1520605.4413 5030754.933499999, 1520601.6289 5030758.165100001, 1520598.0916 5030754.627800001, 1520591.0202000001 5030747.556700001, 1520583.9488000004 5030740.4855, 1520576.8773999996 5030733.4145, 1520569.8060999997 5030726.3433, 1520562.7347 5030719.2722, 1520555.6634 5030712.201099999, 1520548.5920000002 5030705.129899999, 1520541.5204999996 5030698.058800001, 1520536.1261 5030692.6645, 1520534.4243 5030694.316, 1520527.2477000002 5030701.280200001, 1520520.0711000003 5030708.2444, 1520512.8946000002 5030715.2085, 1520505.7180000003 5030722.172700001, 1520498.5412999997 5030729.1368, 1520493.8751999997 5030733.664799999, 1520491.6327999998 5030730.979800001, 1520485.2227999996 5030723.304300001, 1520478.8125 5030715.628699999, 1520472.4024 5030707.9531, 1520465.9923 5030700.2774, 1520459.5821000002 5030692.6019, 1520454.6234 5030686.6644, 1520452.8389999997 5030688.058599999, 1520444.9585999995 5030694.215, 1520437.0782000003 5030700.3716, 1520429.1975999996 5030706.528000001, 1520422.6227000002 5030711.6646, 1520422.6227000002 5030713.3213, 1520422.6228 5030723.3213, 1520422.6228999998 5030727.6647, 1520427.9358 5030729.607000001, 1520437.3280999996 5030733.0407, 1520445.8737000003 5030736.164799999, 1520445.5107000005 5030736.99, 1520441.4841999998 5030746.1437, 1520437.4578 5030755.2974, 1520433.4314000001 5030764.450999999, 1520429.4049000004 5030773.604699999, 1520428.4985999996 5030775.665100001, 1520435.1163999997 5030779.697000001, 1520443.6563999997 5030784.9001, 1520452.1966000004 5030790.1033, 1520460.7367000002 5030795.306299999, 1520466.25 5030798.6654, 1520469.1376999998 5030796.610300001, 1520477.2854000004 5030790.812100001, 1520485.4330000002 5030785.013900001, 1520493.5806999998 5030779.215600001, 1520501.7284000004 5030773.417400001, 1520507.0011 5030769.665200001, 1520509.1139000002 5030772.4912, 1520515.102 5030780.500399999, 1520521.0900999997 5030788.5097, 1520527.0782000003 5030796.5189, 1520533.0662000002 5030804.528100001, 1520539.0543 5030812.5372, 1520545.0423999997 5030820.546599999, 1520546.2528 5030822.1656, 1520554.2315999996 5030822.1656, 1520564.2319 5030822.1656, 1520574.2323000003 5030822.1656, 1520576.8788 5030822.1656, 1520579.9139999999 5030828.863700001, 1520584.0415000003 5030837.972200001, 1520584.1292000003 5030838.1657, 1520578.5256000003 5030846.1906, 1520574.0040999996 5030852.665899999, 1520575.7994999997 5030853.7598, 1520584.3395999996 5030858.9627, 1520587.6138000004 5030867.927300001, 1520589.6157999998 5030873.4081999995, 1520599.4389000004 5030857.6351, 1520606.5252999999 5030850.5791, 1520613.6117000002 5030843.5233, 1520620.6982000005 5030836.4673999995, 1520622.0054000001 5030835.1657, 1520627.7333000004 5030840.971100001, 1520634.7567999996 5030848.0897, 1520641.7803999996 5030855.2084, 1520648.8037999999 5030862.327, 1520649.6316 5030863.165899999, 1520656.4278999995 5030857.5416, 1520664.1319000004 5030851.165899999))</t>
  </si>
  <si>
    <t>POLYGON ((1517521.6113 5030958.2172, 1517520.6651999997 5030948.542099999, 1517532.1573 5030943.664999999, 1517552.0327000003 5030918.164799999, 1517544.6623 5030904.200300001, 1517539.9944000002 5030895.3564, 1517537.7819999997 5030891.1646, 1517534.3943999996 5030875.7598, 1517534.3943999996 5030869.409600001, 1517534.2670999998 5030861.2279, 1517556.9647000004 5030838.8092, 1517553.4446 5030836.0713, 1517503.1726000002 5030803.262499999, 1517505.8081999999 5030785.8785, 1517496.7582 5030781.623400001, 1517493.6545000002 5030780.164100001, 1517466.9022000004 5030765.898700001, 1517426.2582 5030929.6908, 1517427.0794000002 5030931.2059, 1517431.8444999997 5030939.9977, 1517436.6096 5030948.7896, 1517441.3748000003 5030957.5814, 1517446.1398999998 5030966.373199999, 1517450.9050000003 5030975.165100001, 1517455.3782000002 5030973.6576000005, 1517464.8548999997 5030970.4640999995, 1517474.3315000003 5030967.2706, 1517483.8081 5030964.077099999, 1517485.0310000004 5030963.664999999, 1517493.0487000002 5030960.262399999, 1517504.8360000001 5030965.3134, 1517515.0705000004 5030960.984099999, 1517521.6113 5030958.2172))</t>
  </si>
  <si>
    <t>POLYGON ((1518829.7474999996 5030926.736400001, 1518826.6332 5030938.795399999, 1518821.4867000002 5030956.955600001, 1518824.9996999996 5030951.600099999, 1518828.2857 5030948.7103, 1518832.5906999996 5030945.278899999, 1518851.5028999997 5030937.574100001, 1518853.7056 5030936.6767, 1518857.4628999997 5030935.622400001, 1518862.9911000002 5030934.0711, 1518871.193 5030948.840600001, 1518878.3973000003 5030955.7763, 1518885.6015999997 5030962.7118999995, 1518892.8058000002 5030969.647600001, 1518899.5766000003 5030976.165899999, 1518899.1051000003 5030976.539799999, 1518891.2698999997 5030982.753799999, 1518883.4348 5030988.967800001, 1518875.5996000003 5030995.1818, 1518870.5758999996 5030999.165999999, 1518872.8536 5031001.9388, 1518882.7254999997 5031007.473999999, 1518885.6062000003 5031009.089299999, 1518890.9188 5031012.0682, 1518906.6080999998 5031002.2412, 1518917.4830999998 5030995.4955, 1518933.7237 5030985.421399999, 1518942.9638 5030979.7128, 1518951.4641000004 5030974.461200001, 1518959.9642000003 5030969.209799999, 1518962.4430999998 5030958.5305, 1518963.1716999998 5030955.392000001, 1518971.4534999998 5030949.7871, 1518979.7353999997 5030944.182, 1518988.017 5030938.577099999, 1518996.2988 5030932.972100001, 1519004.5806999998 5030927.3671, 1519012.8624999998 5030921.7622, 1519021.1442 5030916.1570999995, 1519029.4260999998 5030910.552200001, 1519037.7078 5030904.9472, 1519045.9896 5030899.3422, 1519054.2714 5030893.737199999, 1519062.5532 5030888.132300001, 1519070.835 5030882.5274, 1519079.1168999998 5030876.9224, 1519087.3985000001 5030871.317399999, 1519095.6803000001 5030865.712400001, 1519103.9622 5030860.1074, 1519112.244 5030854.5024, 1519113.9074 5030853.376599999, 1519120.5513000004 5030848.9353, 1519128.8650000002 5030843.377800001, 1519137.1786000002 5030837.8203, 1519145.4923 5030832.262700001, 1519153.8060999997 5030826.7052, 1519162.1196999997 5030821.147500001, 1519170.4334000004 5030815.59, 1519178.7472 5030810.032500001, 1519187.0609 5030804.4749, 1519195.3745 5030798.917400001, 1519203.6881999997 5030793.359999999, 1519212.0018999996 5030787.8024, 1519220.3156000003 5030782.244899999, 1519228.6293000001 5030776.6872000005, 1519236.943 5030771.1296999995, 1519245.2566999998 5030765.5722, 1519253.5705000004 5030760.014599999, 1519261.8839999996 5030754.4571, 1519274.3323999997 5030746.135600001, 1519270.8951000003 5030736.7519000005, 1519263.0749000004 5030732.6295, 1519249.7276999997 5030730.401900001, 1519240.2023 5030727.2268, 1519233.4557999996 5030723.655300001, 1519222.2099000001 5030717.7018, 1519213.7429 5030711.3518, 1519197.8673 5030707.1183, 1519187.2836999996 5030707.1183, 1519172.4666999998 5030721.9351, 1519162.9414999997 5030739.926899999, 1519157.6394999996 5030748.321699999, 1519150.2412 5030760.0353999995, 1519134.3658999996 5030779.0857, 1519116.7540999996 5030798.8344, 1519094.5812 5030810.164899999, 1519053.8301 5030839.164999999, 1518998.5787000004 5030874.165200001, 1518962.2027000003 5030893.1653, 1518906.9511000002 5030909.1655, 1518851.5744000003 5030920.6655, 1518829.7474999996 5030926.736400001))</t>
  </si>
  <si>
    <t>POLYGON ((1520835.5135000004 5030952.6668, 1520770.012 5031009.167199999, 1520752.9582000002 5031022.5589000005, 1520763.3419000003 5031039.6526, 1520764.2621999998 5031041.1675, 1520772.4764 5031040.695900001, 1520782.4603000004 5031040.1227, 1520790.3880000003 5031039.6675, 1520792.0866999999 5031040.8322, 1520800.3343000002 5031046.487600001, 1520803.5135000004 5031048.6676, 1520803.2259 5031054.8061, 1520802.7577 5031064.7952, 1520802.2895 5031074.7842999995, 1520802.0137 5031080.6678, 1520805.5232999995 5031078.5284, 1520814.0618000003 5031073.323000001, 1520822.6003999999 5031068.1175999995, 1520831.1390000004 5031062.9121, 1520839.4183999998 5031060.681600001, 1520847.0060999999 5031058.6373, 1520847.0100999996 5031058.6055, 1520848.4743999997 5031047.073799999, 1520855.1577000003 5031032.897, 1520859.4217999997 5031023.8521, 1520863.6858 5031014.8071, 1520867.9499000004 5031005.7621, 1520872.2139999997 5030996.7171, 1520876.4781 5030987.6723, 1520880.7421000004 5030978.6273, 1520882.0899 5030975.768300001, 1520867.2766000004 5030968.600299999, 1520858.3377999999 5030964.1163, 1520849.3991999999 5030959.632300001, 1520835.5135000004 5030952.6668))</t>
  </si>
  <si>
    <t>POLYGON ((1519654.2599999998 5031009.6504, 1519650.199 5031004.783299999, 1519643.7922 5030997.105, 1519637.3853000002 5030989.4265, 1519633.1744 5030992.5987, 1519625.1869 5030998.615700001, 1519617.1995 5031004.6326, 1519609.2120000003 5031010.649700001, 1519601.2244999995 5031016.6666, 1519601.2246000003 5031021.2206999995, 1519601.2247000001 5031031.220799999, 1519601.2247000001 5031033.6667, 1519595.6201999998 5031038.731899999, 1519588.2010000004 5031045.436899999, 1519580.7818 5031052.142000001, 1519573.3624999998 5031058.847100001, 1519571.3490000004 5031060.6669, 1519576.0078999996 5031066.268999999, 1519582.4020999996 5031073.957800001, 1519588.7964000003 5031081.646600001, 1519595.1907000002 5031089.3355, 1519601.5848000003 5031097.0243, 1519607.9792 5031104.713199999, 1519614.3733 5031112.402000001, 1519620.7676 5031120.0908, 1519627.1619999995 5031127.7797, 1519633.5560999997 5031135.4684, 1519639.9504000004 5031143.157299999, 1519646.3447000002 5031150.8462000005, 1519652.7389000002 5031158.535, 1519659.1331000002 5031166.2238, 1519665.5274 5031173.912599999, 1519671.9216 5031181.601500001, 1519678.3158999998 5031189.2904, 1519684.7100999998 5031196.9792, 1519691.1043999996 5031204.668, 1519697.8712999998 5031201.182, 1519700.5979000004 5031199.7773, 1519706.1142999995 5031195.5779, 1519714.0713999998 5031189.5207, 1519722.0284000002 5031183.463500001, 1519729.9852999998 5031177.406199999, 1519737.9423000002 5031171.348999999, 1519745.8994000005 5031165.2918, 1519753.8563 5031159.2346, 1519760.3342000004 5031154.303400001, 1519761.4276 5031152.799900001, 1519765.1407000003 5031147.6943, 1519763.4299999997 5031144.428300001, 1519758.7896999996 5031135.5699000005, 1519758.5314999996 5031135.077, 1519752.5014000004 5031127.809, 1519746.1162 5031120.1127, 1519739.7308999998 5031112.4165, 1519733.3455999997 5031104.7202, 1519726.9603000004 5031097.0239, 1519720.5751 5031089.3277, 1519714.1897 5031081.6313000005, 1519707.8044999996 5031073.9351, 1519701.4190999996 5031066.2388, 1519695.0336999996 5031058.5425, 1519691.2368 5031053.9657000005, 1519688.6398 5031050.853599999, 1519682.233 5031043.175100001, 1519675.8262 5031035.4968, 1519669.4193000002 5031027.818299999, 1519663.0126 5031020.140000001, 1519656.6057000002 5031012.4617, 1519654.2599999998 5031009.6504))</t>
  </si>
  <si>
    <t>POLYGON ((1519425.9422000004 5031077.843, 1519423.5943 5031075.083799999, 1519422.5884999996 5031078.827099999, 1519420.3705000002 5031087.081499999, 1519419.5355000002 5031097.046700001, 1519418.7005000003 5031107.0119, 1519417.8656000001 5031116.977, 1519417.0306000002 5031126.9421999995, 1519416.1955000004 5031136.907299999, 1519415.9208000004 5031140.185699999, 1519419.8060999997 5031145.6567, 1519425.5965 5031153.8100000005, 1519431.3866999997 5031161.963400001, 1519433.1863000002 5031164.497400001, 1519428.0635000002 5031169.107899999, 1519420.6304000001 5031175.797700001, 1519413.1972000003 5031182.487299999, 1519399.9565000003 5031193.8752999995, 1519400.1473000003 5031194.111199999, 1519402.8037 5031197.3948, 1519409.0842000004 5031205.1576000005, 1519415.3645000001 5031212.920399999, 1519419.7569000004 5031218.3496, 1519421.6448999997 5031220.6833, 1519427.9254 5031228.4461, 1519429.6041 5031230.521299999, 1519442.3468000004 5031220.1482, 1519450.0899999999 5031213.8199000005, 1519467.5844999999 5031209.090600001, 1519464.0449 5031202.4146, 1519459.2841999996 5031193.4354, 1519452.943 5031185.702500001, 1519451.1564999996 5031183.524, 1519456.2353999997 5031178.445, 1519463.3066999996 5031171.374, 1519470.3778 5031164.3029, 1519477.4490999999 5031157.231699999, 1519491.9051 5031155.361, 1519484.2506999997 5031146.365800001, 1519477.7720999997 5031138.752, 1519471.2932000002 5031131.1384, 1519464.8146000002 5031123.524700001, 1519458.3359000003 5031115.9112, 1519451.8570999997 5031108.297599999, 1519445.3783999998 5031100.6839000005, 1519438.8997999998 5031093.0703, 1519432.4209000003 5031085.456599999, 1519425.9422000004 5031077.843))</t>
  </si>
  <si>
    <t>POLYGON ((1519116.7673000004 5031170.275800001, 1519124.2467 5031154.3336, 1519131.8099999996 5031146.118899999, 1519141.8047000002 5031135.263800001, 1519144.1885000002 5031132.674900001, 1519136.8328 5031125.1581999995, 1519132.2260999996 5031120.4507, 1519126.1393 5031130.0954, 1519116.943 5031134.0239, 1519107.7467 5031137.952299999, 1519098.5504 5031141.880799999, 1519089.3541 5031145.8092, 1519083.8343000002 5031148.167199999, 1519081.2126000002 5031145.148800001, 1519074.6550000003 5031137.598999999, 1519068.0972999996 5031130.049000001, 1519061.5395 5031122.4991, 1519054.9819 5031114.949200001, 1519048.4242000002 5031107.3992, 1519041.8664999995 5031099.849300001, 1519039.4555000002 5031097.0735, 1519034.5592 5031101.074899999, 1519026.8156000003 5031107.402799999, 1519019.0722000003 5031113.730799999, 1519011.3289 5031120.058700001, 1519003.5854000002 5031126.386600001, 1518997.9500000002 5031130.991900001, 1518976.9599000001 5031148.965299999, 1518934.9375 5031099.770300001, 1518927.2544 5031091.883400001, 1518904.6246999996 5031112.0715, 1518907.5232999995 5031115.407199999, 1518909.9227999998 5031118.1686, 1518920.341 5031130.5483, 1518926.7801 5031138.1996, 1518933.2192000002 5031145.851, 1518939.6582000004 5031153.5024, 1518946.0971999997 5031161.1536, 1518952.1868000003 5031168.389699999, 1518952.2539999997 5031168.4694, 1518952.5363999996 5031168.805, 1518958.9753999999 5031176.4563, 1518965.4144000001 5031184.1076, 1518971.8535000002 5031191.759099999, 1518978.2926000003 5031199.4103999995, 1518979.2925000004 5031200.5985, 1518979.4077000003 5031200.7355, 1518984.7315999996 5031207.0616999995, 1518991.1706999997 5031214.7129999995, 1518997.6097999997 5031222.3643, 1519006.4494000003 5031232.8682, 1519010.5905999998 5031236.9693, 1519017.9483000003 5031240.5907000005, 1519022.5180000002 5031240.0823, 1519024.6162 5031239.4224, 1519028.4057 5031238.2227, 1519035.8037999999 5031231.364399999, 1519041.1774000004 5031226.3829, 1519043.1156000001 5031224.586200001, 1519050.4274000004 5031217.8079, 1519057.7391999997 5031211.0297, 1519061.5573000005 5031207.4902, 1519061.7478 5031207.3136, 1519065.0510999998 5031204.2513, 1519072.3629 5031197.472999999, 1519079.6747000003 5031190.694800001, 1519087.5349000003 5031183.4081999995, 1519106.6661 5031168.5119, 1519111.2580000004 5031168.481799999, 1519116.7673000004 5031170.275800001))</t>
  </si>
  <si>
    <t>POLYGON ((1518586.2399000004 5031017.143200001, 1518579.5664999997 5030998.1658, 1518574.2237 5030993.624600001, 1518566.6040000003 5030987.1481, 1518559.5657000002 5030981.1657, 1518559.0461999997 5030980.606899999, 1518552.2366000004 5030973.283399999, 1518545.4271 5030965.959799999, 1518538.6174999997 5030958.6361, 1518531.8080000002 5030951.3126, 1518524.9984999998 5030943.9889, 1518518.1889000004 5030936.6654, 1518519.4009999996 5030935.8532, 1518472.0975000001 5030917.560900001, 1518394.8454999998 5030895.3221, 1518394.3095000004 5030895.665200001, 1518391.8554999996 5030897.334899999, 1518383.5877 5030902.9605, 1518375.3200000003 5030908.586200001, 1518367.0522999996 5030914.2118, 1518358.7844000002 5030919.8376, 1518350.5166999996 5030925.463199999, 1518342.2489999998 5030931.0887, 1518333.9812000003 5030936.714400001, 1518325.7133999998 5030942.34, 1518317.4457 5030947.9657000005, 1518309.1778999995 5030953.591399999, 1518300.9101 5030959.217, 1518292.6424000002 5030964.842700001, 1518284.3745 5030970.4683, 1518276.1069 5030976.0940000005, 1518267.8391000004 5030981.7195, 1518259.5713 5030987.3453, 1518251.3035000004 5030992.970899999, 1518243.0357999997 5030998.5965, 1518237.0555999996 5031002.6656, 1518234.7640000004 5031004.2162999995, 1518226.4818000002 5031009.820699999, 1518218.1996999998 5031015.425100001, 1518209.9173999997 5031021.0295, 1518203.8047000002 5031025.1658, 1518201.6251999997 5031026.6186999995, 1518193.3044999996 5031032.1658, 1518193.3044999996 5031036.139900001, 1518193.3046000004 5031046.139799999, 1518193.3047000002 5031056.139900001, 1518193.3048 5031066.140000001, 1518193.3048999999 5031076.1401, 1518193.3049999997 5031083.666200001, 1518193.5165 5031086.130999999, 1518194.3717999998 5031096.0945, 1518195.227 5031106.0579, 1518196.0821000002 5031116.021299999, 1518196.9373000003 5031125.9847, 1518197.7926000003 5031135.9482, 1518198.6476999996 5031145.911599999, 1518199.0559 5031150.6665, 1518201.4270000001 5031155.3256, 1518205.9630000005 5031164.2378, 1518206.1812000005 5031164.6666, 1518198.4655 5031170.241599999, 1518190.3598999996 5031176.0985, 1518182.2543000001 5031181.955399999, 1518174.1487999996 5031187.8122000005, 1518166.0431000004 5031193.669, 1518157.9375 5031199.525900001, 1518149.8318999996 5031205.3826, 1518141.7263000002 5031211.239499999, 1518133.6206 5031217.0964, 1518125.5149999997 5031222.953299999, 1518117.4094000002 5031228.8101, 1518109.3037999999 5031234.666999999, 1518111.7381999996 5031237.422800001, 1518118.3589000003 5031244.9176, 1518124.9795000004 5031252.4123, 1518129.1797000002 5031257.167099999, 1518132.2414999995 5031255.169, 1518140.6162999999 5031249.704, 1518148.9911000002 5031244.239, 1518157.3658999996 5031238.7739, 1518165.7407 5031233.309, 1518170.5558000002 5031230.1669, 1518173.6960000005 5031233.0317, 1518181.0840999996 5031239.771500001, 1518188.472 5031246.5111, 1518195.8598999996 5031253.250700001, 1518199.0569000002 5031256.167099999, 1518194.4107999997 5031259.4222, 1518186.2207000004 5031265.1602, 1518178.0306000002 5031270.8983, 1518169.8405 5031276.636399999, 1518161.6502 5031282.374399999, 1518153.4601999996 5031288.112500001, 1518145.2701000003 5031293.8506000005, 1518137.0799000002 5031299.5886, 1518128.8897000002 5031305.3266, 1518120.6996999998 5031311.0648, 1518112.5094999997 5031316.8028, 1518104.3192999996 5031322.540899999, 1518098.4293999998 5031326.667400001, 1518096.1495000003 5031328.307600001, 1518088.0318 5031334.147500001, 1518079.9139999999 5031339.987600001, 1518071.7962999996 5031345.827500001, 1518063.6786000002 5031351.6676, 1518068.8362999996 5031355.6489, 1518076.7525000004 5031361.759500001, 1518077.9291000003 5031362.6676, 1518071.0166999996 5031367.6382, 1518062.8976999996 5031373.476500001, 1518054.7786999997 5031379.3147, 1518046.6596999997 5031385.153100001, 1518038.5406999998 5031390.9912, 1518030.4216999998 5031396.829600001, 1518022.3027 5031402.6678, 1518024.1843999997 5031405.0187, 1518030.4338999996 5031412.8258, 1518036.6831 5031420.6328, 1518042.9324000003 5031428.4399, 1518049.1818000004 5031436.2469, 1518055.4310999997 5031444.054, 1518061.6804 5031451.861199999, 1518067.9297000002 5031459.668199999, 1518132.0563000003 5031414.168, 1518163.9320999999 5031393.6679, 1518190.0577999996 5031376.6678, 1518209.0584000004 5031364.1678, 1518227.5588999996 5031370.1678, 1518261.6848999998 5031348.6677, 1518359.9370999997 5031255.667199999, 1518411.8646999998 5031206.909700001, 1518456.9392999997 5031166.1668, 1518467.3145000003 5031154.6668, 1518516.8156000003 5031100.6664, 1518575.1917000003 5031029.165999999, 1518586.2399000004 5031017.143200001))</t>
  </si>
  <si>
    <t>POLYGON ((1517861.8306 5031490.522500001, 1517860.3830000004 5031452.576199999, 1517915.2861000001 5031451.2534, 1517923.8850999996 5031429.077400001, 1517919.9959000004 5031424.3144000005, 1517909.6678 5031411.6658, 1517895.0291 5031393.737600001, 1517893.9161999999 5031394.4704, 1517890.0388000002 5031397.023700001, 1517883.3701 5031401.415100001, 1517875.0191000002 5031406.9144, 1517866.6679999996 5031412.413699999, 1517858.3169 5031417.913000001, 1517849.9658000004 5031423.4122, 1517841.6147999996 5031428.911499999, 1517833.2637 5031434.410800001, 1517824.9126000004 5031439.9101, 1517816.5614999998 5031445.409399999, 1517810.8053000001 5031449.199999999, 1517810.6646999996 5031449.2925, 1517810.5681999996 5031449.3561, 1517815.9749999996 5031459.227499999, 1517820.6891 5031468.047, 1517825.4030999998 5031476.8663, 1517830.1169999996 5031485.685699999, 1517833.0475000003 5031491.168099999, 1517836.8304000003 5031491.0833, 1517846.8280999996 5031490.858999999, 1517856.8258999996 5031490.6348, 1517861.8306 5031490.522500001))</t>
  </si>
  <si>
    <t>POLYGON ((1519322.9124999996 5031493.9968, 1519316.4038000004 5031486.4048, 1519309.8948999997 5031478.8126, 1519303.3861999996 5031471.2206, 1519296.8773999996 5031463.6283, 1519290.3685999997 5031456.0363, 1519283.8597999997 5031448.4441, 1519277.3510999996 5031440.852, 1519270.8421999998 5031433.26, 1519264.3334 5031425.6678, 1519257.8246999998 5031418.0757, 1519251.3158 5031410.4835, 1519244.807 5031402.8915, 1519238.2982 5031395.2993, 1519231.7894000001 5031387.7072, 1519225.2806000002 5031380.1152, 1519218.7719 5031372.5229, 1519212.2630000003 5031364.9309, 1519205.7543000001 5031357.3387, 1519199.2455000002 5031349.7467, 1519192.7366000004 5031342.1546, 1519186.2279000003 5031334.5624, 1519179.7191000003 5031326.9703, 1519173.2103000004 5031319.3781, 1519166.7015000004 5031311.7861, 1519160.1926999995 5031304.194, 1519153.6837999998 5031296.6019, 1519147.1750999996 5031289.0098, 1519140.5762 5031281.4057, 1519135.0401999997 5031275.0263, 1519081.0939999996 5031318.6735, 1519164.4534999998 5031364.7728, 1519155.1929000001 5031375.885500001, 1519252.4309999999 5031428.670399999, 1519231.1316 5031449.043500001, 1519317.2570000002 5031499.976299999, 1519322.9124999996 5031493.9968))</t>
  </si>
  <si>
    <t>POLYGON ((1519238.6350999996 5031589.856000001, 1519255.4478000002 5031586.854800001, 1519300.5881000003 5031549.982999999, 1518912.5612000003 5031329.582800001, 1518855.1452000001 5031386.071699999, 1519109.0648999996 5031619.480699999, 1519183.9170000004 5031559.0052000005, 1519238.6350999996 5031589.856000001))</t>
  </si>
  <si>
    <t>POLYGON ((1517569.5698999995 5031548.2687, 1517566.7895 5031548.168099999, 1517536.2885999996 5031561.168099999, 1517520.2882000003 5031578.668199999, 1517513.0383000001 5031603.168299999, 1517514.4134999998 5031623.668500001, 1517524.6639999999 5031638.168500001, 1517545.0398000004 5031648.1686, 1517566.0749000004 5031645.756999999, 1517568.8446000004 5031645.3905, 1517587.0647999998 5031642.978700001, 1517609.0417999998 5031639.6686, 1517629.4172999999 5031625.1686, 1517641.0423999997 5031601.668400001, 1517632.2917999998 5031574.168400001, 1517619.1661999999 5031559.668199999, 1517594.4154000003 5031549.168199999, 1517569.5698999995 5031548.2687))</t>
  </si>
  <si>
    <t>POLYGON ((1518029.3726000004 5031771.635299999, 1518024.3524000002 5031774.9057, 1518015.9732999997 5031780.364399999, 1518007.5944999997 5031785.822899999, 1517999.2155 5031791.2815000005, 1517990.8364000004 5031796.7401, 1517982.4573999997 5031802.1987, 1517974.0784999998 5031807.657400001, 1517965.6995 5031813.116, 1517957.3205000004 5031818.5745, 1517948.9415999996 5031824.0331999995, 1517942.1889000004 5031828.4322999995, 1517943.1661999999 5031830.109300001, 1517948.2010000004 5031838.749600001, 1517953.2357 5031847.389799999, 1517958.2706000004 5031856.029999999, 1517963.3054 5031864.670399999, 1517966.6497 5031862.533299999, 1517975.0761000002 5031857.148399999, 1517983.5026000002 5031851.763499999, 1517984.4309 5031851.170299999, 1517992.0218000002 5031846.5265999995, 1518000.5522999996 5031841.3081, 1518009.0828999998 5031836.089400001, 1518017.6135 5031830.8708999995, 1518026.1440000003 5031825.6523, 1518034.6745999996 5031820.433599999, 1518037.5574000003 5031818.6702, 1518043.4995999997 5031815.750600001, 1518052.4749999996 5031811.340600001, 1518061.4502999997 5031806.9307, 1518067.4667999996 5031803.9745000005, 1518072.0535000004 5031794.325300001, 1518062.4029 5031779.5046999995, 1518056.9526000004 5031771.134500001, 1518054.9337999998 5031768.0342, 1518043.3069000002 5031775.061899999, 1518034.5543 5031779.898800001, 1518034.3291999996 5031780.0232, 1518029.3726000004 5031771.635299999))</t>
  </si>
  <si>
    <t>POLYGON ((1518077.1512000002 5031944.849400001, 1518069.9856000002 5031940.237, 1518061.1873000003 5031934.5733, 1518052.0651000002 5031930.4758, 1518048.4998000003 5031928.8741999995, 1518042.6946999999 5031927.0273, 1518033.165 5031923.9955, 1518023.6353000002 5031920.9636, 1518014.1056000004 5031917.931700001, 1518007.2599 5031915.753799999, 1518004.6846000003 5031914.613500001, 1517995.5404000003 5031910.5648, 1517986.9404999996 5031906.757099999, 1517977.7964000003 5031902.7083, 1517969.8059999999 5031899.170499999, 1517968.6523000002 5031898.659700001, 1517959.5083999997 5031894.6107, 1517950.3644000003 5031890.5616999995, 1517941.2204 5031886.512800001, 1517934.0026000002 5031883.3167, 1517931.4139 5031884.9671, 1517922.9814 5031890.342800001, 1517914.5492000002 5031895.718699999, 1517906.1168 5031901.0944, 1517904.4288999997 5031902.170399999, 1517899.7456999999 5031895.6863, 1517893.8904999997 5031887.579500001, 1517888.0352999996 5031879.4726, 1517882.1802000003 5031871.365700001, 1517876.3251 5031863.2589, 1517870.4698 5031855.1521000005, 1517860.3125 5031840.7161, 1517860.2144 5031840.7828, 1517855.4008999998 5031844.054400001, 1517847.1538000004 5031849.6599, 1517841.3771000002 5031853.5864, 1517840.2529999996 5031854.350400001, 1517828.1745999996 5031862.5600000005, 1517839.0162000004 5031876.268999999, 1517840.7011000002 5031878.3993999995, 1517844.9255999997 5031883.7412, 1517854.205 5031895.4746, 1517863.4867000002 5031907.2139, 1517869.6734999996 5031915.038699999, 1517875.8602999998 5031922.863299999, 1517880.9945 5031929.356799999, 1517881.4011000004 5031929.871200001, 1517881.7156999996 5031930.268999999, 1517882.0471 5031930.688100001, 1517892.9568999996 5031924.773499999, 1517901.9409999996 5031920.3814, 1517910.9250999996 5031915.9893, 1517919.9091999996 5031911.597100001, 1517921.8044999996 5031910.670499999, 1517929.3787000002 5031912.8828, 1517938.9779000003 5031915.6866, 1517948.5771000003 5031918.490599999, 1517958.1763000004 5031921.294399999, 1517967.7755000005 5031924.098200001, 1517977.3748000003 5031926.902000001, 1517986.9740000004 5031929.705800001, 1517996.5733000003 5031932.5096, 1518006.1725000003 5031935.3135, 1518015.7718000002 5031938.1173, 1518025.3710000003 5031940.9212, 1518034.9702000003 5031943.725, 1518044.5694000004 5031946.5287999995, 1518054.1687000003 5031949.332599999, 1518063.7679000003 5031952.136499999, 1518067.3158999998 5031953.1412, 1518074.2901999997 5031955.1162, 1518077.1512000002 5031944.849400001))</t>
  </si>
  <si>
    <t>POLYGON ((1518603.6412000004 5031946.9671, 1518594.5584000004 5031944.1131, 1518591.0631999997 5031943.014900001, 1518582.278 5031940.2545, 1518594.1502999999 5031929.6062, 1518596.3938999996 5031919.861099999, 1518598.6375000002 5031910.115900001, 1518600.8810999999 5031900.3708999995, 1518603.1246999996 5031890.625700001, 1518605.3682000004 5031880.8806, 1518607.6119 5031871.135500001, 1518609.8554999996 5031861.3903, 1518612.0991000002 5031851.645199999, 1518615.3644000003 5031838.0677000005, 1518615.2378000002 5031838.0339, 1518613.4736000001 5031837.5636, 1518609.2905000001 5031836.4484, 1518599.6567000002 5031833.880000001, 1518586.2307000002 5031830.300799999, 1518581.0750000002 5031826.171, 1518538.0751 5031982.1719, 1518524.0751999998 5032030.1722, 1518526.9935999997 5032031.0353999995, 1518541.7997000003 5031980.8314, 1518542.5889999997 5031978.1548, 1518555.6519 5031975.845899999, 1518565.0614 5031972.4593, 1518574.4708000002 5031969.072799999, 1518583.8800999997 5031965.6863, 1518593.2895 5031962.299699999, 1518599.2018999998 5031960.171800001, 1518600.3872999996 5031956.649499999, 1518603.5725999996 5031947.1713, 1518603.6412000004 5031946.9671))</t>
  </si>
  <si>
    <t>POLYGON ((1517872.4252000004 5032239.820800001, 1517872.2734000003 5032239.611400001, 1517867.4121000003 5032232.913799999, 1517866.9161 5032232.2303, 1517861.5920000002 5032224.895, 1517861.0442000004 5032224.1402, 1517855.7719 5032216.8761, 1517841.5376000004 5032214.964, 1517837.4298999999 5032210.672, 1517837.2555999998 5032214.727600001, 1517836.8262999998 5032224.7184, 1517836.3971999995 5032234.7093, 1517836.0551000005 5032242.6723, 1517834.028 5032242.776699999, 1517824.0409000004 5032243.290899999, 1517814.0538999997 5032243.805299999, 1517806.9292000001 5032244.1722, 1517806.9243 5032247.0383, 1517806.9074999997 5032257.0383, 1517806.8907000003 5032267.0384, 1517806.8739 5032277.0384, 1517806.8570999997 5032287.0385, 1517806.8402000004 5032297.0385, 1517806.8334 5032301.1271, 1517806.9415999996 5032307.0375, 1517807.1246999996 5032317.036, 1517807.3079000004 5032327.034399999, 1517807.4910000004 5032337.0327, 1517807.6743 5032347.0309999995, 1517807.8573000003 5032357.0295, 1517808.1804999998 5032374.672900001, 1517818.9211999997 5032375.729800001, 1517827.0844999999 5032376.677100001, 1517848.6256999997 5032377.366699999, 1517847.2401 5032359.7344, 1517846.4566000002 5032349.765000001, 1517845.6732 5032339.795700001, 1517844.8898 5032329.826400001, 1517844.6813000003 5032327.172700001, 1517845.2166999998 5032319.8541, 1517845.9463999998 5032309.8806, 1517846.1810999997 5032306.672599999, 1517851.5619 5032302.5419, 1517859.4943000004 5032296.4526, 1517867.4266999997 5032290.3631, 1517870.9316999996 5032287.672599999, 1517867.8869000003 5032282.9946, 1517862.4316999996 5032274.613500001, 1517856.9764999999 5032266.2323, 1517852.0558000002 5032258.6723, 1517852.7488000002 5032257.979499999, 1517859.8200000003 5032250.908299999, 1517872.4252000004 5032239.820800001))</t>
  </si>
  <si>
    <t>POLYGON ((1518032.0980000002 5032367.244000001, 1518030.1802000003 5032365.562100001, 1518018.8797000004 5032355.651799999, 1518015.8109999998 5032352.9607, 1517992.9847999997 5032333.5514, 1517985.3723 5032327.078400001, 1517973.5982 5032317.0669, 1517970.2012999998 5032314.178400001, 1517977.7364999996 5032304.512399999, 1517983.4347 5032291.93, 1517985.1128000002 5032285.782500001, 1517988.2500999998 5032274.2893, 1517990.8833999997 5032264.6427, 1517993.5165 5032254.996099999, 1517996.1497 5032245.3497, 1517998.7829999998 5032235.7031, 1518001.4161999999 5032226.056700001, 1518004.0235000001 5032216.5053, 1518004.0494999997 5032216.4101, 1518008.0377000002 5032201.7996, 1518011.8244000003 5032187.434599999, 1518014.3734 5032177.765000001, 1518016.9222999997 5032168.0952, 1518019.4713000003 5032158.4256, 1518022.0203 5032148.755799999, 1518024.5692999996 5032139.086100001, 1518027.1183000002 5032129.4164, 1518029.6671000002 5032119.7466, 1518032.2160999998 5032110.077, 1518035.1653000005 5032098.8891, 1518039.8545000004 5032081.0941, 1518042.3960999995 5032071.4495, 1518044.9376999997 5032061.8048, 1518047.4792 5032052.1601, 1518051.5241 5032036.809800001, 1518032.3535000002 5032031.409, 1518022.7341 5032028.699100001, 1518013.1147999996 5032025.9891, 1518003.4952999996 5032023.279200001, 1517993.8760000002 5032020.5693, 1517985.0596000003 5032018.0855, 1517984.5488 5032022.0035, 1517982.8487 5032035.0441, 1517982.5991000002 5032045.041099999, 1517982.3494999995 5032055.038000001, 1517982.0998999998 5032065.035, 1517981.8501000004 5032075.032, 1517981.6005999995 5032085.0287999995, 1517981.5777000003 5032085.944599999, 1517981.5066 5032096.5407, 1517981.5719999997 5032096.543500001, 1517981.9379000003 5032096.559599999, 1517981.5621999996 5032115.0286, 1517981.5586 5032121.671800001, 1517978.2016000003 5032121.671800001, 1517968.2012999998 5032121.671800001, 1517965.5581 5032121.671700001, 1517965.3417999996 5032129.025599999, 1517965.0480000004 5032139.021299999, 1517964.7539999997 5032149.017000001, 1517964.4601999996 5032159.012700001, 1517964.1662999997 5032169.0085, 1517964.0586 5032172.6721, 1517958.1421999997 5032170.407199999, 1517948.8027999997 5032166.831700001, 1517939.4634999996 5032163.2563000005, 1517930.1240999997 5032159.681, 1517926.1821999997 5032158.1719, 1517926.1821999997 5032163.951199999, 1517926.1824000003 5032173.951199999, 1517926.1824000003 5032180.172, 1517928.4945999999 5032183.1614, 1517934.6129 5032191.071599999, 1517940.7312000003 5032198.981799999, 1517946.8493999997 5032206.892000001, 1517950.9335000003 5032212.1723, 1517948.1618999997 5032214.0086, 1517939.8254000004 5032219.532, 1517931.489 5032225.055400001, 1517923.1525999997 5032230.5788, 1517914.8162000002 5032236.1022, 1517906.4797999999 5032241.625499999, 1517898.1434000004 5032247.149, 1517889.9044000003 5032252.809599999, 1517884.5318999998 5032256.5008000005, 1517888.8766 5032262.4867, 1517894.7504000003 5032270.579399999, 1517900.6240999997 5032278.6723, 1517906.4981000004 5032286.765000001, 1517915.6463000001 5032299.369200001, 1517908.2270999998 5032313.7728, 1517901.4330000002 5032318.172700001, 1517900.1881999997 5032316.729699999, 1517893.6567000002 5032309.1570999995, 1517892.8076 5032308.172700001, 1517885.6288 5032313.0878, 1517877.3773999996 5032318.737299999, 1517869.1259000003 5032324.3869, 1517865.0569000002 5032327.172700001, 1517865.3101000004 5032332.235099999, 1517865.8096000003 5032342.2227, 1517866.3091000002 5032352.2103, 1517866.8086 5032362.197899999, 1517867.5976 5032377.973999999, 1517872.8857000005 5032378.1434, 1517942.2961 5032380.5507, 1517973.1895000003 5032370.5206, 1517988.4357000003 5032362.4966, 1518001.2746000001 5032361.6942, 1518016.5207000002 5032368.113500001, 1518025.7487000003 5032369.3171, 1518032.0980000002 5032367.244000001))</t>
  </si>
  <si>
    <t>POLYGON ((1519212.6690999996 5032135.807700001, 1519212.0484999996 5032135.1544, 1519205.1694 5032127.9125, 1519198.2901999997 5032120.670700001, 1519191.4110000003 5032113.4287, 1519184.5318999998 5032106.186899999, 1519179.6431999998 5032101.0403, 1519164.7961 5032108.207900001, 1519142.5705000004 5032084.9242, 1519139.8744 5032106.8959, 1519147.2781999996 5032113.6182, 1519152.8464000002 5032118.673699999, 1519153.0728000002 5032121.1427, 1519153.9858 5032131.1011, 1519154.2216999996 5032133.673800001, 1519157.0864000004 5032140.514699999, 1519160.9490999999 5032149.7388, 1519164.8118000003 5032158.9627, 1519168.6747000003 5032168.1866999995, 1519172.5373999998 5032177.410700001, 1519176.4002 5032186.6347, 1519180.2629000004 5032195.8587, 1519182.7032000003 5032210.5101, 1519186.8541 5032211.597999999, 1519188.1769000003 5032211.944700001, 1519188.8304000003 5032212.115900001, 1519198.2226999998 5032214.577500001, 1519198.3636999996 5032214.614499999, 1519199.3004 5032214.8599, 1519199.3524000002 5032214.8736000005, 1519201.6541999998 5032215.477, 1519199.6705999998 5032233.6894000005, 1519199.8395999996 5032243.688100001, 1519200.0088 5032253.686799999, 1519200.1777999997 5032263.6853, 1519200.3469000002 5032273.684, 1519200.5159999998 5032283.682600001, 1519200.6852000002 5032293.681299999, 1519200.8542 5032303.6799, 1519201.0232999995 5032313.6785, 1519201.1924 5032323.677200001, 1519201.3614999996 5032333.675799999, 1519201.5307 5032343.6745, 1519201.6996999998 5032353.6732, 1519201.8688000003 5032363.671800001, 1519202.0378999999 5032373.670299999, 1519202.2070000004 5032383.669, 1519203.1628 5032385.1844999995, 1519222.9837999996 5032383.7424, 1519230.0378 5032366.107000001, 1519225.1229999997 5032275.4278, 1519224.0643999996 5032199.7555, 1519218.7724000001 5032155.304500001, 1519212.6690999996 5032135.807700001))</t>
  </si>
  <si>
    <t>POLYGON ((1519695.0176999997 5032237.9629, 1519685.5187 5032239.290899999, 1519675.6146 5032240.6756, 1519675.8540000003 5032250.354699999, 1519676.1010999996 5032260.3517, 1519676.3481 5032270.3488, 1519676.5953000002 5032280.345799999, 1519676.8424000004 5032290.342800001, 1519677.0895999996 5032300.3399, 1519677.3366999999 5032310.3368999995, 1519677.5839 5032320.333799999, 1519677.6018000003 5032321.058800001, 1519677.6311999997 5032322.247199999, 1519677.8309000004 5032330.330800001, 1519678.0780999996 5032340.3279, 1519678.3251999998 5032350.324899999, 1519678.5724 5032360.322000001, 1519681.1270000003 5032365.4496, 1519685.8989000004 5032375.0272, 1519696.4847999997 5032370.9341, 1519703.063 5032368.390699999, 1519713.1481999997 5032364.4912, 1519724.7920000004 5032363.971000001, 1519734.7799000004 5032363.524800001, 1519738.6860999996 5032363.350299999, 1519745.6715000002 5032363.0383, 1519757.3244000003 5032365.0107, 1519765.6316 5032366.4168, 1519767.6372999996 5032366.7563000005, 1519768.5428999998 5032366.909600001, 1519773.1727999998 5032369.216499999, 1519781.9595999997 5032373.5945, 1519790.8672000002 5032378.0329, 1519803.5349000003 5032384.3445, 1519806.7344000004 5032385.9388, 1519816.7383000003 5032392.7315, 1519831.3251 5032402.636299999, 1519834.7997000003 5032404.413899999, 1519838.9046 5032407.304199999, 1519838.1221000003 5032395.400599999, 1519838.0168000003 5032393.7984, 1519847.6024000002 5032383.234200001, 1519848.2676 5032373.2563000005, 1519848.9326999998 5032363.2783, 1519849.5979000004 5032353.3005, 1519849.8399999999 5032349.6675, 1519853.4867000002 5032344.457900001, 1519857.2484 5032339.084000001, 1519857.0116999997 5032335.651900001, 1519856.8492 5032333.295499999, 1519848.8779999996 5032334.068299999, 1519834.2619000003 5032336.6753, 1519819.017 5032336.963500001, 1519812.3096000003 5032337.6138, 1519811.9172 5032334.3762, 1519810.7137000002 5032324.4487, 1519809.5102000004 5032314.521299999, 1519808.7818 5032308.5123, 1519804.8388 5032308.3298, 1519794.8492 5032307.8672, 1519794.1498999996 5032307.834799999, 1519784.8553 5032307.505899999, 1519779.9872000003 5032307.3335, 1519778.5133999996 5032312.246099999, 1519776.8120999997 5032317.916999999, 1519772.7556999996 5032318.351500001, 1519762.8123000003 5032319.4169, 1519752.869 5032320.4822, 1519747.1777999997 5032321.092, 1519742.9687 5032320.3346, 1519733.1265000002 5032318.5637, 1519731.1759000001 5032318.2127, 1519727.8820000002 5032310.9023, 1519723.7740000002 5032301.7848000005, 1519719.6660000002 5032292.667400001, 1519715.5577999996 5032283.550000001, 1519711.4497999996 5032274.432600001, 1519707.3416999998 5032265.315199999, 1519703.2336999997 5032256.197699999, 1519699.1256999997 5032247.0803, 1519695.0176999997 5032237.9629))</t>
  </si>
  <si>
    <t>POLYGON ((1520786.9022000004 5032394.6788, 1520739.6048999997 5032392.130000001, 1520687.5050999997 5032398.242000001, 1520636.2781999996 5032406.3914, 1520638.6069999998 5032423.272700001, 1520602.5154 5032424.436799999, 1520596.9850000003 5032405.2271, 1520586.2158000004 5032404.354, 1520529.2989999996 5032395.9067, 1520523.2687999997 5032403.178400001, 1520523.2688999996 5032413.1785, 1520523.2690000003 5032423.1786, 1520523.2691000002 5032430.1786, 1520526.17 5032430.943600001, 1520534.6443999996 5032433.1786, 1520538.1859999998 5032442.5306, 1520541.7275999999 5032451.8827, 1520545.2692 5032461.2347, 1520547.5202000001 5032467.1789, 1520547.3685999997 5032470.819700001, 1520547.1469 5032476.1415, 1520564.6761999996 5032476.1415, 1520584.4077000003 5032464.378799999, 1520623.1122000003 5032469.3116999995, 1520653.0892000003 5032482.2128, 1520665.6108 5032449.960000001, 1520769.5827000001 5032482.5162, 1520769.9875999996 5032479.372300001, 1520771.2648 5032469.4541, 1520772.5421000002 5032459.536, 1520772.6524 5032458.679300001, 1520775.6774000004 5032450.0582, 1520778.9883000003 5032440.622099999, 1520782.2992000002 5032431.1861000005, 1520782.6524999999 5032430.179099999, 1520783.7142000003 5032421.3094999995, 1520784.9029 5032411.3804, 1520786.0914000003 5032401.451300001, 1520786.9022000004 5032394.6788))</t>
  </si>
  <si>
    <t>POLYGON ((1521110.5380999995 5032431.1798, 1521102.1632000003 5032429.631999999, 1521092.3293000003 5032427.8145, 1521082.4956 5032425.997099999, 1521072.6618 5032424.1796, 1521072.5597 5032429.677999999, 1521072.3739999998 5032439.6764, 1521072.1882999996 5032449.674799999, 1521072.0027 5032459.6732, 1521071.8169 5032469.671499999, 1521071.6312999995 5032479.6698, 1521071.4457 5032489.668099999, 1521071.2874999996 5032498.180299999, 1521072.7717000004 5032498.0951000005, 1521082.7555 5032497.5218, 1521092.7394000003 5032496.9487, 1521097.4134 5032496.680299999, 1521098.4583 5032491.465500001, 1521100.4230000004 5032481.6603, 1521102.3877999997 5032471.8551, 1521104.3524000002 5032462.049900001, 1521106.3172000004 5032452.2447, 1521108.2818999998 5032442.4396, 1521110.2466000002 5032432.634500001, 1521110.5380999995 5032431.1798))</t>
  </si>
  <si>
    <t>POLYGON ((1517175.6585999997 5032249.943, 1517173.2838000003 5032251.807, 1517170.6785000004 5032253.8517, 1517170.2803999996 5032254.164000001, 1517162.4184999997 5032260.3344, 1517154.5564000001 5032266.504799999, 1517146.6944000004 5032272.6752, 1517138.8323999997 5032278.8456, 1517130.9703000002 5032285.016100001, 1517123.1083000004 5032291.1864, 1517115.2462999998 5032297.356799999, 1517105.08 5032305.3356, 1517105.9715999998 5032306.404100001, 1517113.9016000004 5032315.909600001, 1517118.3739999998 5032324.8539, 1517122.2829 5032332.671399999, 1517122.3860999998 5032333.926999999, 1517123.2051 5032343.8934, 1517124.0241999999 5032353.859999999, 1517124.8431000002 5032363.826400001, 1517125.6622000001 5032373.7929, 1517126.4814 5032383.759400001, 1517127.3003000002 5032393.7258, 1517128.1194000002 5032403.692299999, 1517128.1588000003 5032404.171800001, 1517127.9189999998 5032413.6876, 1517127.6671000002 5032423.6844999995, 1517127.4151999997 5032433.681399999, 1517127.1630999995 5032443.678300001, 1517126.9112999998 5032453.6752, 1517126.6593000004 5032463.672, 1517126.4620000003 5032471.3036, 1517126.2035999997 5032481.3003, 1517125.9452 5032491.297, 1517125.6865999997 5032501.2938, 1517125.4282999998 5032511.2904, 1517125.1698000003 5032521.2872, 1517125.1597999996 5032521.6723, 1517134.7434 5032522.451099999, 1517144.7107999995 5032523.261, 1517154.6782999998 5032524.071, 1517164.6458 5032524.881100001, 1517174.6131999996 5032525.691199999, 1517180.5367 5032526.1724, 1517184.5941000003 5032526.1724, 1517194.5943 5032526.172499999, 1517204.5946000004 5032526.1724, 1517224.5062999995 5032526.32, 1517224.5062999995 5032526.3158, 1517224.5064000003 5032526.3078000005, 1517224.6429000003 5032517.132999999, 1517224.7912999997 5032507.141000001, 1517214.7549 5032496.9976, 1517214.5295000002 5032487, 1517214.3039999995 5032477.002599999, 1517214.0784999998 5032467.005000001, 1517214.0372000001 5032465.1722, 1517205.8880000003 5032464.633099999, 1517200.255 5032464.260399999, 1517195.9041 5032464.071799999, 1517191.6739999996 5032463.888499999, 1517185.9096 5032463.739399999, 1517183.0880000005 5032463.6666, 1517175.9105000002 5032463.6062, 1517174.4993000003 5032463.5943, 1517165.9106 5032463.6721, 1517165.9105000002 5032454.838300001, 1517165.9105000002 5032444.838199999, 1517165.9102999996 5032434.838199999, 1517165.9102999996 5032430.1719, 1517169.9221 5032426.6569, 1517177.4435999999 5032420.0669, 1517179.0356 5032418.6719, 1517186.9134999998 5032418.972999999, 1517196.9064999996 5032419.354900001, 1517206.8996000001 5032419.7367, 1517218.2811000003 5032420.044500001, 1517218.4815999996 5032386.5636, 1517216.8940000003 5032365.9256, 1517214.5915 5032351.706, 1517212.7860000003 5032341.8703000005, 1517210.9804999996 5032332.034600001, 1517209.1750999996 5032322.198799999, 1517208.1605000002 5032316.671499999, 1517206.7007999998 5032312.5414, 1517203.3680999996 5032303.113, 1517200.0355000002 5032293.684599999, 1517197.9099000003 5032287.6713, 1517196.1454999996 5032284.5078, 1517191.2745000003 5032275.7741, 1517190.6595 5032274.6713, 1517184.6136999996 5032261.6777, 1517175.6585999997 5032249.943))</t>
  </si>
  <si>
    <t>POLYGON ((1520004.8799 5032525.383300001, 1520000.0846999995 5032520.0945, 1519993.3673999999 5032512.6861000005, 1519986.6503999997 5032505.2776, 1519979.9331 5032497.869100001, 1519973.2160999998 5032490.4607, 1519966.4989 5032483.052200001, 1519959.7818 5032475.6438, 1519953.0646000002 5032468.235400001, 1519946.3475000001 5032460.827, 1519939.6303000003 5032453.418500001, 1519932.9132000003 5032446.0101, 1519927.6249000002 5032440.1775, 1519927.4528 5032442.2563000005, 1519926.6279999996 5032452.222200001, 1519925.8032999998 5032462.188200001, 1519924.9784000004 5032472.154200001, 1519924.1535999998 5032482.120200001, 1519923.3287000004 5032492.086300001, 1519922.5039999997 5032502.052300001, 1519921.6793 5032512.018200001, 1519921.5005 5032514.177999999, 1519921.7276999997 5032521.5353, 1519922.0577999996 5032521.8727, 1519929.0519000003 5032529.020400001, 1519936.0459000003 5032536.168199999, 1519943.0396999996 5032543.3158, 1519950.0338000003 5032550.4636, 1519957.0277000004 5032557.611199999, 1519962.2326999996 5032562.930600001, 1520004.8799 5032525.383300001))</t>
  </si>
  <si>
    <t>POLYGON ((1517734.2054000003 5032415.194, 1517721.0531000001 5032414.173, 1517716.1494000005 5032414.172900001, 1517706.1491 5032414.172900001, 1517700.6774000004 5032414.172900001, 1517700.5055999998 5032418.698100001, 1517700.1262999997 5032428.6909, 1517699.7467999998 5032438.683800001, 1517699.3674999997 5032448.6767, 1517699.1777999997 5032453.6731, 1517694.1777 5032453.6731, 1517684.1772999996 5032453.6731, 1517674.1770000001 5032453.673, 1517664.1766999997 5032453.6731, 1517654.1763000004 5032453.673, 1517653.7951999996 5032461.4234, 1517653.3041000003 5032471.4113, 1517652.813 5032481.3992, 1517652.6766 5032484.1732, 1517645.4780000001 5032483.579500001, 1517635.5115 5032482.7575, 1517625.545 5032481.9355999995, 1517616.3004 5032481.1731, 1517616.2459000004 5032481.895300001, 1517615.4937000005 5032491.8671, 1517614.7418 5032501.8388, 1517613.9896 5032511.8105999995, 1517613.2374999998 5032521.782199999, 1517612.4855000004 5032531.754000001, 1517611.9258000003 5032539.1734, 1517610.3471 5032541.188100001, 1517604.1792000001 5032549.0594, 1517598.0113000004 5032556.9308, 1517585.6753000002 5032572.6735, 1517623.5515 5032575.173599999, 1517723.8945000004 5032581.103399999, 1517724.5275999997 5032565.1786, 1517724.9249999998 5032555.1865, 1517725.3221000005 5032545.1943, 1517725.528 5032540.016899999, 1517728.4757000003 5032526.001800001, 1517729.0267000003 5032515.3478, 1517729.5429999996 5032505.3619, 1517730.0593999997 5032495.3758000005, 1517730.5757 5032485.389900001, 1517731.0921 5032475.4037999995, 1517731.6084000003 5032465.4178, 1517732.1248000003 5032455.4318, 1517732.6410999997 5032445.445800001, 1517733.1574999997 5032435.459799999, 1517733.6738 5032425.4738, 1517734.1902 5032415.4878, 1517734.2054000003 5032415.194))</t>
  </si>
  <si>
    <t>POLYGON ((1517080.0888999999 5032711.214500001, 1517076.3887 5032707.3453, 1517069.4786 5032700.119200001, 1517062.5684000002 5032692.893300001, 1517055.6582000004 5032685.667199999, 1517047.5637999997 5032677.2029, 1517035.2066000002 5032663.1708, 1517032.3976999996 5032660.752699999, 1517029.3051000005 5032659.1446, 1517027.375 5032672.5208, 1517026.3224999998 5032682.4651999995, 1517025.2701000003 5032692.4098000005, 1517024.2177 5032702.3543, 1517023.1653000005 5032712.298800001, 1517022.1127000004 5032722.2433, 1517021.9085 5032724.1731, 1517029.9682999998 5032724.173, 1517039.9685000004 5032724.1731, 1517049.9688999997 5032724.1731, 1517051.0345 5032724.1731, 1517050.3328999998 5032733.08, 1517049.5477999998 5032743.0492, 1517048.7626 5032753.0184, 1517048.1597999996 5032760.6732, 1517045.8415 5032760.7985, 1517035.8558 5032761.338300001, 1517025.8701 5032761.8781, 1517020.4088000003 5032762.1732, 1517019.9501 5032766.6809, 1517018.9378000004 5032776.6296, 1517017.9253000002 5032786.578299999, 1517016.9128 5032796.526799999, 1517015.9005000005 5032806.475500001, 1517014.8881 5032816.4241, 1517014.6591999996 5032818.6735, 1517020.5433999998 5032813.646400001, 1517028.1465999996 5032807.1504999995, 1517035.7496999996 5032800.6548, 1517043.3528000005 5032794.159, 1517050.9560000002 5032787.6633, 1517058.5591000002 5032781.1675, 1517066.1623999998 5032774.671700001, 1517073.7655999996 5032768.176000001, 1517081.3685999997 5032761.680199999, 1517088.9718000004 5032755.1844999995, 1517096.5750000002 5032748.6887, 1517104.6776 5032741.538699999, 1517107.0694000004 5032739.428200001, 1517100.7641000003 5032732.8347, 1517093.8768999996 5032725.6326, 1517086.9896 5032718.430600001, 1517080.762 5032711.918400001, 1517080.1023000004 5032711.228499999, 1517080.0888999999 5032711.214500001))</t>
  </si>
  <si>
    <t>POLYGON ((1518781.6914 5032807.1996, 1518782.4680000003 5032773.3859, 1518803.3635999998 5032774.1722, 1518803.2017 5032764.1734, 1518803.04 5032754.1746, 1518802.8782000002 5032744.175899999, 1518802.7165 5032734.177100001, 1518801.8679 5032734.186000001, 1518791.8682000004 5032734.2914, 1518781.8684 5032734.3967, 1518771.8685999997 5032734.5021, 1518761.8688000003 5032734.6073, 1518751.8690999998 5032734.7127, 1518741.8691999996 5032734.818, 1518731.8695 5032734.9233, 1518721.8699000003 5032735.0287, 1518711.87 5032735.134, 1518701.8702999996 5032735.2393, 1518691.8705000002 5032735.344699999, 1518681.8706999999 5032735.449899999, 1518671.8709000004 5032735.555299999, 1518661.8711 5032735.660599999, 1518660.3367999997 5032735.6768, 1518660.0878999997 5032727.2148, 1518659.7937000003 5032717.2191, 1518659.4995999997 5032707.223300001, 1518659.2055000002 5032697.227499999, 1518658.9115000004 5032687.231799999, 1518658.8362999996 5032684.6765, 1518656.6338 5032677.566199999, 1518653.6749 5032668.013800001, 1518650.716 5032658.4614, 1518647.7571999999 5032648.9091, 1518644.7983 5032639.356699999, 1518641.8394 5032629.804300001, 1518641.3350999998 5032628.176100001, 1518633.0935000004 5032627.229599999, 1518623.1585 5032626.0888, 1518615.2092000004 5032625.176000001, 1518615.1743 5032623.1775, 1518614.9999000002 5032613.179, 1518614.8254000004 5032603.180400001, 1518614.6508 5032593.1819, 1518614.4764 5032583.1833999995, 1518614.3017999995 5032573.184800001, 1518614.1273999996 5032563.1863, 1518613.9529 5032553.1877999995, 1518613.7783000004 5032543.189200001, 1518613.7083 5032539.1754, 1518608.0828 5032541.221100001, 1518598.6846000003 5032544.638499999, 1518589.2863999996 5032548.0559, 1518588.9576000003 5032548.1755, 1518582.9752000002 5032540.6031, 1518576.7759999996 5032532.7563000005, 1518570.5766000003 5032524.909399999, 1518564.3773999996 5032517.0625, 1518558.1782 5032509.2157000005, 1518551.9789000005 5032501.3686999995, 1518545.7796 5032493.5218, 1518545.4992000004 5032483.803400001, 1518545.4769000001 5032483.0331, 1518545.4244999997 5032481.217599999, 1518529.7388000004 5032487.2827, 1518520.4304999998 5032490.8818, 1518502.6518 5032497.756200001, 1518503.3075 5032499.6731, 1518504.1231000004 5032502.057399999, 1518506.6743 5032509.515799999, 1518512.8433999997 5032517.386399999, 1518516.205 5032521.6752, 1518516.0263999999 5032526.2226, 1518515.6338999998 5032536.215, 1518515.2413999997 5032546.2073, 1518514.8490000004 5032556.1997, 1518514.8302999996 5032556.6754, 1518515.1616000002 5032566.193600001, 1518515.5097000003 5032576.1876, 1518515.8576999996 5032586.181600001, 1518516.2056999998 5032596.1756, 1518516.2056999998 5032597.2103, 1518516.2057999996 5032602.1756, 1518517.1421999997 5032607.1226, 1518519.0020000003 5032616.9482, 1518520.8619 5032626.773800001, 1518522.7218000004 5032636.599300001, 1518524.5816000002 5032646.425000001, 1518526.4414 5032656.250700001, 1518528.3013000004 5032666.076300001, 1518530.1612 5032675.902000001, 1518532.0210999995 5032685.727499999, 1518533.8809000002 5032695.553099999, 1518535.7407999998 5032705.378699999, 1518537.6004999997 5032715.204399999, 1518539.4604000002 5032725.0298999995, 1518539.5828 5032725.6765, 1518540.0762999998 5032735.0055, 1518540.6046000002 5032744.991699999, 1518540.9581000004 5032751.6766, 1518543.1885000002 5032754.116699999, 1518549.9356000004 5032761.4978, 1518555.5838000001 5032767.6768, 1518556.7697 5032768.793299999, 1518564.0509000001 5032775.6481, 1518571.3322 5032782.502900001, 1518578.6134000001 5032789.3577, 1518585.8946000002 5032796.2126, 1518593.1759000001 5032803.067500001, 1518600.4572 5032809.9223, 1518607.7383000003 5032816.7771000005, 1518615.0196000002 5032823.631899999, 1518622.3009000001 5032830.4868, 1518629.5820000004 5032837.341700001, 1518636.8634000001 5032844.1964, 1518644.1446000002 5032851.0513, 1518651.4258000003 5032857.906199999, 1518655.9628999997 5032862.1776, 1518656.4116000002 5032865.919500001, 1518663.1953999996 5032837.0803, 1518763.2112999996 5032837.080499999, 1518768.7676 5032814.8555, 1518781.6914 5032807.1996))</t>
  </si>
  <si>
    <t>POLYGON ((1517136.7311000004 5032839.0286, 1517130.6986999996 5032831.0528, 1517124.6664000005 5032823.0769, 1517118.6338999998 5032815.1011, 1517112.6014999999 5032807.1252, 1517106.5691 5032799.1493999995, 1517100.5368 5032791.1735, 1517094.9117 5032794.3879, 1517086.2289000005 5032799.349099999, 1517083.0362999998 5032801.173599999, 1517080.2085999995 5032806.829, 1517075.7363999998 5032815.7732, 1517074.2862 5032818.673599999, 1517078.6863000002 5032823.802100001, 1517085.1980999997 5032831.3917, 1517091.7098000003 5032838.9812, 1517093.1618999997 5032840.673800001, 1517100.0718999999 5032837.120200001, 1517101.9122000001 5032836.173699999, 1517106.8875000002 5032842.3498, 1517109.1626000004 5032845.173800001, 1517112.3913000003 5032850.669399999, 1517117.4571000002 5032859.2915, 1517124.8806999996 5032873.932600001, 1517127.7586000003 5032872.6291000005, 1517132.2686 5032858.487600001, 1517140.886 5032853.4136, 1517145.5388000002 5032850.673900001, 1517142.7635000004 5032847.0045, 1517136.7311000004 5032839.0286))</t>
  </si>
  <si>
    <t>POLYGON ((1519871.0020000003 5032821.680199999, 1519861.3623000002 5032812.444499999, 1519854.1414 5032805.5261, 1519846.9205 5032798.607899999, 1519839.6995 5032791.6895, 1519832.4785000002 5032784.7711, 1519825.2576000001 5032777.8529, 1519818.0367 5032770.9344999995, 1519810.8157000002 5032764.016100001, 1519796.6849999996 5032750.3191, 1519796.6047999999 5032750.400900001, 1519796.6021999996 5032750.4036, 1519790.5158000002 5032756.6072, 1519783.5147000002 5032763.7433, 1519776.5136000002 5032770.8793, 1519769.5125000002 5032778.0152, 1519762.5114000002 5032785.1513, 1519755.5102000004 5032792.2873, 1519749.8457000004 5032798.061000001, 1519748.4310999997 5032796.623299999, 1519740.1097999997 5032788.1666, 1519733.1447 5032780.990700001, 1519724.1572000002 5032765.9924, 1519712.2495999997 5032759.463099999, 1519705.2845 5032752.2872, 1519698.3194000004 5032745.111300001, 1519691.3543999996 5032737.9355, 1519684.3893 5032730.7596, 1519677.4244 5032723.583799999, 1519670.4592000004 5032716.4079, 1519663.4941999996 5032709.232000001, 1519656.5291 5032702.0561999995, 1519649.5641 5032694.8802000005, 1519649.3684999999 5032694.6787, 1519639.6655000001 5032694.112400001, 1519629.6820999999 5032693.5296, 1519619.6988000004 5032692.946699999, 1519603.7267000005 5032697.468, 1519589.7489 5032691.1984, 1519579.7654999997 5032690.615700001, 1519569.7822000002 5032690.0329, 1519559.7988999998 5032689.450099999, 1519549.8154999996 5032688.8673, 1519539.8321000002 5032688.284600001, 1519529.8487 5032687.7017, 1519519.8653999995 5032687.119000001, 1519506.0102000004 5032687.7433, 1519489.9155000001 5032685.3706, 1519484.7836999996 5032685.071, 1519479.9293999998 5032684.838400001, 1519469.9406000003 5032684.3596, 1519459.9518 5032683.880799999, 1519449.9627999999 5032683.4021000005, 1519439.9740000004 5032682.9233, 1519429.9851000002 5032682.444399999, 1519419.9962 5032681.9658, 1519410.0073999995 5032681.4869, 1519400.0185000002 5032681.008099999, 1519390.0296 5032680.5294, 1519380.0409000004 5032680.0506, 1519370.0520000001 5032679.571799999, 1519360.0631 5032679.093, 1519353.5064000003 5032678.7787999995, 1519352.0883 5032751.487400001, 1519362.0762999998 5032751.9844, 1519372.0642999997 5032752.4813, 1519382.0521999998 5032752.978399999, 1519392.0403000005 5032753.475400001, 1519402.0281999996 5032753.9723000005, 1519412.0162000004 5032754.4694, 1519422.0042000003 5032754.9662999995, 1519431.9921000004 5032755.463300001, 1519441.9801000003 5032755.9604, 1519451.9680000003 5032756.4573, 1519461.9560000002 5032756.954299999, 1519471.9440000001 5032757.451300001, 1519481.932 5032757.9483, 1519491.92 5032758.4452, 1519496.6141999997 5032758.6789, 1519500.3505999995 5032754.919600001, 1519507.4001000002 5032747.827, 1519514.4496999998 5032740.734300001, 1519516.9896999998 5032738.1787, 1519522.4807000002 5032734.8968, 1519531.0645000003 5032729.7663, 1519538.7402 5032725.1787, 1519539.7847999996 5032725.0099, 1519549.6568999998 5032723.4144, 1519559.5291 5032721.819, 1519563.4910000004 5032721.1787, 1519569.4658000004 5032720.795399999, 1519579.4456000002 5032720.154999999, 1519586.8667000001 5032719.6788, 1519589.1309000002 5032720.8816, 1519597.9625000004 5032725.5732, 1519602.8673999999 5032728.1789, 1519606.2158000004 5032731.104, 1519613.7473999998 5032737.683, 1519637.619 5032752.215299999, 1519647.6733999997 5032760.6821, 1519711.1749999998 5032826.299799999, 1519752.1733999997 5032867.8223, 1519759.4386999998 5032874.6939, 1519766.7040999997 5032881.5656, 1519773.9694999997 5032888.4373, 1519788.5001999997 5032902.180600001, 1519871.0020000003 5032821.680199999))</t>
  </si>
  <si>
    <t>POLYGON ((1520118.3404 5032754.0417, 1520118.9656999996 5032754.2371, 1520122.6941 5032741.7042, 1520122.7643 5032741.4823, 1520126.0987999998 5032730.9498, 1520144.0198999997 5032733.548, 1520153.9139999999 5032732.0944, 1520160.1354999999 5032731.180199999, 1520162.7039 5032733.860099999, 1520165.8857000005 5032737.180199999, 1520171.2873 5032737.180299999, 1520177.5110999998 5032737.180199999, 1520180.8671000004 5032735.4482, 1520189.1364000002 5032731.180299999, 1520189.7092000004 5032731.573000001, 1520197.8866999997 5032737.180400001, 1520197.8866999997 5032737.2653, 1520197.8869000003 5032747.2653, 1520197.8869000003 5032757.2653, 1520197.8871 5032766.180500001, 1520197.8383999998 5032767.2643, 1520197.3897000002 5032777.2543, 1520196.9409999996 5032787.2443, 1520196.4923999999 5032797.234300001, 1520196.0437000003 5032807.224400001, 1520195.5949999997 5032817.214299999, 1520195.1463000001 5032827.204299999, 1520194.6977000004 5032837.1943, 1520194.2489999998 5032847.1844, 1520193.8003000002 5032857.1743, 1520193.3517000005 5032867.1643, 1520192.9029 5032877.1543000005, 1520192.4543000003 5032887.144300001, 1520192.1382 5032894.181600001, 1520189.613 5032892.645099999, 1520181.0696999999 5032887.4472, 1520172.5266000004 5032882.2491, 1520163.9833000004 5032877.051100001, 1520155.4401000002 5032871.8531, 1520146.8967000004 5032866.655099999, 1520138.3535000002 5032861.4572, 1520129.8102000002 5032856.259099999, 1520121.2670999998 5032851.0611000005, 1520112.7237999998 5032845.8631, 1520104.1805999996 5032840.665100001, 1520103.3848 5032840.1809, 1520103.6289999997 5032831.115599999, 1520103.8985000001 5032821.119100001, 1520104.1678999998 5032811.1228, 1520104.4371999996 5032801.1263, 1520104.7593 5032789.180500001, 1520085.8836000003 5032790.680400001, 1520062.6328999996 5032786.680400001, 1520055.8825000003 5032770.680299999, 1520046.2109000003 5032788.1864, 1520041.375 5032796.9395, 1520036.5392000005 5032805.692500001, 1520033.5071 5032811.180500001, 1520031.8388999999 5032814.516899999, 1520028.7571 5032820.680500001, 1520036.5176999997 5032826.9877, 1520044.2780999998 5032833.2949, 1520052.0387000004 5032839.6021, 1520059.7992000002 5032845.9092, 1520067.5598 5032852.216399999, 1520075.3202 5032858.523499999, 1520083.0807999996 5032864.830700001, 1520090.8413000004 5032871.137800001, 1520091.5097000003 5032871.6811, 1520099.3181999996 5032876.4297, 1520107.8624 5032881.626, 1520116.4067000002 5032886.822000001, 1520124.9511000002 5032892.018200001, 1520133.4955000002 5032897.214400001, 1520142.0399000002 5032902.410499999, 1520150.5842000004 5032907.606699999, 1520159.1284999996 5032912.8029, 1520167.6728999997 5032917.9991, 1520176.2172999997 5032923.1953, 1520192.6387 5032933.1818, 1520206.5188999996 5032902.890000001, 1520211.8098999998 5032879.9615, 1520226.8011999996 5032804.121099999, 1520232.0920000002 5032761.7917, 1520232.3095000004 5032760.5592, 1520237.3831000002 5032731.8083, 1520237.3828999996 5032713.289100001, 1520232.9732 5032693.8881, 1520220.6266 5032667.432, 1520204.7523999996 5032649.7948, 1520193.2877000002 5032638.330399999, 1520180.9413 5032633.0393, 1520172.1223999998 5032630.3937, 1520152.0952000003 5032625.9805, 1520141.1338 5032629.179400001, 1520119.3832999999 5032651.179500001, 1520109.1332999999 5032681.6797, 1520110.6337000001 5032713.68, 1520117.8843 5032745.680199999, 1520118.3404 5032754.0417))</t>
  </si>
  <si>
    <t>POLYGON ((1519716.8584000003 5032862.0515, 1519710.6940000001 5032856.132300001, 1519703.4808999998 5032849.206, 1519698.2466000002 5032844.18, 1519691.0898000002 5032851.1645, 1519683.9331 5032858.1489, 1519676.7762000002 5032865.1335, 1519669.6195 5032872.118000001, 1519662.4627 5032879.102399999, 1519655.3059999999 5032886.0868999995, 1519648.1491999999 5032893.0715, 1519640.9923999999 5032900.056, 1519633.8355999999 5032907.0404, 1519626.6788999997 5032914.025, 1519625.495 5032915.180299999, 1519631.4572 5032921.0206, 1519638.6010999996 5032928.0185, 1519645.7449000003 5032935.0164, 1519652.8888999997 5032942.0142, 1519660.0328000002 5032949.0121, 1519667.1766999997 5032956.01, 1519674.3206000002 5032963.0078, 1519681.4644 5032970.0057, 1519686.7477000002 5032975.1809, 1519688.5894 5032973.339199999, 1519695.6606 5032966.267999999, 1519702.7319 5032959.196900001, 1519706.7481000004 5032955.1808, 1519709.7807999998 5032952.103800001, 1519716.8005 5032944.9814, 1519723.8201000001 5032937.859200001, 1519730.8399 5032930.737, 1519737.6586999996 5032923.818299999, 1519737.4621000001 5032923.6105, 1519730.5899 5032916.345899999, 1519723.7175000003 5032909.0811, 1519716.8452000003 5032901.816299999, 1519709.9730000002 5032894.5516, 1519703.1005999995 5032887.286800001, 1519700.6155000003 5032884.659499999, 1519704.3402000004 5032879.475199999, 1519710.1749999998 5032871.353800001, 1519716.0099999998 5032863.2326, 1519716.8584000003 5032862.0515))</t>
  </si>
  <si>
    <t>POLYGON ((1517937.9414 5033044.176899999, 1517948.0668000001 5033044.176899999, 1517948.0657000002 5032937.6763, 1517946.5651000002 5032884.176000001, 1517945.6699 5032870.617900001, 1517930.4861000003 5032884.757999999, 1517929.4873000002 5032885.687999999, 1517897.7089999998 5032909.199200001, 1517918.6083000004 5032937.5615, 1517925.2235000003 5032960.7127, 1517921.9161999999 5032978.5722, 1517894.1341000004 5032983.8638, 1517879.5812999997 5032969.973099999, 1517868.3360000001 5032967.988600001, 1517849.8145000003 5032960.7125, 1517837.2462999998 5032952.774900001, 1517831.2928 5032937.5612, 1517833.2772000004 5032926.316400001, 1517848.4911000002 5032911.102700001, 1517821.4359 5032874.1757, 1517817.2663000003 5032876.3192, 1517808.3723999998 5032880.8915, 1517799.4786999999 5032885.4638, 1517790.5849000001 5032890.036, 1517781.6912000002 5032894.608200001, 1517781.5598999998 5032894.6757, 1517776.9935999997 5032897.4011, 1517776.1761999996 5032897.888900001, 1517771.5757999998 5032890.0974, 1517766.4911000002 5032881.486300001, 1517761.4067000002 5032872.8752, 1517756.3223 5032864.264, 1517751.2378000002 5032855.652899999, 1517746.1533000004 5032847.0418, 1517741.0687999995 5032838.430600001, 1517736.4919999996 5032830.679400001, 1517735.5297999997 5032830.946699999, 1517725.8943999996 5032833.6230999995, 1517717.4414999997 5032835.971100001, 1517716.3623000002 5032836.555600001, 1517707.5691 5032841.318499999, 1517698.7759999996 5032846.0813, 1517692.0406999998 5032849.729499999, 1517690.0784999998 5032851.004899999, 1517681.6936999997 5032856.4548, 1517673.3092 5032861.9047, 1517664.9244999997 5032867.354699999, 1517656.5398000004 5032872.804500001, 1517648.1552 5032878.2545, 1517639.7704999996 5032883.704299999, 1517631.3858000003 5032889.154100001, 1517628.5389999999 5032891.0046, 1517623.4743 5032886.765000001, 1517616.8200000003 5032881.194599999, 1517616.3513000002 5032882.4307, 1517612.8059 5032891.781300001, 1517609.2604 5032901.1317, 1517609.0543 5032901.6753, 1517601.8016 5032907.684599999, 1517594.1013000002 5032914.0649, 1517592.5547000002 5032915.3464, 1517585.0285999998 5032918.0342, 1517577.7374999998 5032920.6381, 1517575.4818000002 5032920.7424, 1517555.5025000004 5032921.6665, 1517554.8030000003 5032946.6753, 1517552.3037999999 5033031.175799999, 1517565.4293 5033033.675799999, 1517577.0547000002 5033039.675899999, 1517591.5552000003 5033039.675899999, 1517591.5553000001 5033056.077, 1517614.8066999996 5033049.788899999, 1517631.5530000003 5033040.195699999, 1517641.5526 5033040.3255, 1517651.5520000001 5033040.455499999, 1517661.5515 5033040.5855, 1517671.551 5033040.715299999, 1517681.5505 5033040.8454, 1517691.5499999998 5033040.975400001, 1517701.5494999997 5033041.1052, 1517711.5489999996 5033041.235200001, 1517721.5483999997 5033041.3651, 1517731.5478999997 5033041.494999999, 1517741.5472999997 5033041.625, 1517751.5469000004 5033041.754899999, 1517761.5464000003 5033041.8848, 1517771.5458000004 5033042.014699999, 1517781.5454000002 5033042.1447, 1517791.5448000003 5033042.274599999, 1517801.5444 5033042.4045, 1517811.5437000003 5033042.534499999, 1517821.5432000002 5033042.6643, 1517831.5427 5033042.794299999, 1517841.5422 5033042.9244, 1517851.5417 5033043.054199999, 1517861.5411999999 5033043.1842, 1517871.5406999998 5033043.314099999, 1517881.5401999997 5033043.444, 1517891.5396999996 5033043.573999999, 1517901.5389999999 5033043.7039, 1517911.5385999996 5033043.833799999, 1517921.5380999995 5033043.9638, 1517937.9414 5033044.176899999))</t>
  </si>
  <si>
    <t>POLYGON ((1516837.4419999998 5033302.5743, 1516834.5361000001 5033314.285, 1516852.4364 5033345.1063, 1516942.6078000003 5033293.6501, 1516923.0861999998 5033257.258199999, 1516837.4419999998 5033302.5743))</t>
  </si>
  <si>
    <t>POLYGON ((1517325.2640000004 5033361.557700001, 1517321.9556999998 5033273.5831, 1517231.9943000004 5033280.858999999, 1517234.6409999998 5033360.896, 1517325.2640000004 5033361.557700001))</t>
  </si>
  <si>
    <t>POLYGON ((1517933.1727999998 5033323.1149, 1517921.4446 5033323.3562, 1517911.4508999996 5033323.561799999, 1517901.4572 5033323.767200001, 1517883.8947 5033324.1285, 1517871.5910999998 5033324.052300001, 1517861.5909000002 5033323.9902, 1517851.5909000002 5033323.928200001, 1517841.5906999996 5033323.8663, 1517831.5906999996 5033323.804199999, 1517821.5905999998 5033323.7422, 1517811.5904 5033323.680299999, 1517801.5904 5033323.6182, 1517791.5903000003 5033323.5561999995, 1517781.5903000003 5033323.4943, 1517765.0785999997 5033323.392000001, 1517764.8669999996 5033338.0743, 1517764.7227999996 5033348.0722, 1517764.5788000003 5033358.0701, 1517764.4347 5033368.0681, 1517764.2906 5033378.0660999995, 1517764.1448 5033388.178300001, 1517764.0881000003 5033392.114399999, 1517781.9848999996 5033392.456, 1517791.9834000003 5033392.6469, 1517801.9817000004 5033392.8377, 1517811.9801000003 5033393.0285, 1517821.9786 5033393.2194, 1517831.977 5033393.4102, 1517841.9753999999 5033393.6011, 1517851.9737999998 5033393.7919, 1517861.9721999997 5033393.982799999, 1517873.4687 5033394.202299999, 1517891.9649 5033394.557399999, 1517901.9620000003 5033394.749399999, 1517911.9592000004 5033394.941199999, 1517914.3987999996 5033394.988, 1517921.9565000003 5033395.133199999, 1517932.0307999998 5033395.3268, 1517932.0697999997 5033391.6788, 1517933.0691 5033329.1785, 1517933.1727999998 5033323.1149))</t>
  </si>
  <si>
    <t>POLYGON ((1518707.3474000003 5033623.682499999, 1518715.4028000003 5033617.7568, 1518723.4582000002 5033611.8311, 1518729.0979000004 5033607.682399999, 1518731.9614000004 5033606.791200001, 1518741.5097000003 5033603.819, 1518751.0581 5033600.846899999, 1518760.6064999998 5033597.8747000005, 1518761.2238999996 5033597.682499999, 1518770.5554999998 5033597.0396, 1518780.5322000002 5033596.3521, 1518787.2344000004 5033595.8902, 1518790.5023999996 5033595.586300001, 1518800.4596999995 5033594.6602, 1518810.4172 5033593.734200001, 1518820.3745 5033592.8082, 1518830.3317999998 5033591.882099999, 1518832.4760999996 5033591.682700001, 1518840.0749000004 5033589.726, 1518849.7593 5033587.2323, 1518859.4436999997 5033584.738600001, 1518861.602 5033584.182700001, 1518867.1289 5033578.7194, 1518874.2408999996 5033571.689300001, 1518881.3530000001 5033564.6592999995, 1518883.3525999999 5033562.682700001, 1518887.8276000004 5033557.0569, 1518894.0528999995 5033549.231000001, 1518900.9392 5033545.665899999, 1518903.1331000002 5033544.529999999, 1518908.847 5033541.571799999, 1518908.8612000002 5033540.8386, 1518908.7763 5033540.838199999, 1518903.1312999995 5033540.809699999, 1518900.8548999997 5033540.7982, 1518900.7613000004 5033540.797800001, 1518890.8526999997 5033540.7479, 1518880.8525999999 5033540.812999999, 1518870.8525 5033540.8783, 1518860.8524000002 5033540.943399999, 1518850.8523000004 5033541.0088, 1518840.8523000004 5033541.073899999, 1518830.8520999998 5033541.1392, 1518820.852 5033541.204299999, 1518810.8518000003 5033541.2696, 1518800.8517000005 5033541.334799999, 1518790.8515999997 5033541.4, 1518780.8514999999 5033541.4651999995, 1518770.8514 5033541.5305, 1518760.8514 5033541.5956999995, 1518750.8512000004 5033541.6609000005, 1518740.8510999996 5033541.7261, 1518730.8509 5033541.7914, 1518720.8508000001 5033541.8565, 1518710.8507000003 5033541.921800001, 1518700.8505999995 5033541.987, 1518690.8504999997 5033542.052300001, 1518680.8503999999 5033542.1174, 1518670.9704 5033542.1818, 1518670.9704 5033542.0616999995, 1518670.9703000002 5033532.061799999, 1518677.0628000004 5033520.0678, 1518670.9699999997 5033502.0616, 1518670.9699 5033495.681600001, 1518674.5900999997 5033495.681700001, 1518684.5904 5033495.681600001, 1518694.5908000004 5033495.681700001, 1518701.4709 5033495.681700001, 1518701.4217999997 5033492.562000001, 1518701.2647000002 5033482.563100001, 1518701.1073000003 5033472.564200001, 1518700.9501999998 5033462.5655000005, 1518700.7928999998 5033452.5666000005, 1518700.6357000005 5033442.5678, 1518700.4785000002 5033432.569, 1518700.3212000001 5033422.5702, 1518700.1639999999 5033412.5714, 1518700.0949 5033408.1811, 1518694.4957999997 5033407.8401999995, 1518684.5140000004 5033407.2324, 1518674.5322000002 5033406.6248, 1518664.5503000002 5033406.017000001, 1518654.5685 5033405.4092999995, 1518644.5866 5033404.8016, 1518634.6047999999 5033404.1938000005, 1518617.5307 5033403.4646000005, 1518617.5356 5033403.1734, 1518617.5925000003 5033399.8431, 1518617.7635000004 5033389.848300001, 1518617.7999999998 5033387.7128, 1518617.9343999997 5033379.853599999, 1518618.1053 5033369.8588, 1518618.2763 5033359.8642, 1518618.4472000003 5033349.8695, 1518618.5001999997 5033346.774, 1518618.6516000004 5033337.921800001, 1518618.1009999998 5033324.009199999, 1518618.0263999999 5033309.8485, 1518617.9736000001 5033299.849199999, 1518617.8904999997 5033284.0781, 1518616.4507 5033269.8354, 1518616.159 5033266.949899999, 1518615.4484 5033259.921, 1518614.0793000003 5033246.3783, 1518612.4431999996 5033230.149900001, 1518611.4412000002 5033220.2103, 1518609.7107999995 5033203.048, 1518607.9967999998 5033190.6173, 1518607.5520000001 5033187.3913, 1518606.6339999996 5033180.7334, 1518604.3132999996 5033163.902799999, 1518602.1416999996 5033151.236099999, 1518600.4526000004 5033141.383300001, 1518598.7635000004 5033131.5304000005, 1518598.2717000004 5033128.6620000005, 1518597.0811 5033121.7173999995, 1518595.4014999997 5033111.921, 1518594.7766000004 5033108.2753, 1518594.0270999996 5033103.903999999, 1518593.1005999995 5033098.499399999, 1518591.3360000001 5033088.206599999, 1518586.483 5033069.2031, 1518582.7784000002 5033054.696, 1518575.9238 5033050.0397, 1518574.6569999997 5033049.179199999, 1518566.6196999997 5033043.7195999995, 1518568.4621000001 5033054.1785, 1518578.7133999998 5033143.179099999, 1518598.2163000004 5033379.1807, 1518605.4688999997 5033597.6821, 1518605.2191000003 5033625.1822, 1518613.1951000001 5033625.065199999, 1518625.2175000003 5033624.888599999, 1518635.2167999996 5033624.741699999, 1518645.2160999998 5033624.594799999, 1518655.2153000003 5033624.448100001, 1518665.2144999998 5033624.301200001, 1518675.2138999999 5033624.1544, 1518685.2131000003 5033624.0075, 1518695.2123999996 5033623.8607, 1518705.2115000002 5033623.7139, 1518707.3474000003 5033623.682499999))</t>
  </si>
  <si>
    <t>POLYGON ((1519146.5149999997 5033492.4958, 1519136.3387000002 5033483.8719, 1519117.4867000002 5033484.2028, 1519088.6354999999 5033453.3703000005, 1519085.3005999997 5033456.664999999, 1519078.1868000003 5033463.693, 1519071.0730999997 5033470.720899999, 1519063.9594 5033477.7489, 1519056.8457000004 5033484.776900001, 1519049.7319999998 5033491.8048, 1519040.0060999999 5033501.4134, 1519026.6387999998 5033509.3539, 1519019.4733999996 5033516.329500001, 1519012.3079000004 5033523.3050999995, 1519005.1424000002 5033530.2806, 1518997.977 5033537.2563000005, 1518990.8114 5033544.231799999, 1518983.6459999997 5033551.2074, 1518976.4804999996 5033558.183, 1518976.3871999998 5033563.4155, 1518976.2087000003 5033573.414100001, 1518976.0302999998 5033583.4125, 1518975.8517000005 5033593.4109000005, 1518975.6733999997 5033603.409399999, 1518975.4948000005 5033613.4079, 1518975.3164 5033623.406300001, 1518975.1381 5033633.4048, 1518975.1063 5033635.1833999995, 1518979.2312000003 5033642.295, 1518984.2485999996 5033650.9454, 1518989.2659999998 5033659.5956999995, 1518989.6069999998 5033660.183700001, 1518995.9753 5033653.377900001, 1519002.8077999996 5033646.075999999, 1519009.6404 5033638.774, 1519016.4729000004 5033631.471999999, 1519023.3054999998 5033624.1701, 1519030.1380000003 5033616.868100001, 1519036.9704999998 5033609.566199999, 1519043.8030000003 5033602.2642, 1519050.6355999997 5033594.962200001, 1519057.4681000002 5033587.6603, 1519064.3008000003 5033580.3583, 1519071.1332999999 5033573.056399999, 1519077.9659000002 5033565.7544, 1519090.3569999998 5033553.0305, 1519090.1091999998 5033552.7765999995, 1519090.0383000001 5033552.7039, 1519098.1232000003 5033544.212200001, 1519104.9557999996 5033536.9102, 1519111.7883000001 5033529.6083, 1519118.6209000004 5033522.306299999, 1519125.4534 5033515.0044, 1519132.2860000003 5033507.702400001, 1519139.1184999999 5033500.4004, 1519145.9511000002 5033493.0985, 1519146.5149999997 5033492.4958))</t>
  </si>
  <si>
    <t>POLYGON ((1517292.6464999998 5033637.1724, 1517252.3554999996 5033636.7621, 1517236.6468000002 5033639.6851, 1517232.0313 5033640.841499999, 1517219.6283999998 5033643.948899999, 1517209.4971000003 5033647.9058, 1517206.0905999998 5033649.236500001, 1517189.6571000004 5033655.6548999995, 1517180.1438999996 5033663.172599999, 1517176.6284999996 5033673.572799999, 1517176.3792000003 5033679.325099999, 1517367.903 5033727.077299999, 1517367.8071999997 5033722.068700001, 1517367.6161000002 5033712.0831, 1517367.4249 5033702.0974, 1517367.2339000003 5033692.1118, 1517366.8827 5033673.7618, 1517365.7396 5033671.7543, 1517364.0822 5033668.8434, 1517363.3031000001 5033667.475, 1517349.3413000004 5033657.815400001, 1517331.6935 5033649.1119, 1517314.5747999996 5033644.5319, 1517312.5910999998 5033643.8662, 1517304.7165 5033641.223300001, 1517302.4910000004 5033640.476399999, 1517292.6464999998 5033637.1724))</t>
  </si>
  <si>
    <t>POLYGON ((1518981.2419999996 5033861.8215, 1518986.4446 5033853.281199999, 1518991.6471999995 5033844.741, 1518996.6261999998 5033836.032400001, 1519000.5883 5033829.102700001, 1518995.9334000004 5033824.6449, 1518988.6755999997 5033817.694499999, 1518981.4645999996 5033810.7892, 1518970.7456999999 5033800.5242, 1518946.3987999996 5033825.3409, 1518937.2320999997 5033834.684699999, 1518864.6053999998 5033910.684900001, 1518859.9667999996 5033915.510500001, 1518865.0275999997 5033920.7805, 1518868.5314999996 5033924.429300001, 1518870.2791 5033926.249299999, 1518872.0368999997 5033928.079700001, 1518875.5429999996 5033931.730799999, 1518877.2051999997 5033933.4617, 1518879.0487000002 5033935.3814, 1518887.2221999997 5033943.892899999, 1518907.9468999999 5033938.1852, 1518909.6072000004 5033938.1852, 1518917.4161 5033935.256999999, 1518925.6076999996 5033932.1853, 1518926.4901 5033931.2974, 1518933.5396999996 5033924.2048, 1518950.1120999996 5033919.262700001, 1518950.3739 5033900.1435, 1518953.9297000002 5033890.797, 1518954.7331999997 5033888.6850000005, 1518960.17 5033883.1754, 1518967.1940000001 5033876.057399999, 1518974.2180000003 5033868.9394000005, 1518981.2419999996 5033861.8215))</t>
  </si>
  <si>
    <t>POLYGON ((1518714.1017000005 5034020.6850000005, 1518704.4762000004 5034006.184900001, 1518706.4916000003 5034004.5481, 1518714.2540999996 5033998.2436999995, 1518722.0165999997 5033991.939200001, 1518729.1018000003 5033986.184900001, 1518728.4046 5033985.6601, 1518720.4145999998 5033979.646299999, 1518712.4245999996 5033973.6325, 1518705.8509 5033968.684699999, 1518704.1946999999 5033968.052999999, 1518694.8508000001 5033964.489399999, 1518685.5069000004 5033960.925799999, 1518676.1630999995 5033957.3621, 1518666.8191999998 5033953.7985, 1518657.4753999999 5033950.2349, 1518652.0988999996 5033948.1844, 1518652.3695999999 5033943.947000001, 1518653.0071 5033933.9673999995, 1518653.6446000002 5033923.987600001, 1518654.2821000004 5033914.0079, 1518654.9197000004 5033904.0283, 1518654.9736000001 5033903.1841, 1518645.8357999995 5033902.6303, 1518635.8537999997 5033902.0253, 1518630.2226999998 5033901.684, 1518630.1058 5033897.3268, 1518629.8372 5033887.3303, 1518629.5689000003 5033877.333900001, 1518629.4704999998 5033873.668500001, 1518629.2019999996 5033863.6721, 1518628.9336 5033853.6756, 1518628.6651999997 5033843.679099999, 1518628.3968000002 5033833.682600001, 1518628.1283 5033823.6862, 1518627.8600000003 5033813.6898, 1518627.5915 5033803.693299999, 1518627.3230999997 5033793.696799999, 1518627.0547000002 5033783.7004, 1518626.7862999998 5033773.7039, 1518626.5177999996 5033763.7074, 1518626.2495 5033753.710899999, 1518625.9808999998 5033743.714500001, 1518625.8459 5033738.683, 1518628.7511 5033734.6546, 1518634.6003 5033726.5436, 1518644.5963000003 5033712.6829, 1518628.7205999997 5033703.6828000005, 1518604.3447000002 5033697.682700001, 1518603.9699999997 5033722.6828000005, 1518613.6358000003 5034037.6734, 1518680.2397999996 5034054.2796, 1518714.1017000005 5034020.6850000005))</t>
  </si>
  <si>
    <t>POLYGON ((1520249.2030999996 5033499.935900001, 1520246.8963000001 5033499.3323, 1520238.9830999998 5033497.261499999, 1520221.7799000004 5033492.7596, 1520209.9707000004 5033489.674699999, 1520200.2994999997 5033487.1483, 1520190.6282000002 5033484.6219999995, 1520180.9570000004 5033482.0956999995, 1520171.2857 5033479.569399999, 1520161.6145000001 5033477.043099999, 1520151.9433000004 5033474.5167, 1520142.2720999997 5033471.9904, 1520132.6009 5033469.464, 1520122.9297000002 5033466.9377, 1520113.2583999997 5033464.4114, 1520101.9462000001 5033461.4564, 1520084.2462999998 5033456.8299, 1520074.5755000003 5033454.302300001, 1520064.9046 5033451.774499999, 1520055.2337999996 5033449.2468, 1520045.563 5033446.7192, 1520035.8921999997 5033444.191400001, 1520026.2213000003 5033441.663699999, 1520016.5505 5033439.136, 1520004.8706999999 5033436.0832, 1519999.6859 5033444.831599999, 1519999.5166999996 5033445.1171, 1519994.4212999996 5033453.714400001, 1519989.3260000004 5033462.3116999995, 1519984.2308 5033470.9091, 1519979.1354 5033479.5064, 1519974.0400999999 5033488.103800001, 1519968.9448999995 5033496.701199999, 1519963.8494999995 5033505.2985, 1519958.7542000003 5033513.8958, 1519953.6589000002 5033522.493100001, 1519948.5636 5033531.090500001, 1519943.4682999998 5033539.687899999, 1519934.1031 5033555.4899, 1519927.6788999997 5033571.8454, 1519928.1460999995 5033584.8344, 1519930.9336 5033603.3859, 1519933.7955999998 5033628.0921, 1519948.0073999995 5033625.031300001, 1519953.2631 5033626.1865, 1519954.0801 5033630.732799999, 1519955.8487999998 5033640.575200001, 1519956.1382999998 5033642.1866, 1519963.8739 5033645.3649, 1519973.1239999998 5033649.1654, 1519982.3739999998 5033652.966, 1519991.6240999997 5033656.7665, 1519997.5148999998 5033659.186799999, 1519997.3487 5033662.8146, 1519996.8910999997 5033672.804199999, 1519996.4335000003 5033682.7938, 1519995.9759 5033692.783399999, 1519995.5181999998 5033702.773, 1519995.0608 5033712.762599999, 1519994.6031 5033722.7521, 1519994.1454999996 5033732.741800001, 1519993.688 5033742.7313, 1519993.2303 5033752.720899999, 1519992.7726999996 5033762.7105, 1519992.3151000002 5033772.700099999, 1519991.8575 5033782.6898, 1519991.7659999998 5033784.6877999995, 1519983.8081 5033785.508199999, 1519973.8605000004 5033786.533600001, 1519960.4933000002 5033787.639, 1519960.7257000003 5033791.2524999995, 1519961.3671000004 5033801.2311, 1519962.0085000005 5033811.2096, 1519962.6498999996 5033821.188100001, 1519963.2914000005 5033831.1667, 1519964.0191000002 5033842.4866, 1519950.9232 5033842.2895, 1519935.3076999998 5033837.762800001, 1519920.1508999998 5033831.4154, 1519905.6059999997 5033824.525900001, 1519890.2994 5033817.2711, 1519884.1195 5033814.342, 1519879.1278 5033824.4344, 1519874.3106000004 5033833.1976, 1519869.4933000002 5033841.960999999, 1519864.6760999998 5033850.724199999, 1519859.8586999997 5033859.487500001, 1519855.0414000005 5033868.2509, 1519850.2241000002 5033877.0141, 1519845.4068999998 5033885.7775, 1519840.5895999996 5033894.5407, 1519835.7724000001 5033903.3039, 1519833.6371 5033907.188200001, 1519828.6396000003 5033904.7334, 1519819.6637000004 5033900.324200001, 1519810.6879000003 5033895.915100001, 1519801.7120000003 5033891.505999999, 1519783.7602000004 5033882.6877999995, 1519783.7604999999 5033901.187999999, 1519779.3854999999 5033922.688100001, 1519782.261 5033964.1884, 1519792.2621 5034032.6888999995, 1519795.1376 5034069.689200001, 1519796.5131 5034115.1896, 1519799.3885000004 5034142.1898, 1519812.9824 5034179.4966, 1519825.0146000003 5034167.690099999, 1519825.8512000004 5034166.505000001, 1519831.6185999997 5034158.335899999, 1519837.3861999996 5034150.1665, 1519843.1538000004 5034141.997199999, 1519848.9214000003 5034133.8279, 1519854.6887999997 5034125.658600001, 1519855.3454 5034124.728700001, 1519860.5558000002 5034117.5605999995, 1519866.4353999998 5034109.4715, 1519872.3150000004 5034101.3824000005, 1519878.1946999999 5034093.293500001, 1519884.0741999997 5034085.204500001, 1519886.2657000003 5034082.1897, 1519888.0157000003 5034077.6896, 1519888.5439 5034076.345000001, 1519892.2004000004 5034067.0375, 1519895.8569999998 5034057.729900001, 1519896.2657000003 5034056.6895, 1519897.5532 5034047.901000001, 1519899.0028999997 5034038.0067, 1519900.4526000004 5034028.112199999, 1519901.1590999998 5034023.289000001, 1519901.7692999998 5034018.200099999, 1519902.9596999995 5034008.2711, 1519903.1714000003 5034006.5054, 1519904.0072999997 5033998.326300001, 1519904.8903 5033989.689099999, 1519905.3196999999 5033988.4432, 1519908.5784999998 5033978.989, 1519911.8372999998 5033969.5349, 1519915.0960999997 5033960.080800001, 1519916.2653 5033956.6888, 1519920.1014999999 5033951.5505, 1519926.0838000001 5033943.5372, 1519932.0662000002 5033935.5239, 1519938.0486000003 5033927.510600001, 1519944.0311000003 5033919.497400001, 1519950.0133999996 5033911.484099999, 1519955.9957999997 5033903.4706999995, 1519961.9782999996 5033895.4575, 1519967.9606999997 5033887.4442, 1519970.3913000003 5033884.1885, 1519974.5316000003 5033879.933, 1519981.5050999997 5033872.7656, 1519988.4786 5033865.598099999, 1519995.4521000003 5033858.430500001, 1520002.4255999997 5033851.2631, 1520009.3990000002 5033844.0956, 1520016.3726000004 5033836.928099999, 1520023.346 5033829.760600001, 1520028.7676999997 5033824.188200001, 1520030.8843999999 5033823.501, 1520040.3959 5033820.412900001, 1520049.9074 5033817.3248, 1520059.4189 5033814.2368, 1520067.2687 5033811.688200001, 1520068.9718000004 5033811.2983, 1520072.5143999998 5033800.803200001, 1520095.0754000004 5033802.1974, 1520114.9278999995 5033799.783399999, 1520137.2333000004 5033797.9332, 1520149.8413000004 5033798.9365, 1520153.9619000005 5033799.2644, 1520154.8709000004 5033786.3346, 1520158.5777000003 5033777.0469, 1520162.2846999997 5033767.759299999, 1520165.9916000003 5033758.4716, 1520169.6985 5033749.184, 1520169.8964 5033748.688100001, 1520170.0301 5033739.899900001, 1520170.0235000001 5033739.222999999, 1520169.9839000003 5033735.189300001, 1520152.9099000003 5033714.5228, 1520139.6803000001 5033699.7059, 1520141.5689000003 5033658.0666000005, 1520141.3946000002 5033657.6873, 1520141.6744999997 5033655.7393, 1520143.0974000003 5033645.8409, 1520144.2695000004 5033637.687100001, 1520144.7987000002 5033636.006100001, 1520147.8015 5033626.467499999, 1520150.8043999998 5033616.9289, 1520151.8475000001 5033613.6153, 1520152.7693999996 5033610.687000001, 1520153.8453000002 5033609.4496, 1520166.1387999998 5033583.8158, 1520210.0603999998 5033553.123299999, 1520228.0522999996 5033535.6603999995, 1520235.9899000004 5033512.9058, 1520249.2030999996 5033499.935900001))</t>
  </si>
  <si>
    <t>POLYGON ((1519627.0582999997 5034011.7918, 1519622.4061000003 5033999.8718, 1519617.3016999997 5034007.861199999, 1519612.9951 5034014.6019, 1519607.6209000004 5034023.0133, 1519602.2467999998 5034031.424799999, 1519601.4346000003 5034032.695900001, 1519596.8726000004 5034039.836200001, 1519591.4984 5034048.2477, 1519591.2911 5034048.5722, 1519587.4988000002 5034054.5078, 1519585.2430999996 5034058.0384, 1519577.7432000004 5034065.417199999, 1519572.1635999996 5034070.9067, 1519564.7618000004 5034078.1888, 1519563.5738000004 5034079.3577, 1519548.8463000003 5034089.523700001, 1519544.2566 5034092.6918, 1519543.9119999995 5034092.9296, 1519551.2878 5034105.2808, 1519556.1642000005 5034114.011499999, 1519557.3803000003 5034116.1887, 1519552.2046999997 5034121.625499999, 1519545.3098 5034128.8686, 1519538.4148000004 5034136.1117, 1519532.6297000004 5034142.1888, 1519531.3728 5034141.1832, 1519523.8793000001 5034135.1887, 1519523.5614999998 5034135.4385, 1519515.6993000004 5034141.6183, 1519507.8371000001 5034147.797800001, 1519507.7567999996 5034147.861, 1519500.1309000002 5034154.171, 1519499.3404 5034154.825200001, 1519492.5270999996 5034160.665899999, 1519491.0466 5034161.9351, 1519485.0274 5034167.2804000005, 1519482.8783999998 5034169.1888, 1519477.6582000004 5034164.3378, 1519470.3324999996 5034157.5305, 1519463.0070000002 5034150.723099999, 1519458.1272999998 5034146.1886, 1519455.7024999997 5034148.483899999, 1519448.4401000002 5034155.3586, 1519441.1777 5034162.2334, 1519433.9155000001 5034169.107899999, 1519426.6530999998 5034175.9827, 1519419.3908000002 5034182.8572, 1519412.1283999998 5034189.731899999, 1519404.8658999996 5034196.606699999, 1519404.2510000002 5034197.1887, 1519397.5179000003 5034190.9879, 1519390.1618 5034184.213400001, 1519382.8055999996 5034177.4388999995, 1519375.4496 5034170.6644, 1519368.0933999997 5034163.890000001, 1519367.8745 5034163.6884, 1519359.8872999996 5034169.196599999, 1519351.6549000004 5034174.8741, 1519343.4225000003 5034180.5514, 1519338.8737000003 5034183.6884, 1519335.7988 5034180.4377, 1519328.9264000002 5034173.172900001, 1519322.0542000001 5034165.9081999995, 1519321.3729999997 5034165.188200001, 1519324.4782999996 5034156.7313, 1519332.8919000002 5034146.1697, 1519321.1553999996 5034141.3675999995, 1519310.3748000003 5034133.235400001, 1519300.2614000002 5034142.488500001, 1519295.2636000002 5034147.0611000005, 1519293.2350000003 5034148.917199999, 1519286.0001999997 5034155.5364, 1519280.5762 5034160.499, 1519278.7302 5034162.188100001, 1519265.6449999996 5034174.1601, 1519255.4748999998 5034186.361199999, 1519249.6234999998 5034194.8686, 1519248.8165999996 5034196.0417, 1519431.8276000004 5034241.671499999, 1519494.5042000003 5034217.189200001, 1519519.7030999996 5034206.360400001, 1519548.2038000003 5034183.7962, 1519564.9594 5034167.922900001, 1519581.7149 5034137.9394000005, 1519608.1709000003 5034070.9178, 1519627.0582999997 5034011.7918))</t>
  </si>
  <si>
    <t>133 Â¿ Cantieri</t>
  </si>
  <si>
    <t>POLYGON ((1518767.9286000002 5029154.663699999, 1518749.0531000001 5029162.654999999, 1518746.8289 5029156.877699999, 1518743.2359999996 5029147.5452, 1518739.6431999998 5029138.2129, 1518738.8827999998 5029136.2377, 1518722.6403 5029143.0767, 1518733.7531000003 5029176.414799999, 1518705.7067999998 5029188.586100001, 1518693.0066 5029193.877900001, 1518688.7731999997 5029204.4615, 1518683.4814999998 5029227.2161, 1518672.38 5029242.135199999, 1518673.5706000002 5029248.1786, 1518675.5037000002 5029257.9901, 1518677.4368000003 5029267.8015, 1518677.8020000001 5029269.655300001, 1518684.1085 5029264.5550999995, 1518691.8839999996 5029258.266799999, 1518699.6596 5029251.978499999, 1518700.6775000002 5029251.155300001, 1518705.7745000003 5029244.115800001, 1518749.8794999998 5029202.6581, 1518757.6734999996 5029188.710999999, 1518767.9286000002 5029154.663699999))</t>
  </si>
  <si>
    <t>POLYGON ((1519755.4623999996 5029876.2754999995, 1519736.8346999995 5029840.7151999995, 1519735.0028 5029832.4727, 1519717.1825 5029865.2479, 1519660.2547000004 5029954.1734, 1519682.2078 5029970.5447, 1519706.7654 5029975.753699999, 1519725.7412 5029946.731899999, 1519750.2983 5029914.361500001, 1519755.5073999995 5029904.315400001, 1519755.4623999996 5029876.2754999995))</t>
  </si>
  <si>
    <t>POLYGON ((1520453.7478999998 5029974.859999999, 1520369.5625999998 5029891.8533, 1520419.1797000002 5029840.871200001, 1520412.3043999998 5029834.9867, 1520402.3963000001 5029826.5068, 1520389.5221999995 5029815.491900001, 1520381.9277 5029808.994100001, 1520374.3331000004 5029802.496300001, 1520366.7385999998 5029795.998500001, 1520361.9143000003 5029791.8708999995, 1520359.1427999996 5029789.4997000005, 1520347.5608 5029779.590299999, 1520343.8129000003 5029777.178300001, 1520334.9852999998 5029772.089199999, 1520331.7005000003 5029770.195599999, 1520321.5347999996 5029767.952199999, 1520304.4688999997 5029764.1862, 1520287.9604000002 5029759.1558, 1520274.4216999998 5029751.603499999, 1520266.9320999999 5029747.4253, 1520265.7114000004 5029746.7443, 1520257.0137 5029741.8924, 1520251.4732 5029738.8017, 1520248.3158 5029737.0404, 1520238.2028 5029731.3991, 1520237.279 5029730.6230999995, 1520167.1486 5029815.123500001, 1520202.2073999997 5029839.5977, 1520133.4143000003 5029927.5725, 1520110.8217000002 5029955.229699999, 1520118.3980999999 5029961.7564, 1520125.9744999995 5029968.2831999995, 1520133.5509000001 5029974.8100000005, 1520143.6908 5029983.5451, 1520156.2810000004 5029994.3882, 1520163.8584000003 5030000.914000001, 1520171.4356000004 5030007.4398, 1520179.4407000002 5030014.334000001, 1520194.1668999996 5030027.017899999, 1520201.7438000003 5030033.5441, 1520209.3207 5030040.0702, 1520216.8976999996 5030046.5964, 1520224.4746000003 5030053.1225000005, 1520232.0514000002 5030059.648700001, 1520239.6283999998 5030066.174900001, 1520247.2052999996 5030072.701099999, 1520254.7822000002 5030079.227299999, 1520262.3591 5030085.7534, 1520269.9359999998 5030092.2796, 1520277.5129000004 5030098.805600001, 1520284.9785000002 5030105.2359, 1520287.0553000001 5030107.024700001, 1520290.9331 5030099.8714000005, 1520294.0208 5030094.1756, 1520300.3502000002 5030086.433499999, 1520306.6797000002 5030078.691400001, 1520313.0092000002 5030070.9493, 1520319.3387000002 5030063.2072, 1520325.6681000004 5030055.465, 1520331.9977000002 5030047.7228999995, 1520338.3271000003 5030039.980799999, 1520344.6564999996 5030032.238700001, 1520350.9859999996 5030024.4965, 1520352.4881999996 5030022.6592, 1520358.3624999998 5030027.523600001, 1520366.0646000002 5030033.901699999, 1520373.7669000002 5030040.2798999995, 1520381.4691000003 5030046.6581, 1520384.4896 5030049.159399999, 1520388.5911999997 5030044.6733, 1520395.3389999997 5030037.2929, 1520402.0869000005 5030029.9125, 1520408.8346999995 5030022.532199999, 1520415.5824999996 5030015.151799999, 1520422.3302999996 5030007.771400001, 1520429.0780999996 5030000.3912, 1520435.8260000004 5029993.0108, 1520442.5738000004 5029985.6304, 1520452.8476 5029974.0867, 1520453.7478999998 5029974.859999999))</t>
  </si>
  <si>
    <t>POLYGON ((1520146.9264000002 5030212.980599999, 1520141.8924000002 5030209.091600001, 1520131.3833999997 5030200.3638, 1520123.6980999997 5030193.9812, 1520116.0126999998 5030187.5984000005, 1520108.3273 5030181.215600001, 1520100.6419000002 5030174.832900001, 1520092.9566000002 5030168.450200001, 1520085.2713000001 5030162.067500001, 1520077.5857999995 5030155.684800001, 1520069.9005000005 5030149.302200001, 1520062.2150999997 5030142.919399999, 1520052.2682999996 5030134.658500001, 1520052.4118 5030138.847200001, 1520051.9510000004 5030143.445499999, 1520049.3331000004 5030152.3805, 1520049.1914999997 5030152.757099999, 1520046.9660999998 5030158.672, 1520045.2888000002 5030162.033299999, 1520043.7016000003 5030164.2837000005, 1520039.5972999996 5030168.2475000005, 1520027.5816000002 5030181.3497, 1520020.8323999997 5030188.7093, 1520014.0829999996 5030196.069, 1520008.8586999997 5030201.7656, 1520092.437 5030269.3114, 1520146.9264000002 5030212.980599999))</t>
  </si>
  <si>
    <t>POLYGON ((1517667.7152000004 5030739.290999999, 1517663.5768 5030737.1119, 1517654.7282999996 5030732.4527, 1517645.8797000004 5030727.793500001, 1517643.1437 5030726.3529, 1517633.8792000003 5030738.1732, 1517600.0119000003 5030741.877599999, 1517594.1911000004 5030781.5659, 1517571.1243000003 5030827.700099999, 1517576.7739000004 5030832.8134, 1517584.1882999996 5030839.5241, 1517587.6580999997 5030842.6644, 1517619.5917999996 5030836.600299999, 1517649.7549 5030813.316299999, 1517667.7152000004 5030739.290999999))</t>
  </si>
  <si>
    <t>POLYGON ((1518103.2785999998 5030909.456599999, 1518100.7989999996 5030909.892100001, 1518093.5500999996 5030911.164999999, 1518090.9107999997 5030911.084100001, 1518080.9151999997 5030910.777799999, 1518070.9195999997 5030910.4715, 1518060.9239999996 5030910.164999999, 1518061.4066000003 5030920.1535, 1518061.8892 5030930.141899999, 1518062.3717999998 5030940.1303, 1518062.8545000004 5030950.1186999995, 1518063.3369000005 5030960.1072, 1518063.8196 5030970.0954, 1518096.9107 5030968.8927, 1518103.2785999998 5030909.456599999))</t>
  </si>
  <si>
    <t>POLYGON ((1518063.6786000002 5031351.6676, 1518057.9157999996 5031343.4947, 1518052.1530999998 5031335.321900001, 1518046.3904 5031327.1491, 1518040.6277 5031318.976199999, 1518034.8649000004 5031310.803400001, 1518029.1021999996 5031302.6307, 1518024.2341999998 5031295.726600001, 1517978.1254000003 5031328.8827, 1518003.0314999996 5031372.420499999, 1518008.4047999997 5031380.8543, 1518013.7783000004 5031389.2882, 1518019.1516000004 5031397.722200001, 1518022.3027 5031402.6678, 1518030.4216999998 5031396.829600001, 1518038.5406999998 5031390.9912, 1518046.6596999997 5031385.153100001, 1518054.7786999997 5031379.3147, 1518062.8976999996 5031373.476500001, 1518071.0166999996 5031367.6382, 1518077.9291000003 5031362.6676, 1518076.7525000004 5031361.759500001, 1518068.8362999996 5031355.6489, 1518063.6786000002 5031351.6676))</t>
  </si>
  <si>
    <t>POLYGON ((1517308.5333000002 5031766.1689, 1517299.9807000002 5031760.986199999, 1517291.4283999996 5031755.803400001, 1517282.8759000003 5031750.6208, 1517274.3233000003 5031745.437999999, 1517265.7708 5031740.2552000005, 1517257.2182999998 5031735.0725, 1517253.9507 5031733.0923, 1517250.5559 5031738.2557, 1517245.0620999997 5031746.6116, 1517239.5685 5031754.967499999, 1517234.0747999996 5031763.3233, 1517228.5810000002 5031771.679300001, 1517223.0872999998 5031780.0351, 1517217.5936000003 5031788.391000001, 1517212.0998999998 5031796.7468, 1517210.4998000003 5031799.180600001, 1517182.3859 5031912.477399999, 1517187.8619 5031915.7206, 1517196.4664000003 5031920.816500001, 1517205.0707999999 5031925.912599999, 1517213.6753000002 5031931.0085, 1517222.2797999997 5031936.104499999, 1517229.3531999998 5031940.2937, 1517230.8477999996 5031941.259299999, 1517240.5943 5031948.5998, 1517241.699 5031947.822899999, 1517249.8778999997 5031942.0704, 1517258.0565999998 5031936.318, 1517266.2353999997 5031930.5655000005, 1517274.4140999997 5031924.813200001, 1517282.5930000003 5031919.0605999995, 1517290.7718000002 5031913.3082, 1517298.9505000003 5031907.5558, 1517307.1293000001 5031901.803400001, 1517315.3081 5031896.050899999, 1517321.6541 5031891.5876, 1517312.4571000002 5031883.9706, 1517304.4261999996 5031878.011499999, 1517296.3952000001 5031872.0524, 1517293.1284999996 5031869.6283, 1517296.67 5031864.8694, 1517302.6402000003 5031856.846999999, 1517308.6105000004 5031848.8246, 1517314.5806999998 5031840.802300001, 1517320.5508000003 5031832.7798999995, 1517326.5210999995 5031824.7576, 1517332.4912999999 5031816.735200001, 1517338.4615000002 5031808.7127, 1517344.4316999996 5031800.690400001, 1517349.2849000003 5031794.1691, 1517347.7428000001 5031793.1095, 1517339.5005 5031787.4463, 1517331.2582999999 5031781.7831, 1517323.0159999998 5031776.119999999, 1517314.7739000004 5031770.456700001, 1517308.5333000002 5031766.1689))</t>
  </si>
  <si>
    <t>POLYGON ((1518797.8894999996 5032255.0956999995, 1518803.1818000004 5032250.6993, 1518803.2115000002 5032250.674000001, 1518811.1678 5032244.680500001, 1518819.1552999998 5032238.6636, 1518827.1426 5032232.646600001, 1518835.1301999995 5032226.6296, 1518843.1177000003 5032220.612600001, 1518850.3377 5032215.173900001, 1518851.0592999998 5032214.5395, 1518858.5697999997 5032207.936799999, 1518866.0805000002 5032201.3343, 1518873.5910999998 5032194.7316, 1518881.1017000005 5032188.1292, 1518884.4633999998 5032185.173699999, 1518888.0291 5032180.954600001, 1518894.4837999996 5032173.316500001, 1518900.9385000002 5032165.6787, 1518907.3932999996 5032158.0407, 1518913.8479000004 5032150.4026, 1518914.4641000004 5032149.6735, 1518918.1478000004 5032141.4122, 1518954.7125000004 5032100.2711, 1518993.8713999996 5032051.057399999, 1519022.9759999998 5032005.548, 1519045.2012999998 5031962.6844999995, 1519051.5406999998 5031951.213099999, 1519045.9616999999 5031947.664100001, 1519043.8118000003 5031946.296599999, 1518944.6754 5031827.9297, 1518862.3389999997 5031733.5055, 1518858.8194000004 5031737.951199999, 1518853.5673000002 5031744.5853, 1518847.3601000002 5031752.425899999, 1518841.153 5031760.2663, 1518834.9458999997 5031768.106799999, 1518828.7386999996 5031775.9473, 1518822.5316000003 5031783.787900001, 1518816.3244000003 5031791.6283, 1518810.1172000002 5031799.468800001, 1518803.9101 5031807.3094, 1518797.7029999997 5031815.149800001, 1518791.4959000004 5031822.9903, 1518785.2887000004 5031830.830800001, 1518779.0815000003 5031838.6713, 1518781.5261000004 5031842.1096, 1518787.3206000002 5031850.2599, 1518790.4571000002 5031854.671399999, 1518793.5618000003 5031858.0485, 1518800.3301 5031865.4102, 1518804.7077000001 5031870.171599999, 1518805.1458 5031873.6765, 1518806.3864000002 5031883.599400001, 1518807.5829999996 5031893.171700001, 1518807.5829999996 5031893.525, 1518807.5831000004 5031903.5251, 1518807.5832000002 5031913.5252, 1518807.5833 5031922.672, 1518807.3447000002 5031923.4911, 1518804.5486000003 5031933.0923999995, 1518801.7525000004 5031942.693600001, 1518798.9562999997 5031952.2947, 1518796.1601999998 5031961.8958, 1518793.364 5031971.497099999, 1518790.5679000001 5031981.098200001, 1518788.4699 5031988.302200001, 1518852.0516 5032009.7820999995, 1518812.3636999996 5032092.334000001, 1518765.4027000004 5032067.5089, 1518762.6065999996 5032077.110099999, 1518759.8104999997 5032086.711300001, 1518757.0143999998 5032096.3125, 1518754.2182 5032105.9136, 1518751.9584 5032113.673, 1518750.1211 5032114.224199999, 1518740.5425000004 5032117.0977, 1518731.9578999998 5032119.673, 1518731.7231 5032120.683700001, 1518729.4598000003 5032130.4243, 1518727.1966000004 5032140.164999999, 1518724.9334000004 5032149.9055, 1518722.6701999996 5032159.6461, 1518715.4529999997 5032167.749399999, 1518723.0909000002 5032176.8303, 1518730.8032 5032185.9999, 1518731.5667000003 5032189.6131, 1518734.2341 5032193.031099999, 1518738.4231000002 5032198.3991, 1518740.2931000004 5032200.7267, 1518747.9003999997 5032210.196, 1518753.5899999999 5032217.2782000005, 1518753.8461999996 5032217.597100001, 1518754.7182999998 5032218.682600001, 1518756.8055999996 5032221.2808, 1518763.0510999998 5032229.0549, 1518769.2965000002 5032236.829, 1518775.5418999996 5032244.603, 1518781.7873999998 5032252.3772, 1518788.0328000002 5032260.1512, 1518789.5422999999 5032262.029999999, 1518797.8894999996 5032255.0956999995))</t>
  </si>
  <si>
    <t>POLYGON ((1518754.8372 5032465.6752, 1518754.0015000002 5032465.630899999, 1518744.0151000004 5032465.102, 1518734.0289000003 5032464.572799999, 1518724.0426000003 5032464.0438, 1518714.0563000003 5032463.514699999, 1518704.0700000003 5032462.9856, 1518694.0835999995 5032462.456499999, 1518684.0972999996 5032461.9275, 1518679.3345999997 5032461.675100001, 1518679.2593 5032466.9055, 1518679.1151 5032476.9045, 1518678.971 5032486.9035, 1518678.8268 5032496.9026, 1518678.6827999996 5032506.9015999995, 1518678.5387000004 5032516.9004999995, 1518678.3946000002 5032526.899599999, 1518678.2505 5032536.898600001, 1518678.1062000003 5032546.897600001, 1518678.0396999996 5032551.5177, 1518754.0880000005 5032555.175799999, 1518754.1676000003 5032545.673, 1518754.2511999998 5032535.6733, 1518754.3349000001 5032525.673599999, 1518754.4187000003 5032515.673800001, 1518754.5022999998 5032505.6741, 1518754.5861 5032495.6744, 1518754.6697000004 5032485.674699999, 1518754.7533999998 5032475.674900001, 1518754.8372 5032465.6752))</t>
  </si>
  <si>
    <t>POLYGON ((1519205.687 5032743.740499999, 1519195.9063999997 5032743.1797, 1519185.9225000003 5032742.6072, 1519175.9386999998 5032742.034600001, 1519165.9546999997 5032741.461999999, 1519155.9708000002 5032740.889599999, 1519145.9868 5032740.3171, 1519136.0028999997 5032739.7446, 1519126.0190000003 5032739.1721, 1519116.0350000001 5032738.5996, 1519106.0510999998 5032738.027000001, 1519096.0672000004 5032737.454500001, 1519086.0832000002 5032736.881999999, 1519076.0993 5032736.3094999995, 1519066.1153999995 5032735.7371, 1519056.1315000001 5032735.1645, 1519046.1475999998 5032734.592, 1519036.1635999996 5032734.019400001, 1519026.1797000002 5032733.446900001, 1519016.1957 5032732.874399999, 1519006.2117999997 5032732.301899999, 1518996.2279000003 5032731.729499999, 1518988.8476 5032845.3532, 1519195.7560999999 5032854.877599999, 1519205.687 5032743.740499999))</t>
  </si>
  <si>
    <t>POLYGON ((1519380.1623999998 5032899.8872, 1519376.4183 5032889.0327, 1519370.9472000003 5032873.171800001, 1519368.1853 5032872.969900001, 1519356.5891000004 5032872.1219999995, 1519346.6168999998 5032871.392899999, 1519336.6445000004 5032870.663899999, 1519326.6722999997 5032869.934699999, 1519316.7000000002 5032869.205700001, 1519306.7278000005 5032868.476600001, 1519306.54 5032868.4629, 1519305.8712999998 5032868.414000001, 1519305.6158999996 5032868.395300001, 1519303.7964000003 5032882.974199999, 1519303.4304999998 5032884.6165, 1519302.5235000001 5032888.687000001, 1519301.1563999997 5032894.3542, 1519301.1509999996 5032894.376499999, 1519299.6794999996 5032900.041200001, 1519298.5729 5032904.0144, 1519298.1091999998 5032905.679400001, 1519304.0747999996 5032911.409600001, 1519311.2868999997 5032918.337200001, 1519318.4989999998 5032925.264699999, 1519325.7111999998 5032932.1921999995, 1519337.3628000002 5032943.4779, 1519344.3015 5032936.4109000005, 1519351.3006999996 5032929.282400001, 1519358.2997000003 5032922.154100001, 1519365.2987000002 5032915.025800001, 1519372.2977999998 5032907.897299999, 1519380.1623999998 5032899.8872))</t>
  </si>
  <si>
    <t>POLYGON ((1519485.9814 5034255.173599999, 1519575.0548 5034277.382099999, 1519575.9760999996 5034257.7261, 1519581.2677999996 5034224.917099999, 1519562.2172999997 5034221.7421, 1519530.4666999998 5034218.5671999995, 1519503.4786999999 5034238.676000001, 1519485.9814 5034255.173599999))</t>
  </si>
  <si>
    <t>POLYGON ((1519905.6075999998 5034284.591600001, 1519902.0115 5034281.671599999, 1519876.6012000004 5034259.9103, 1519875.9861000003 5034259.352499999, 1519868.5826000003 5034252.638599999, 1519861.1793 5034245.924699999, 1519853.7757 5034239.2108, 1519846.3723 5034232.4969, 1519843.4626000002 5034229.858200001, 1519838.9688999997 5034225.783, 1519829.9817000004 5034217.6329, 1519822.1705999998 5034220.6152, 1519821.1086999997 5034224.267999999, 1519818.1716999998 5034234.3714000005, 1519815.3803000003 5034243.9738, 1519812.5889999997 5034253.576400001, 1519812.2651000004 5034254.6907, 1519811.2243999997 5034263.468900001, 1519810.0471 5034273.3993999995, 1519808.8698000005 5034283.3299, 1519806.5154 5034303.191, 1519902.0185000002 5034304.691299999, 1519904.1645 5034292.673900001, 1519905.6075999998 5034284.591600001))</t>
  </si>
  <si>
    <t>POLYGON ((1520683.7100999998 5034330.888599999, 1520605.2171 5034331.4441, 1520605.2271999996 5034365.1449, 1520682.4870999996 5034359.3236, 1520683.7100999998 5034330.888599999))</t>
  </si>
  <si>
    <t>POLYGON ((1520858.6648000004 5034329.6504, 1520683.7100999998 5034330.888599999, 1520682.4870999996 5034359.3236, 1520605.2271999996 5034365.1449, 1520605.2171 5034331.4441, 1520428.6610000003 5034332.693600001, 1520305.7018 5034333.8028, 1520302.5376000004 5034366.204500001, 1520211.5190000003 5034367.2633, 1520212.5932999998 5034334.6428, 1520184.7555 5034334.8939, 1520151.6519999998 5034335.192600001, 1520149.5283000004 5034335.198899999, 1520147.8600000003 5034344.513499999, 1520146.1245 5034354.2026, 1520145.4303000001 5034358.078299999, 1520144.5116999997 5034363.206900001, 1520143.4791 5034368.9724, 1520142.9808 5034371.7546, 1520141.9386999998 5034377.5725, 1520141.4786 5034380.1412, 1520127.6398999998 5034385.9638, 1520126.9018 5034386.6928, 1520126.1359 5034395.6227, 1520125.2813 5034405.586200001, 1520124.5269999998 5034414.380899999, 1520795.8759000003 5034581.767000001, 1520858.6648000004 5034329.6504))</t>
  </si>
  <si>
    <t>12123 - Impianti tecnologici</t>
  </si>
  <si>
    <t>POLYGON ((1517856.2307000002 5029476.602, 1517845.2648999998 5029457.411900001, 1517792.6161000002 5029453.2963, 1517705.7999999998 5029803.158500001, 1517734.8893999998 5029804.8696, 1517754.7334000003 5029767.8277, 1517833.8195000002 5029524.398399999, 1517847.9993000003 5029480.752599999, 1517856.2307000002 5029476.602))</t>
  </si>
  <si>
    <t>POLYGON ((1517663.546 5029973.439200001, 1517608.4883000003 5030195.317600001, 1517609.6583000002 5030193.7722, 1517615.6945000002 5030185.7994, 1517621.7308999998 5030177.8267, 1517627.7673000004 5030169.8539, 1517633.8036000002 5030161.881200001, 1517639.8399 5030153.908299999, 1517645.8762999997 5030145.9355999995, 1517651.9126000004 5030137.9628, 1517657.9489000002 5030129.99, 1517663.9853999997 5030122.0174, 1517670.0217000004 5030114.044600001, 1517676.0579000004 5030106.071799999, 1517682.0943 5030098.099099999, 1517688.1306999996 5030090.1263999995, 1517694.1670000004 5030082.1536, 1517700.2034 5030074.1809, 1517706.2396999998 5030066.2081, 1517706.7872000001 5030065.484999999, 1517712.5965 5030058.489700001, 1517718.9853999997 5030050.796499999, 1517725.3743000003 5030043.1033, 1517731.7632 5030035.4102, 1517738.1520999996 5030027.717, 1517738.5297999997 5030027.2622, 1517730.886 5030021.775599999, 1517722.762 5030015.9441, 1517714.6380000003 5030010.1127, 1517706.5137999998 5030004.281300001, 1517698.3898 5029998.449899999, 1517690.2658000002 5029992.6184, 1517682.1418000003 5029986.7870000005, 1517674.0176999997 5029980.955600001, 1517665.8936 5029975.124299999, 1517663.546 5029973.439200001))</t>
  </si>
  <si>
    <t>POLYGON ((1519669.4143000003 5031569.3126, 1519649.1525999997 5031571.2733, 1519621.8142 5031577.4463, 1519597.1215000004 5031586.265000001, 1519617.9400000004 5031647.710100001, 1519661.5976999998 5031634.480699999, 1519682.1032999996 5031613.975500001, 1519669.4143000003 5031569.3126))</t>
  </si>
  <si>
    <t>1412 - Aree verdi incolte</t>
  </si>
  <si>
    <t>POLYGON ((1517732.6896000002 5029852.1755, 1517753.8509999998 5029825.058599999, 1517766.4318000004 5029790.9164, 1517767.3424000004 5029789.4496, 1517773.9940999998 5029784.5295, 1517780.5311000003 5029763.858899999, 1517812.9426999995 5029655.378799999, 1517873.1359 5029508.534, 1518082.1627000002 5029402.0382, 1518238.9157999996 5029526.157, 1518240.4413 5029526.3543, 1518250.3590000002 5029527.6369, 1518260.2767000003 5029528.919500001, 1518270.1945000002 5029530.202199999, 1518280.1122000003 5029531.4847, 1518102.7811000003 5029381.0627999995, 1518088.3266000003 5029368.8018, 1518081.5009000003 5029363.0118, 1517856.2307000002 5029476.602, 1517847.9993000003 5029480.752599999, 1517833.8195000002 5029524.398399999, 1517754.7334000003 5029767.8277, 1517734.8893999998 5029804.8696, 1517717.3377999999 5029829.292099999, 1517711.5302999998 5029853.9387, 1517721.4962 5029853.108100001, 1517731.4617999997 5029852.277799999, 1517732.6896000002 5029852.1755))</t>
  </si>
  <si>
    <t>POLYGON ((1519319.9145 5029902.084799999, 1519307.9139 5029879.6896, 1519296.2719 5029850.0557, 1519298.9176000003 5029791.317, 1519302.6217 5029768.5624, 1519309.5010000002 5029769.6208, 1519322.2012999998 5029774.383300001, 1519339.1349999998 5029786.025, 1519349.7362000002 5029784.5382, 1519347.5787000004 5029786.6578, 1519353.0878999997 5029790.9366999995, 1519360.4541999996 5029796.658, 1519360.9160000002 5029796.168199999, 1519367.7773000002 5029788.893200001, 1519374.6385000004 5029781.618100001, 1519381.4998000003 5029774.343, 1519388.3608999997 5029767.068, 1519395.2221999997 5029759.7929, 1519402.0834 5029752.5178, 1519408.9446999999 5029745.242900001, 1519415.8058000002 5029737.967800001, 1519427.7856 5029724.4234, 1519427.4957999997 5029724.186799999, 1519419.7597000003 5029717.870999999, 1519412.0236 5029711.555299999, 1519404.2873999998 5029705.239499999, 1519396.5513000004 5029698.924000001, 1519388.8153 5029692.608200001, 1519381.0790999997 5029686.2925, 1519373.3428999996 5029679.9767, 1519365.6069 5029673.661, 1519357.3196 5029666.895300001, 1519355.6897999998 5029665.2129, 1519353.7175000003 5029662.7403, 1519353.0903000003 5029660.7718, 1519376.7059000004 5029619.8631, 1519421.1567000002 5029569.5911, 1519416.9232 5029548.423900001, 1519407.9271999998 5029559.0076, 1519376.7057999996 5029591.2875, 1519358.1846000003 5029603.9879, 1519350.7762000002 5029609.2796, 1519337.0762 5029609.9647, 1519337.0629000003 5029610.179199999, 1519336.4392 5029620.1598000005, 1519336.3603999997 5029621.421499999, 1519336.2863999996 5029630.157199999, 1519336.2018999998 5029640.1569, 1519329.2643 5029647.359099999, 1519322.3267 5029654.5613, 1519315.3891000003 5029661.763699999, 1519303.4512 5029674.1570999995, 1519292.0761000002 5029711.157400001, 1519270.7028 5029937.659, 1519319.9145 5029902.084799999))</t>
  </si>
  <si>
    <t>POLYGON ((1519724.5569000002 5030181.309599999, 1519632.5910999998 5030110.16, 1519568.4649999999 5030195.660599999, 1519580.2850000001 5030204.5682, 1519588.2714 5030210.5867, 1519596.2577999998 5030216.6053, 1519604.2441999996 5030222.6239, 1519612.2306000004 5030228.6424, 1519620.2170000002 5030234.661, 1519624.0767 5030229.7206999995, 1519630.2330999998 5030221.840500001, 1519636.3897000002 5030213.960100001, 1519642.5462999996 5030206.0798, 1519648.3426 5030198.660700001, 1519648.8031000001 5030199.0218, 1519656.6719000004 5030205.1932, 1519661.0931000002 5030208.660800001, 1519664.3837000001 5030205.767899999, 1519671.8942999998 5030199.1653, 1519672.4682999998 5030198.660700001, 1519679.545 5030204.5956999995, 1519687.2073 5030211.0218, 1519694.8694000002 5030217.448100001, 1519724.5569000002 5030181.309599999))</t>
  </si>
  <si>
    <t>POLYGON ((1519212.3537999997 5030112.7776999995, 1519197.0676999995 5030129.0831, 1519189.1300999997 5030139.137399999, 1519170.6089000003 5030161.363, 1519152.6168999998 5030181.471899999, 1519130.9208000004 5030212.1643, 1519109.7538 5030255.027799999, 1519090.2396 5030313.933599999, 1519114.6531999996 5030293.093699999, 1519141.7126000002 5030277.381999999, 1519165.2803999996 5030261.670499999, 1519180.9924999997 5030245.958799999, 1519194.9584 5030229.3741999995, 1519201.0685 5030216.281099999, 1519208.0784 5030182.6612, 1519212.3537999997 5030112.7776999995))</t>
  </si>
  <si>
    <t>POLYGON ((1519340.4748 5030112.677999999, 1519323.5411 5030112.1489, 1519297.0822 5030116.911599999, 1519283.8528000005 5030126.966, 1519272.2109000003 5030143.3706, 1519263.7441999996 5030164.0085, 1519259.511 5030216.9263, 1519254.7487000003 5030280.956800001, 1519262.6864999998 5030330.170299999, 1519366.9341000002 5030220.630100001, 1519381.7510000002 5030201.0505, 1519387.5718999999 5030187.2918, 1519387.5718 5030167.183, 1519384.3967000004 5030149.7202, 1519373.813 5030132.2574000005, 1519362.1711 5030121.673900001, 1519340.4748 5030112.677999999))</t>
  </si>
  <si>
    <t>POLYGON ((1519157.3800999997 5030313.7663, 1519148.3841000004 5030313.7663, 1519137.2713000001 5030314.8247, 1519124.5711000003 5030319.587300001, 1519111.8709000004 5030328.054199999, 1519101.2873 5030337.0503, 1519087.5288000004 5030352.9257, 1519075.887 5030377.7971, 1519071.1245 5030400.5518, 1519072.1829000004 5030414.3104, 1519075.358 5030432.3025, 1519083.8250000002 5030452.4111, 1519095.4669000003 5030464.5822, 1519110.8131999997 5030473.049000001, 1519120.8674999997 5030475.1656, 1519139.3887 5030477.282199999, 1519153.6765 5030473.5779, 1519164.7893000003 5030469.3445, 1519174.8436000003 5030461.4068, 1519184.8979000002 5030450.294, 1519197.5981 5030433.360300001, 1519225.1151 5030380.442399999, 1519225.1151 5030371.4464, 1519220.3525 5030359.804500001, 1519211.8854999999 5030342.8708, 1519202.3602999998 5030333.8749, 1519197.5976999998 5030329.112299999, 1519189.6600000001 5030324.3496, 1519173.2555 5030316.4121, 1519157.3800999997 5030313.7663))</t>
  </si>
  <si>
    <t>POLYGON ((1520267.0971999997 5030309.744200001, 1520176.0596000003 5030235.3978, 1520171.7980000004 5030232.195699999, 1520170.8874000004 5030231.4922, 1520162.7088000001 5030225.173699999, 1520154.7954000002 5030219.0601, 1520146.9264000002 5030212.980599999, 1520092.437 5030269.3114, 1520008.8586999997 5030201.7656, 1520007.3338000001 5030203.4285, 1520000.5565999998 5030210.818600001, 1519999.8572000004 5030211.6941, 1519988.1676000003 5030226.5239, 1519981.0006 5030235.6162, 1519975.8607 5030242.1368, 1519968.9875999996 5030250.836300001, 1519956.6995 5030265.3781, 1519950.2456999999 5030273.015699999, 1519949.3340999996 5030274.0945, 1519943.7917999998 5030280.6534, 1519937.3377999999 5030288.2908, 1519930.8839999996 5030295.928400001, 1519924.4299999997 5030303.5660999995, 1519917.9762000004 5030311.2037, 1519911.5224000001 5030318.8412999995, 1519905.0684000002 5030326.4789, 1519898.6146 5030334.116599999, 1519892.1607 5030341.7541000005, 1519885.7067 5030349.3916, 1519877.6752000004 5030358.896299999, 1519877.0701000001 5030377.8313, 1519879.9441999998 5030381.9395, 1519882.8268 5030385.748299999, 1519886.6711 5030392.1044, 1519891.1809999999 5030400.9954, 1519895.0350000001 5030409.2621, 1519897.6075 5030414.669299999, 1519904.3503999999 5030424.823000001, 1519910.7424999997 5030432.109300001, 1519920.9607999995 5030441.606899999, 1519931.8312 5030450.038899999, 1519945.8404 5030460.9059, 1519955.5574000003 5030468.3126, 1519962.2004000004 5030473.3759, 1520060.6856000004 5030551.5045, 1520068.1798999999 5030542.261299999, 1520074.477 5030534.4947999995, 1520080.7740000002 5030526.728499999, 1520087.0710000005 5030518.961999999, 1520098.3762999997 5030505.0187, 1520106.2802 5030495.8707, 1520112.8176999995 5030488.304400001, 1520119.3550000004 5030480.7382, 1520125.8923000004 5030473.172, 1520132.4296000004 5030465.605900001, 1520138.9670000002 5030458.0396, 1520145.5044 5030450.4734000005, 1520152.0417 5030442.907199999, 1520158.5790999997 5030435.341, 1520165.1164999995 5030427.774700001, 1520166.4718000004 5030426.206, 1520171.6538000004 5030420.2086, 1520178.1912000002 5030412.6423, 1520184.7286 5030405.076199999, 1520191.2659 5030397.51, 1520197.8032999998 5030389.9438000005, 1520204.3405 5030382.3774999995, 1520210.8779999996 5030374.8113, 1520217.4153000005 5030367.245100001, 1520223.9526000004 5030359.6789, 1520230.4900000002 5030352.112600001, 1520237.0274 5030344.546499999, 1520243.5647 5030336.9803, 1520250.1020999998 5030329.414100001, 1520256.6393999998 5030321.8478, 1520263.1769000003 5030314.2817, 1520267.0971999997 5030309.744200001))</t>
  </si>
  <si>
    <t>POLYGON ((1519459.5411999999 5030460.8763999995, 1519445.2533999998 5030459.8181, 1519429.3779999996 5030461.4057, 1519419.8529000003 5030465.109999999, 1519410.3277000003 5030473.047700001, 1519400.8026 5030483.1022, 1519392.3357999995 5030507.444399999, 1519392.8652 5030540.782500001, 1519402.9195999997 5030572.003900001, 1519418.7950999998 5030597.933700001, 1519436.2578999996 5030587.35, 1519468.5374999996 5030546.6032, 1519481.7669000002 5030526.4943, 1519486.0003000004 5030515.3816, 1519488.1168999998 5030501.6229, 1519485.471 5030491.568600001, 1519481.2375999996 5030480.985099999, 1519475.9457999999 5030474.105799999, 1519466.4205999998 5030466.168199999, 1519459.5411999999 5030460.8763999995))</t>
  </si>
  <si>
    <t>POLYGON ((1519298.1425 5030587.3506000005, 1519269.5669 5030579.9421999995, 1519258.4541999996 5030579.942299999, 1519247.3414000003 5030584.7049, 1519235.6995 5030589.467599999, 1519226.7035999997 5030601.1095, 1519223.5285999998 5030612.751499999, 1519221.9411000004 5030622.2765999995, 1519222.9995 5030634.447699999, 1519235.6997999996 5030652.4397, 1519262.1586999996 5030668.3149, 1519290.2051999997 5030673.6065, 1519316.1349 5030673.6064, 1519337.8312 5030669.9022, 1519357.4107 5030663.022700001, 1519383.3403000003 5030646.618100001, 1519342.0643999996 5030609.046700001, 1519331.4808 5030602.167400001, 1519317.7221 5030593.7006, 1519298.1425 5030587.3506000005))</t>
  </si>
  <si>
    <t>POLYGON ((1517853.1004999997 5030818.894400001, 1517851.3926999997 5030818.6098, 1517857.7314999998 5030883.717800001, 1517910.6502 5030899.5929000005, 1517927.8482 5030858.5822, 1517853.1004999997 5030818.894400001))</t>
  </si>
  <si>
    <t>MULTIPOLYGON (((1517519.0171999997 5030607.166999999, 1517507.3852000004 5030602.7554, 1517501.2359999996 5030627.5362, 1517501.9031999996 5030626.1633, 1517505.4621000001 5030618.638900001, 1517511.0316000003 5030613.9253, 1517516.3425000003 5030609.430600001, 1517519.0171999997 5030607.166999999)), ((1517540.2189999996 5030711.0757, 1517490.1425 5030672.2422, 1517466.9022000004 5030765.898700001, 1517493.6545000002 5030780.164100001, 1517496.7582 5030781.623400001, 1517505.8081999999 5030785.8785, 1517540.2189999996 5030711.0757)))</t>
  </si>
  <si>
    <t>POLYGON ((1520474.6607 5030888.975099999, 1520469.3427999998 5030884.714199999, 1520456.6744 5030874.5638, 1520445.0784999998 5030866.3476, 1520436.9187000003 5030860.5660999995, 1520428.7592000002 5030854.784600001, 1520415.2150999997 5030845.187999999, 1520409.1424000002 5030850.5671, 1520404.4287 5030854.7425, 1520398.8136 5030863.0173, 1520393.1985999998 5030871.292099999, 1520387.5834999997 5030879.5669, 1520381.9682999998 5030887.841700001, 1520376.3531 5030896.116599999, 1520365.1229999997 5030912.666200001, 1520423.5004000003 5030959.6666, 1520429.6907000002 5030951.0397, 1520435.5207000002 5030942.914899999, 1520441.3508000001 5030934.790200001, 1520447.1809 5030926.6654, 1520453.011 5030918.5405, 1520458.8410999998 5030910.4157, 1520464.671 5030902.290899999, 1520470.6758000003 5030894.286800001, 1520474.6607 5030888.975099999))</t>
  </si>
  <si>
    <t>POLYGON ((1518890.9188 5031012.0682, 1518885.6062000003 5031009.089299999, 1518882.7254999997 5031007.473999999, 1518872.8536 5031001.9388, 1518870.5758999996 5030999.165999999, 1518875.5996000003 5030995.1818, 1518883.4348 5030988.967800001, 1518891.2698999997 5030982.753799999, 1518899.1051000003 5030976.539799999, 1518899.5766000003 5030976.165899999, 1518892.8058000002 5030969.647600001, 1518885.6015999997 5030962.7118999995, 1518878.3973000003 5030955.7763, 1518871.193 5030948.840600001, 1518862.9911000002 5030934.0711, 1518857.4628999997 5030935.622400001, 1518853.7056 5030936.6767, 1518851.5028999997 5030937.574100001, 1518832.5906999996 5030945.278899999, 1518828.2857 5030948.7103, 1518824.9996999996 5030951.600099999, 1518821.4867000002 5030956.955600001, 1518826.6332 5030938.795399999, 1518829.7474999996 5030926.736400001, 1518829.7105 5030926.7467, 1518819.9563999996 5030961.7546999995, 1518806.2737999996 5031010.862400001, 1518800.7797999997 5031040.181700001, 1518804.8058000002 5031040.5908, 1518819.2775999997 5031042.0613, 1518831.8689000001 5031036.7904, 1518835.6787 5031035.195599999, 1518836.5385999996 5031034.8355, 1518841.0816000002 5031032.933700001, 1518850.2867 5031029.0803, 1518862.5193999996 5031023.9594, 1518890.9188 5031012.0682))</t>
  </si>
  <si>
    <t>POLYGON ((1518927.2544 5031091.883400001, 1518954.4687 5031067.6053, 1518912.1333999997 5031021.3028, 1518861.5839 5031062.539899999, 1518868.1424000002 5031070.0875, 1518874.7007 5031077.6349, 1518881.2592000002 5031085.182399999, 1518887.8175999997 5031092.729800001, 1518894.3761 5031100.2772, 1518900.9345000004 5031107.824899999, 1518904.6246999996 5031112.0715, 1518927.2544 5031091.883400001))</t>
  </si>
  <si>
    <t>POLYGON ((1520278.4674000004 5031176.494100001, 1520260.4751000004 5031175.435799999, 1520258.6235999996 5031174.742000001, 1520249.2592000002 5031171.2327, 1520239.8947 5031167.7236, 1520239.7466000002 5031167.668099999, 1520231.6660000002 5031162.0494, 1520223.4555000002 5031156.340299999, 1520218.4058999997 5031152.8291, 1520215.2880999995 5031150.570599999, 1520207.1893999996 5031144.7039, 1520199.0905999998 5031138.837300001, 1520190.9918999998 5031132.970799999, 1520182.8931999998 5031127.1042, 1520174.7945999997 5031121.237600001, 1520164.5598 5031113.8237, 1520106.4056000002 5031071.6975, 1520094.0592999998 5031081.398, 1520089.2654 5031115.9958999995, 1520040.0517999995 5031087.420399999, 1520023.1731000002 5031071.603399999, 1519971.4765999997 5031049.650699999, 1519850.2159000002 5030913.8434999995, 1519813.8400999997 5030873.2784, 1519778.9134 5030830.944700001, 1519730.2278000005 5030775.910800001, 1519695.3013000004 5030740.9855, 1519669.9000000004 5030708.176899999, 1519651.9074999997 5030679.601500001, 1519638.1915999996 5030655.871099999, 1519626.5065000001 5030659.493100001, 1519609.7657000003 5030637.396, 1519572.2569000004 5030670.9595, 1519496.8156000003 5030583.976, 1519487.2165 5030594.6635, 1519474.4663000004 5030611.6636, 1519534.3438999997 5030678.664100001, 1519640.6777 5030785.4638, 1519748.1030000001 5030891.1657, 1519827.8564 5030972.166300001, 1519887.7340000002 5031049.1669, 1519924.7357 5031089.167300001, 1519967.4873000002 5031114.6675, 1520071.4912 5031161.668, 1520169.1514999997 5031202.193399999, 1520207.5569000002 5031206.127699999, 1520232.9578 5031201.894400001, 1520263.6502999999 5031189.1942, 1520278.4674000004 5031176.494100001))</t>
  </si>
  <si>
    <t>POLYGON ((1520091.5866 5031204.9465, 1520074.0548 5031199.4679000005, 1520062.0016 5031200.015900001, 1520049.9484 5031202.2074, 1520036.7994999997 5031208.233999999, 1520022.0071 5031221.382999999, 1520017.0762999998 5031234.5319, 1520013.7892000005 5031250.4202, 1520014.3370000003 5031265.760600001, 1520016.5285999998 5031281.6489, 1520037.8959 5031338.6274999995, 1520075.6989000002 5031324.930500001, 1520095.4222999997 5031313.972999999, 1520114.0499 5031303.0155, 1520120.0763999997 5031293.7016, 1520124.4593000002 5031281.100500001, 1520131.5815000003 5031264.6644, 1520133.773 5031249.323999999, 1520126.6506000003 5031231.792099999, 1520116.2410000004 5031219.739, 1520104.7356000002 5031211.521, 1520091.5866 5031204.9465))</t>
  </si>
  <si>
    <t>POLYGON ((1518843.5817 5031246.707900001, 1518825.0601000004 5031183.206700001, 1518814.4764999999 5031173.681500001, 1518791.3410999998 5031090.5527, 1518771.3492 5031171.7304, 1518764.9331 5031195.4636, 1518757.6993000004 5031199.167199999, 1518743.4494000003 5031244.6675, 1518714.5576999998 5031351.0692, 1518711.1020999998 5031363.795700001, 1518843.5817 5031246.707900001))</t>
  </si>
  <si>
    <t>POLYGON ((1518719.0876000002 5031464.834899999, 1518723.9466000004 5031464.7314, 1518742.5406999998 5031466.921499999, 1518810.1036999999 5031408.0647, 1518796.4233 5031392.6358, 1518758.6733 5031360.6336, 1518745.4439000003 5031377.831700001, 1518730.8919000002 5031443.3166000005, 1518719.0876000002 5031464.834899999))</t>
  </si>
  <si>
    <t>POLYGON ((1520208.2839000002 5031340.270300001, 1520196.2307000002 5031335.887399999, 1520167.7413999997 5031347.9407, 1520141.4435999999 5031357.2546, 1520120.6245999997 5031368.76, 1520104.1885000002 5031378.6218, 1520096.5182999996 5031388.4835, 1520086.1087999996 5031407.6591, 1520085.0131 5031419.1643, 1520082.8217000002 5031428.4782, 1520087.7526000002 5031443.818600001, 1520099.8059 5031459.706800001, 1520115.1463000001 5031472.3078000005, 1520123.3644000003 5031477.238600001, 1520135.9654 5031478.3342, 1520150.7578999996 5031476.6906, 1520163.3590000002 5031473.951199999, 1520174.8641999997 5031467.9246, 1520181.9864999996 5031460.802200001, 1520211.5714999996 5031433.408500001, 1520224.1725000003 5031422.450999999, 1520234.5820000004 5031404.919, 1520235.1298000002 5031389.0308, 1520231.8425000003 5031367.115900001, 1520221.9807000002 5031353.419199999, 1520208.2839000002 5031340.270300001))</t>
  </si>
  <si>
    <t>POLYGON ((1519993.5187999997 5031461.3508, 1519974.3431000002 5031407.1116, 1519935.9921000004 5031420.2608, 1519918.4601999996 5031426.2873, 1519905.3114 5031431.766100001, 1519889.4231000002 5031446.0108, 1519882.3008000003 5031458.064099999, 1519876.8223 5031498.058700001, 1519893.2585000005 5031528.1916000005, 1519903.1202999996 5031534.2181, 1519914.0777000003 5031539.1489, 1519931.0617000004 5031545.723300001, 1519949.6893999996 5031543.5317, 1519960.0988999996 5031538.052999999, 1519972.1520999996 5031533.122099999, 1519983.1094000004 5031520.5211, 1519991.8753000004 5031501.8934, 1519995.7103000004 5031483.8136, 1519993.5187999997 5031461.3508))</t>
  </si>
  <si>
    <t>POLYGON ((1519373.3602999998 5030742.009199999, 1519403.2328000003 5030745.565400001, 1519454.4671 5030751.6646, 1519557.0961999996 5030834.165200001, 1519682.7065000003 5030941.0241, 1519686.3421 5030944.1171, 1519691.1017000005 5030948.166099999, 1519698.6673999997 5030957.174000001, 1519654.2599999998 5031009.6504, 1519656.6057000002 5031012.4617, 1519663.0126 5031020.140000001, 1519669.4193000002 5031027.818299999, 1519675.8262 5031035.4968, 1519682.233 5031043.175100001, 1519688.6398 5031050.853599999, 1519691.2368 5031053.9657000005, 1519695.0336999996 5031058.5425, 1519701.4190999996 5031066.2388, 1519707.8044999996 5031073.9351, 1519714.1897 5031081.6313000005, 1519720.5751 5031089.3277, 1519726.9603000004 5031097.0239, 1519733.3455999997 5031104.7202, 1519739.7308999998 5031112.4165, 1519746.1162 5031120.1127, 1519752.5014000004 5031127.809, 1519758.5314999996 5031135.077, 1519758.7896999996 5031135.5699000005, 1519763.4299999997 5031144.428300001, 1519765.1407000003 5031147.6943, 1519761.4276 5031152.799900001, 1519760.3342000004 5031154.303400001, 1519753.8563 5031159.2346, 1519745.8994000005 5031165.2918, 1519737.9423000002 5031171.348999999, 1519729.9852999998 5031177.406199999, 1519722.0284000002 5031183.463500001, 1519714.0713999998 5031189.5207, 1519706.1142999995 5031195.5779, 1519700.5979000004 5031199.7773, 1519697.8712999998 5031201.182, 1519691.1043999996 5031204.668, 1519690.2188 5031205.331700001, 1519682.2160999998 5031211.3287, 1519674.2137000002 5031217.3256, 1519666.2111999998 5031223.3225, 1519658.2085999995 5031229.3193, 1519650.2060000002 5031235.316199999, 1519642.2034999998 5031241.313200001, 1519639.7281999998 5031243.168199999, 1519634.3531999998 5031238.830600001, 1519633.1836 5031225.814300001, 1519618.4855000004 5031236.667400001, 1519610.3509 5031242.4837, 1519602.2160999998 5031248.299900001, 1519594.0812999997 5031254.1162, 1519585.9464999996 5031259.932600001, 1519577.8118000003 5031265.7489, 1519569.6771 5031271.565199999, 1519561.5422 5031277.3815, 1519553.4075999996 5031283.197899999, 1519551.3507000003 5031284.668500001, 1519545.9541999996 5031289.835999999, 1519538.7314 5031296.7523, 1519531.5087000001 5031303.668400001, 1519524.2857999997 5031310.5847, 1519517.0631 5031317.501, 1519510.0998 5031324.1687, 1519510.2498000003 5031324.495200001, 1519514.4249999998 5031333.582, 1519518.6003 5031342.6688, 1519530.4548000004 5031353.069800001, 1519546.3301 5031363.1241, 1519558.5012999997 5031376.8826, 1519550.5636 5031386.937000001, 1519529.9258000003 5031402.8125, 1519514.0505 5031423.4505, 1519500.8212000001 5031445.676000001, 1519474.6286000004 5031465.9604, 1519472.7721999995 5031467.8169, 1519465.7010000004 5031474.8879, 1519465.6426999997 5031474.9462, 1519458.2582 5031481.5668, 1519450.8124000002 5031488.2422, 1519443.3664999995 5031494.9177, 1519435.9205999998 5031501.5932, 1519434.9502999997 5031502.463099999, 1519429.443 5031509.1941, 1519423.1105000004 5031516.933800001, 1519416.778 5031524.6733, 1519415.8997999998 5031525.7466, 1519418.4692000002 5031533.9679000005, 1519421.1919 5031542.6800999995, 1519421.4852999998 5031543.501599999, 1519423.5021000002 5031549.1483, 1519426.4840000002 5031557.4969999995, 1519433.3660000004 5031554.462099999, 1519499.2314 5031525.416300001, 1519519.5147000002 5031510.4245, 1519568.8998999996 5031474.268200001, 1519612.1120999996 5031443.402899999, 1519617.2313 5031440.384099999, 1519646.5054000001 5031423.120100001, 1519709.1188000003 5031367.5627, 1519743.5119000003 5031322.5877, 1519769.0861999998 5031284.6676, 1519786.7236000001 5031263.502800001, 1519799.9518 5031247.6292, 1519819.3531 5031222.055199999, 1519828.1717999997 5031207.0635, 1519831.6991999997 5031190.3081, 1519833.4627999999 5031176.1982, 1519833.4626000002 5031160.3247, 1519827.2892000005 5031140.923599999, 1519821.9977000002 5031125.9319, 1519815.1295999996 5031100.216499999, 1519785.0322000002 5031060.3752999995, 1519769.3641999997 5031025.0735, 1519746.3793000001 5030992.5119, 1519705.6770000001 5030942.232999999, 1519673.1152 5030909.671499999, 1519585.0066999998 5030824.436799999, 1519504.0811 5030753.0887, 1519411.6629999997 5030673.600299999, 1519398.2553000003 5030682.2195999995, 1519375.7495 5030691.796700001, 1519355.159 5030698.0218, 1519353.7225000001 5030709.993000001, 1519359.9475999996 5030723.8796, 1519373.3602999998 5030742.009199999))</t>
  </si>
  <si>
    <t>POLYGON ((1518236.5136000002 5031779.4888, 1518229.6596999997 5031786.7709, 1518222.8059999999 5031794.0529, 1518215.9521000003 5031801.334899999, 1518212.8129000003 5031804.670299999, 1518208.2817000002 5031807.6439, 1518199.9211 5031813.1305, 1518191.5603 5031818.617000001, 1518183.1996 5031824.103599999, 1518174.8389999997 5031829.5901999995, 1518166.4781999998 5031835.0768, 1518160.9006000003 5031838.737, 1518152.54 5031844.2236, 1518148.8112000003 5031846.670499999, 1518172.5869000005 5031882.2531, 1518272.0719999997 5031799.701099999, 1518236.5136000002 5031779.4888))</t>
  </si>
  <si>
    <t>POLYGON ((1518148.8112000003 5031846.670499999, 1518142.2684000004 5031834.1274999995, 1518136.0643999996 5031824.500399999, 1518130.6474000001 5031816.0945999995, 1518129.9732 5031815.0483, 1518129.9626000002 5031815.0319, 1518128.7676999997 5031815.800100001, 1518113.2178999996 5031825.7948, 1518104.7994 5031831.192399999, 1518096.381 5031836.5898, 1518087.9625000004 5031841.987299999, 1518079.5439 5031847.3848, 1518071.1255 5031852.782199999, 1518062.7070000004 5031858.1797, 1518054.2884 5031863.577299999, 1518045.87 5031868.9747, 1518037.4513999997 5031874.372199999, 1518029.0329999998 5031879.7697, 1518020.6145000001 5031885.167099999, 1518012.1958999997 5031890.5647, 1518003.7774999999 5031895.962099999, 1517995.3591 5031901.3595, 1517986.9404999996 5031906.757099999, 1517995.5404000003 5031910.5648, 1518004.6846000003 5031914.613500001, 1518007.2599 5031915.753799999, 1518014.1056000004 5031917.931700001, 1518023.6353000002 5031920.9636, 1518033.165 5031923.9955, 1518042.6946999999 5031927.0273, 1518048.4998000003 5031928.8741999995, 1518052.0651000002 5031930.4758, 1518061.1873000003 5031934.5733, 1518069.9856000002 5031940.237, 1518077.1512000002 5031944.849400001, 1518095.7701000003 5031879.469799999, 1518122.6262999997 5031882.2479, 1518148.8112000003 5031846.670499999))</t>
  </si>
  <si>
    <t>POLYGON ((1518788.4699 5031988.302200001, 1518787.7718000002 5031990.6994, 1518784.9757000003 5032000.3006, 1518782.1796000004 5032009.901799999, 1518779.3833999997 5032019.5030000005, 1518776.5872 5032029.1041, 1518773.7911 5032038.7053, 1518770.995 5032048.306600001, 1518768.1989000002 5032057.9077, 1518765.4027000004 5032067.5089, 1518812.3636999996 5032092.334000001, 1518852.0516 5032009.7820999995, 1518788.4699 5031988.302200001))</t>
  </si>
  <si>
    <t>POLYGON ((1518633.5444 5032057.770099999, 1518617.1825 5032057.674000001, 1518607.5917999996 5032054.841, 1518598.0011 5032052.008199999, 1518588.4102999996 5032049.1753, 1518578.8196999999 5032046.3423999995, 1518569.2289000005 5032043.509500001, 1518559.6382999998 5032040.6766, 1518550.0475000003 5032037.843800001, 1518540.4567999998 5032035.0109, 1518526.9935999997 5032031.0353999995, 1518522.1939000003 5032047.309599999, 1518508.1076999996 5032101.3445, 1518505.8284999998 5032110.0875, 1518517.3298000004 5032112.8303, 1518527.0541000003 5032115.1493999995, 1518536.7784000002 5032117.4684999995, 1518546.5027 5032119.787699999, 1518556.227 5032122.106799999, 1518565.9513999997 5032124.425799999, 1518575.6755999997 5032126.744899999, 1518585.4000000004 5032129.064099999, 1518595.1240999997 5032131.383199999, 1518604.8485000003 5032133.702299999, 1518614.5728000002 5032136.021500001, 1518624.2970000003 5032138.340500001, 1518634.0214 5032140.659600001, 1518635.0476000002 5032135.0978999995, 1518636.8233000003 5032125.473999999, 1518638.3452000003 5032115.590399999, 1518639.8671000004 5032105.706800001, 1518641.3888999997 5032095.8232, 1518642.9108999996 5032085.9397, 1518644.4326 5032076.0561, 1518645.9545 5032066.172499999, 1518633.5444 5032057.770099999))</t>
  </si>
  <si>
    <t>POLYGON ((1520370.7621 5032242.1768, 1520312.5472999997 5032266.604599999, 1520317.3858000003 5032277.176999999, 1520342.137 5032312.177300001, 1520343.0433999998 5032314.6294, 1520370.7621 5032242.1768))</t>
  </si>
  <si>
    <t>POLYGON ((1521331.5824999996 5032341.7951, 1521332.3712 5032339.317399999, 1521335.404 5032329.7906, 1521338.4368000003 5032320.263699999, 1521341.4694999997 5032310.7368, 1521344.5022999998 5032301.209899999, 1521347.5351 5032291.683, 1521350.5679000001 5032282.156400001, 1521353.6007000003 5032272.6295, 1521356.6333999997 5032263.102600001, 1521359.6662999997 5032253.5757, 1521365.3098 5032235.8477, 1521365.1438999996 5032234.9684, 1521361.5915 5032216.138699999, 1521357.0129000004 5032205.3642, 1521347.0642 5032191.498, 1521342.1487999996 5032183.082, 1521339.4189999998 5032178.4081, 1521327.9182000002 5032169.148700001, 1521318.8723 5032168.326400001, 1521312.2937000003 5032180.661499999, 1521309.8268 5032197.108200001, 1521310.4085 5032209.9025, 1521310.8613 5032219.862, 1521311.4719000002 5032233.2908, 1521309.8564 5032248.9079, 1521308.8279 5032258.851399999, 1521307.7993 5032268.795, 1521306.8405 5032278.0655000005, 1521306.7708 5032278.7388, 1521305.7418 5032288.6855999995, 1521304.7130000005 5032298.6325, 1521303.6840000004 5032308.579299999, 1521302.6552 5032318.5261, 1521302.3547 5032321.431500001, 1521302.2368 5032322.570499999, 1521302.2363999998 5032322.575099999, 1521302.0703999996 5032324.179500001, 1521293.1638000002 5032350.1204, 1521308.6871999996 5032350.1204, 1521331.5824999996 5032341.7951))</t>
  </si>
  <si>
    <t>POLYGON ((1520998.1539000003 5032109.940199999, 1520959.4283999996 5032113.383300001, 1520921.0628000004 5032133.888499999, 1520903.2029 5032155.055500001, 1520910.4793999996 5032165.638900001, 1520918.4175000004 5032196.066400001, 1520934.9546999997 5032209.295600001, 1520932.9704 5032232.447000001, 1520902.5425000004 5032244.3533, 1520900.5585000003 5032289.333000001, 1520915.8613 5032356.2754, 1520941.0198999997 5032358.7928, 1520943.6328999996 5032359.054199999, 1520953.3025000002 5032360.0218, 1520962.71 5032361.9120000005, 1520973.9861000003 5032364.1776, 1520974.8279 5032359.3541, 1520974.8293000003 5032359.346000001, 1520977.5976 5032343.482999999, 1520974.3081 5032325.3915, 1520974.9847999997 5032314.3356, 1520975.5947000002 5032304.3729, 1520976.2045999998 5032294.4101, 1520976.8145000003 5032284.4475, 1520977.4243 5032274.4847, 1520978.0340999998 5032264.522, 1520978.6441000002 5032254.5592, 1520978.9167999998 5032250.105599999, 1520979.2539 5032244.5956999995, 1520979.8639000002 5032234.6316, 1520980.4738999996 5032224.6675, 1520981.0839 5032214.703500001, 1520981.7078999998 5032204.5085, 1520983.0703999996 5032193.398399999, 1520984.1056000004 5032184.956800001, 1520985.1030000001 5032176.824200001, 1520985.3227000004 5032175.033299999, 1520986.5383000001 5032165.1193, 1520987.7542000003 5032155.205399999, 1520988.1108 5032152.296800001, 1520988.9699 5032145.2915, 1520990.1858 5032135.3774999995, 1520992.3975999998 5032117.3412, 1520994.6353000002 5032114.464299999, 1520998.1539000003 5032109.940199999))</t>
  </si>
  <si>
    <t>POLYGON ((1519927.2898000004 5032428.5254, 1519928.7597000003 5032428.369100001, 1519944.0396999996 5032426.7457, 1519945.3810999999 5032426.2535999995, 1519957.0577999996 5032421.9702, 1519957.4666999998 5032421.8202, 1519966.1475 5032418.6358, 1519969.5017 5032417.405300001, 1519981.8528000005 5032410.3552, 1519984.3905999996 5032408.9066, 1519999.0393000003 5032400.545, 1520010.1391000003 5032393.467700001, 1520018.5698999995 5032388.0922, 1520027.0006999997 5032382.7168000005, 1520035.4315 5032377.3412, 1520041.0267000003 5032373.773600001, 1520043.8624 5032371.9657000005, 1520052.2932000002 5032366.5901999995, 1520069.1533000004 5032355.8401, 1520077.8910999997 5032350.9241, 1520081.9556999998 5032348.637399999, 1520086.6003 5032346.0242, 1520095.3093999997 5032341.124399999, 1520104.0186 5032336.2246, 1520108.7051999997 5032333.5879999995, 1520107.1294999998 5032333.176999999, 1520115.7545999996 5032316.1768, 1520118.6294999998 5032289.1767, 1520129.5031000003 5032118.6754, 1520091.4996999996 5031924.173800001, 1520087.2418 5031890.484200001, 1520085.7490999997 5031878.6735, 1520065.6394999996 5031765.0864, 1520048.6487999996 5031715.899599999, 1520035.4199 5031675.333900001, 1520027.4828000003 5031659.460200001, 1520012.4906000001 5031641.822899999, 1520001.0258999998 5031632.122400001, 1519997.0203 5031629.006999999, 1519985.1519 5031619.7762, 1519877.5612000003 5031571.273600001, 1519855.5140000004 5031563.3368, 1519834.3487 5031558.045600001, 1519811.4195999997 5031556.2817, 1519781.4354999997 5031558.9274, 1519748.8057000004 5031561.573000001, 1519709.1207999997 5031567.745999999, 1519695.8926 5031568.627900001, 1519676.4911000002 5031568.627800001, 1519669.4143000003 5031569.3126, 1519682.1032999996 5031613.975500001, 1519661.5976999998 5031634.480699999, 1519617.9400000004 5031647.710100001, 1519597.1215000004 5031586.265000001, 1519579.4837999996 5031595.965500001, 1519564.4918999998 5031608.3116, 1519556.5551000005 5031622.421399999, 1519545.0905999998 5031635.6493999995, 1519534.5081000002 5031640.058700001, 1519520.3978000004 5031634.7674, 1519500.9963999996 5031642.7042, 1519493.4014999997 5031643.969900001, 1519485.9791 5031645.207, 1519485.1224999996 5031645.3498, 1519478.2363999998 5031645.754799999, 1519470.1304000001 5031646.231699999, 1519450.7289000005 5031640.940300001, 1519441.9099000003 5031628.5943, 1519435.7366000004 5031616.2480999995, 1519429.563 5031588.0284, 1519428.9420999996 5031581.8719999995, 1519376.4985999996 5031555.104699999, 1519319.1473000003 5031530.6644, 1519300.5881000003 5031549.982999999, 1519255.4478000002 5031586.854800001, 1519238.6350999996 5031589.856000001, 1519155.6058 5031658.317600001, 1519166.3817999996 5031663.169500001, 1519210.8327000001 5031666.873500001, 1519235.704 5031675.8694, 1519228.8249000004 5031685.3946, 1519212.9495 5031695.9783, 1519201.8369000005 5031716.087099999, 1519181.7281 5031716.6163, 1519171.1445000004 5031704.4453, 1519149.4480999997 5031683.2783, 1519131.6982000005 5031675.6786, 1519045.2854000004 5031737.541200001, 1519004.7484999998 5031783.970899999, 1519002.7643999998 5031798.5231, 1519022.4461000003 5031818.748299999, 1519077.4808 5031881.7203, 1519130.0207000002 5031942.9597, 1519141.5647999998 5031924.465299999, 1519145.0113000004 5031879.6565000005, 1519184.8317 5031806.4987, 1519215.3915 5031749.083699999, 1519465.4304 5031659.257099999, 1519493.2126000002 5031654.626800001, 1519543.2213000003 5031737.045399999, 1519564.5209999997 5031736.1194, 1519608.9730000002 5031778.717800001, 1519641.0932999998 5031783.9717999995, 1519658.2921000002 5031805.138599999, 1519660.9390000002 5031908.988500001, 1519687.6929000001 5032125.9867, 1519691.4894000003 5032170.0594, 1519697.0685 5032169.840500001, 1519707.0610999996 5032169.448799999, 1519717.0537999999 5032169.0568, 1519727.0465000002 5032168.665100001, 1519736.4655999998 5032168.295700001, 1519736.5132999998 5032168.8675999995, 1519737.3438999997 5032178.8331, 1519738.1744999997 5032188.798699999, 1519739.005 5032198.7642, 1519739.8355999999 5032208.729800001, 1519740.6661999999 5032218.6953, 1519741.4967 5032228.6609000005, 1519741.7576000001 5032231.789999999, 1519748.5889999997 5032231.161499999, 1519758.5472 5032230.2454, 1519768.5055 5032229.3292, 1519778.4637000002 5032228.4131000005, 1519788.4221 5032227.4969, 1519790.3076999998 5032227.3234, 1519790.0513000004 5032219.221100001, 1519789.7350000003 5032209.226, 1519789.4187000003 5032199.230900001, 1519789.1023000004 5032189.2358, 1519788.7861000001 5032179.240700001, 1519788.4697000002 5032169.2457, 1519788.3607 5032165.7993, 1519794.9064999996 5032165.514599999, 1519804.8974000001 5032165.080399999, 1519814.8882999998 5032164.646, 1519824.8792000003 5032164.2116, 1519834.8701 5032163.7772, 1519844.8608999997 5032163.343, 1519854.8519000001 5032162.908500001, 1519861.3881 5032162.624399999, 1519861.54 5032166.0788, 1519861.9790000003 5032176.0693, 1519862.4178999998 5032186.059599999, 1519862.8569999998 5032196.050100001, 1519863.2959000003 5032206.0406, 1519863.7350000003 5032216.0309999995, 1519864.1739999996 5032226.021500001, 1519864.4935999997 5032233.2958, 1519867.2084 5032233.148399999, 1519877.1940000001 5032232.6063, 1519887.1796000004 5032232.063999999, 1519897.1653000005 5032231.522, 1519907.1508 5032230.979800001, 1519912.7472 5032230.675899999, 1519920.727 5032228.8573, 1519921.2564000003 5032294.475299999, 1519906.9687 5032307.7049, 1519896.4308000002 5032332.9877, 1519895.7697 5032377.9673, 1519882.9013999999 5032424.5156, 1519892.8227000004 5032426.4169, 1519916.9337 5032429.554, 1519917.2368 5032429.5934, 1519927.2898000004 5032428.5254), (1519740.9800000004 5032075.6778, 1519701.2911999999 5032081.630799999, 1519694.0143999998 5032035.328400001, 1519732.3803000003 5032029.3751, 1519740.9800000004 5032075.6778), (1519783.3099999996 5031612.6525, 1519787.9404999996 5031628.527799999, 1519777.3569 5031642.418500001, 1519723.7772000004 5031670.861500001, 1519696.6566000003 5031680.1219, 1519679.8671000004 5031649.5338, 1519688.057 5031640.434, 1519723.1152 5031612.6525, 1519736.9859999996 5031603.329700001, 1519761.4809999997 5031602.0692, 1519783.3099999996 5031612.6525))</t>
  </si>
  <si>
    <t>POLYGON ((1518313.3503999999 5032413.017899999, 1518357.2719 5032370.1543000005, 1518379.4973 5032321.469799999, 1518389.5515 5032284.427300001, 1518377.1179 5032265.095799999, 1518370.6978000002 5032283.1734, 1518337.3224 5032345.673699999, 1518309.5718999999 5032389.674000001, 1518281.9462000001 5032401.174000001, 1518277.8956000004 5032422.014, 1518249.3200000003 5032435.2436, 1518254.6119 5032469.1109, 1518290.5959 5032438.947699999, 1518313.3503999999 5032413.017899999))</t>
  </si>
  <si>
    <t>POLYGON ((1520256.755 5032260.077400001, 1520220.7707000002 5032215.626599999, 1520224.4749999996 5032238.381200001, 1520242.4674000004 5032336.278999999, 1520283.7440999998 5032534.191400001, 1520307.5570999999 5032522.020099999, 1520322.9030999998 5032508.261399999, 1520336.6618 5032496.6195, 1520350.4203000003 5032471.7480999995, 1520356.7703999998 5032455.343599999, 1520360.4743999997 5032424.6512, 1520354.6534000002 5032395.546499999, 1520338.7779 5032361.15, 1520316.5522999996 5032326.7535, 1520256.755 5032260.077400001))</t>
  </si>
  <si>
    <t>POLYGON ((1520870.0296999998 5032379.1788, 1520862.9272999996 5032379.962400001, 1520860.5365000004 5032380.2688, 1520855.9160000002 5032380.8607, 1520850.6299 5032381.631999999, 1520848.9216 5032381.881200001, 1520841.9457999999 5032383.023700001, 1520840.7599999998 5032383.2392, 1520834.9911000002 5032384.287699999, 1520830.9343999997 5032385.0984000005, 1520828.0596000003 5032385.672900001, 1520821.1531999996 5032387.1788, 1520823.3362999996 5032396.9377, 1520825.4035999998 5032406.179, 1520825.0718999999 5032406.593, 1520818.8186999997 5032414.3969, 1520812.5654999996 5032422.2006, 1520809.7783000004 5032425.679099999, 1520809.5147000002 5032431.215500001, 1520809.0390999997 5032441.204299999, 1520808.5636999998 5032451.1931, 1520808.2785999998 5032457.179300001, 1520818.2746000001 5032456.887599999, 1520828.2708 5032456.5956999995, 1520838.2668000003 5032456.3039, 1520848.2627999997 5032456.012, 1520858.2588999998 5032455.7203, 1520859.6552999998 5032455.679500001, 1520858.9977000002 5032464.2574000005, 1520858.2333000004 5032474.2283, 1520857.4688999997 5032484.199100001, 1520856.7046999997 5032494.17, 1520855.9403 5032504.140799999, 1520855.1759000001 5032514.111500001, 1520854.4115000004 5032524.0824, 1520853.6473000003 5032534.053200001, 1520852.8830000004 5032544.0241, 1520852.1184999999 5032553.994899999, 1520851.3542999998 5032563.9657000005, 1520851.0312 5032568.180299999, 1520856.7289000005 5032569.1106, 1520866.5986000001 5032570.721899999, 1520869.4068 5032571.180400001, 1520874.5240000002 5032562.5888, 1520879.5318999998 5032554.180400001, 1520879.5870000003 5032553.974400001, 1520882.1706999997 5032544.3138, 1520884.7542000003 5032534.6532000005, 1520885.2818999998 5032532.6800999995, 1520884.5795999998 5032524.7535, 1520883.6969999997 5032514.792400001, 1520882.8142999997 5032504.8313, 1520881.9316999996 5032494.8703000005, 1520881.0492000002 5032484.9092, 1520880.1665000003 5032474.9482, 1520879.284 5032464.9871, 1520879.1538000004 5032463.518100001, 1520878.2368 5032455.042199999, 1520877.1612 5032445.100099999, 1520876.0857999995 5032435.158, 1520875.0100999996 5032425.2159, 1520873.9346000003 5032415.2739, 1520872.8590000002 5032405.331800001, 1520871.7835 5032395.389699999, 1520870.7079999996 5032385.4476, 1520870.0296999998 5032379.1788))</t>
  </si>
  <si>
    <t>POLYGON ((1518329.6371 5032533.976600001, 1518332.6913 5032514.8872, 1518334.0141000003 5032501.658, 1518332.6908 5032477.183800001, 1518307.5549999997 5032507.611099999, 1518288.3721000003 5032528.1165, 1518272.6656 5032537.302999999, 1518253.3139000004 5032548.6217, 1518230.1621000003 5032554.5748, 1518214.9479999999 5032559.2051, 1518176.5823 5032567.804, 1518135.5703999996 5032575.08, 1518098.5277000004 5032585.6633, 1518064.1305999998 5032585.6633, 1518040.9789000005 5032592.277899999, 1518029.7337999996 5032600.215399999, 1518122.3413000004 5032608.1532000005, 1518180.5516 5032613.445, 1518201.0576 5032617.413799999, 1518213.7275999999 5032621.838199999, 1518268.3710000003 5032590.821699999, 1518297.4758000001 5032573.8879, 1518287.9504000004 5032555.366800001, 1518306.4715999998 5032542.1373, 1518329.6371 5032533.976600001))</t>
  </si>
  <si>
    <t>POLYGON ((1517987.9166 5032643.0743, 1517988.0719999997 5032639.8309, 1517988.5506999996 5032629.8422, 1517989.2980000004 5032614.2425999995, 1517981.6997999996 5032613.634, 1517907.3109999998 5032607.6744, 1517853.5969000002 5032609.093900001, 1517851.9461000003 5032650.9934, 1517938.3908000002 5032651.3232, 1517943.6772999996 5032641.925100001, 1517987.9166 5032643.0743))</t>
  </si>
  <si>
    <t>134 - aree degradate non utilizzate e non vegetate</t>
  </si>
  <si>
    <t>POLYGON ((1518578.2247000001 5030609.512599999, 1518584.7067999998 5030572.4706999995, 1518565.1113999998 5030558.6391, 1518521.7333000004 5030528.020300001, 1518510.6804 5030507.707699999, 1518494.3213 5030523.3234, 1518466.2748999996 5030531.7904, 1518453.5746999998 5030545.5491, 1518442.9912 5030563.541200001, 1518429.8584000003 5030566.9794, 1518432.0504 5030570.5824, 1518437.2478999998 5030579.125700001, 1518442.4453999996 5030587.669, 1518447.6431 5030596.212400001, 1518452.8405999998 5030604.755799999, 1518458.0382000003 5030613.2992, 1518463.2358 5030621.842499999, 1518468.4332999997 5030630.3858, 1518473.6308000004 5030638.929099999, 1518478.8284999998 5030647.4724, 1518484.0261000004 5030656.015799999, 1518489.2236000001 5030664.5591, 1518494.4211999997 5030673.102499999, 1518499.6187000005 5030681.6459, 1518504.8164 5030690.189200001, 1518508.1640999997 5030695.6919, 1518525.0143 5030678.9015, 1518542.477 5030664.613700001, 1518558.3524000002 5030657.2051, 1518567.8776000002 5030648.738299999, 1518577.4025999997 5030628.6294, 1518578.2247000001 5030609.512599999))</t>
  </si>
  <si>
    <t>POLYGON ((1518008.4874 5030845.8147, 1518018.4538000003 5030846.638900001, 1518028.42 5030847.4629999995, 1518038.3864000002 5030848.286900001, 1518048.3526999997 5030849.111099999, 1518055.0482 5030849.6647, 1518064.7424999997 5030852.1197, 1518074.4368000003 5030854.5748, 1518084.1310999999 5030857.0298, 1518089.0883999998 5030858.2852, 1518092.0077999998 5030854.366800001, 1518097.9825 5030846.3478, 1518101.7078999998 5030841.3477, 1518099.6194000002 5030838.2151999995, 1518094.0722000003 5030829.8947, 1518091.0168000003 5030825.311799999, 1518090.8619999997 5030820.8223, 1518090.5171999997 5030810.828299999, 1518090.1725000003 5030800.834100001, 1518089.8277000003 5030790.8399, 1518089.6937999995 5030786.956800001, 1518095.2232999997 5030784.3467, 1518104.2666999996 5030780.0781, 1518106.7252000002 5030778.9176, 1518107.4049000004 5030771.6679, 1518108.3382 5030761.7116, 1518109.2714999998 5030751.755100001, 1518109.3706 5030750.698000001, 1518103.1974 5030747.170600001, 1518101.3690999998 5030747.1448, 1518095.3032999998 5030747.0593, 1518091.0888999999 5030756.692500001, 1518083.1512000002 5030768.3344, 1518071.5093 5030777.330499999, 1518054.0465000002 5030781.563999999, 1518041.8755 5030784.209899999, 1518028.6459999997 5030786.855799999, 1518015.4166 5030796.381200001, 1518005.8915 5030811.727299999, 1518006.9499000004 5030831.3069, 1518008.4874 5030845.8147))</t>
  </si>
  <si>
    <t>POLYGON ((1519081.0939999996 5031318.6735, 1519135.0401999997 5031275.0263, 1519135.1122000003 5031274.9629, 1519137.1111000003 5031273.203400001, 1519144.6130999997 5031266.599300001, 1519152.1152 5031259.9953000005, 1519159.6172000002 5031253.3912, 1519167.1194000002 5031246.7872, 1519176.9742 5031238.112, 1519171.3525 5031231.6017, 1519163.9439000003 5031223.5436, 1519163.4126000004 5031222.9657000005, 1519163.1482999995 5031222.678200001, 1519152.8432999998 5031211.4695999995, 1519144.1385000004 5031200.350500001, 1519137.9803999998 5031192.4844, 1519130.6205000002 5031183.0831, 1519116.7673000004 5031170.275800001, 1519111.2580000004 5031168.481799999, 1519106.6661 5031168.5119, 1519087.5349000003 5031183.4081999995, 1519079.6747000003 5031190.694800001, 1519072.3629 5031197.472999999, 1519065.0510999998 5031204.2513, 1519061.7478 5031207.3136, 1519061.5573000005 5031207.4902, 1519057.7391999997 5031211.0297, 1519050.4274000004 5031217.8079, 1519043.1156000001 5031224.586200001, 1519041.1774000004 5031226.3829, 1519035.8037999999 5031231.364399999, 1519028.4057 5031238.2227, 1519024.6162 5031239.4224, 1519022.5180000002 5031240.0823, 1519017.9483000003 5031240.5907000005, 1518959.1245 5031293.3564, 1518967.9386 5031298.5668, 1518956.6376999998 5031306.8664, 1519041.2856 5031350.882099999, 1519081.0939999996 5031318.6735))</t>
  </si>
  <si>
    <t>12124 - Cimiteri</t>
  </si>
  <si>
    <t>POLYGON ((1518065.1692000004 5028944.037599999, 1518028.3542999998 5028934.866, 1518023.8167000003 5028949.0887, 1518028.8512000004 5028948.4737, 1518038.7775999997 5028947.261299999, 1518048.7040999997 5028946.048699999, 1518058.6304000001 5028944.836300001, 1518065.1692000004 5028944.037599999))</t>
  </si>
  <si>
    <t>POLYGON ((1519518.6003 5031342.6688, 1519517.4968999997 5031343.443700001, 1519509.3131 5031349.191, 1519501.1294 5031354.938200001, 1519492.9457 5031360.6855, 1519483.6567000002 5031383.785499999, 1519453.0988999996 5031414.169299999, 1519451.7868 5031415.4604, 1519444.6593000004 5031422.4747, 1519474.6286000004 5031465.9604, 1519500.8212000001 5031445.676000001, 1519514.0505 5031423.4505, 1519529.9258000003 5031402.8125, 1519550.5636 5031386.937000001, 1519558.5012999997 5031376.8826, 1519546.3301 5031363.1241, 1519530.4548000004 5031353.069800001, 1519518.6003 5031342.6688))</t>
  </si>
  <si>
    <t>POLYGON ((1518862.3389999997 5031733.5055, 1518888.9885999998 5031706.579399999, 1518741.4770999998 5031583.5469, 1518702.4493000004 5031543.858999999, 1518680.921 5031515.4727, 1518670.6996999998 5031512.669199999, 1518607.8477999996 5031732.521400001, 1518614.5576999998 5031738.5371, 1518627.1616000002 5031745.411499999, 1518635.4796000002 5031750.9629, 1518643.7975000003 5031756.5142, 1518652.1155000003 5031762.0656, 1518660.4334000004 5031767.617000001, 1518668.7511999998 5031773.168400001, 1518677.0691999998 5031778.719699999, 1518685.3871 5031784.2711, 1518693.7051 5031789.8225, 1518702.0230999999 5031795.374, 1518710.341 5031800.9253, 1518718.6589000002 5031806.476600001, 1518726.9769000001 5031812.028100001, 1518735.2948000003 5031817.579500001, 1518743.6127000004 5031823.1307, 1518751.9305999996 5031828.6822, 1518760.2484999998 5031834.2336, 1518765.9460000005 5031838.0361, 1518769.0928999996 5031838.1883000005, 1518779.0815000003 5031838.6713, 1518785.2887000004 5031830.830800001, 1518791.4959000004 5031822.9903, 1518797.7029999997 5031815.149800001, 1518803.9101 5031807.3094, 1518810.1172000002 5031799.468800001, 1518816.3244000003 5031791.6283, 1518822.5316000003 5031783.787900001, 1518828.7386999996 5031775.9473, 1518834.9458999997 5031768.106799999, 1518841.153 5031760.2663, 1518847.3601000002 5031752.425899999, 1518853.5673000002 5031744.5853, 1518858.8194000004 5031737.951199999, 1518862.3389999997 5031733.5055))</t>
  </si>
  <si>
    <t>POLYGON ((1518939.2659999998 5032181.510600001, 1518929.8415 5032189.1731, 1518898.091 5032230.9783, 1518917.8537999997 5032255.740900001, 1518916.4291000003 5032257.603, 1518932.7780999998 5032266.142100001, 1518974.8217000002 5032211.398399999, 1518958.4491999997 5032202.6774, 1518939.2659999998 5032181.510600001))</t>
  </si>
  <si>
    <t>POLYGON ((1518839.1272 5033111.5778, 1518798.3790999996 5033015.6164, 1518786.4376999997 5033000.9322999995, 1518775.8540000003 5032964.4191, 1518757.1853 5032965.6785, 1518757.1853999998 5032975.1318, 1518757.1854999997 5032982.024800001, 1518754.3317 5032983.2535, 1518745.1465999996 5032987.208000001, 1518735.9616 5032991.162599999, 1518726.7763999999 5032995.1172, 1518717.5914000003 5032999.071799999, 1518708.4062 5033003.0264, 1518699.2211999996 5033006.981000001, 1518690.0361000001 5033010.9355999995, 1518680.9831999997 5033014.8332, 1518680.9326 5033014.968, 1518677.4214000003 5033024.3313, 1518674.6332 5033031.7667, 1518675.4976000004 5033033.635600001, 1518679.6955000004 5033042.711999999, 1518683.8936 5033051.7883, 1518688.0916999998 5033060.864600001, 1518692.2896999996 5033069.9409, 1518696.4875999996 5033079.0174, 1518700.6856000004 5033088.093599999, 1518704.8836000003 5033097.17, 1518709.0817 5033106.246300001, 1518713.2796 5033115.3226, 1518713.7937000003 5033116.4341, 1518722.5629000003 5033116.0944, 1518732.5555999996 5033115.7071, 1518742.5483999997 5033115.32, 1518752.5412999997 5033114.9328000005, 1518762.5340999998 5033114.545600001, 1518772.5269 5033114.158299999, 1518782.5198 5033113.771199999, 1518792.5126 5033113.384, 1518802.5054000001 5033112.9969, 1518812.4982000003 5033112.6096, 1518822.4910000004 5033112.2225, 1518832.4837999996 5033111.8353, 1518839.1272 5033111.5778))</t>
  </si>
  <si>
    <t>12122 - Impianti di servizi pubblici e privati</t>
  </si>
  <si>
    <t>POLYGON ((1517546.4895000001 5031269.085000001, 1517535.8393 5031271.1031, 1517525.9331 5031272.9803, 1517520.113 5031267.802100001, 1517516.4721999997 5031264.5627, 1517509.0047000004 5031257.9187, 1517501.5372000001 5031251.274599999, 1517494.0697999997 5031244.6306, 1517486.6021999996 5031237.986500001, 1517479.1348 5031231.342499999, 1517471.6672 5031224.6984, 1517468.2193999998 5031221.6307, 1517464.1980999997 5031218.0529, 1517456.7275 5031211.4059999995, 1517449.2567999996 5031204.759199999, 1517441.7862999998 5031198.112400001, 1517434.3157000002 5031191.465600001, 1517426.8449999997 5031184.8188000005, 1517419.3745 5031178.1719, 1517411.9038000004 5031171.5251, 1517404.4331 5031164.8782, 1517396.9626000002 5031158.2315, 1517389.5170999998 5031151.607000001, 1517388.5297999997 5031152.665899999, 1517364.5259999996 5031178.4669, 1517314.3745999997 5031380.573100001, 1517322.3998999996 5031387.889799999, 1517329.2532000002 5031394.138, 1517329.7892000005 5031394.626700001, 1517337.1776 5031401.3627, 1517344.5661000004 5031408.0989, 1517351.9545 5031414.834899999, 1517359.3428999996 5031421.570900001, 1517366.7313 5031428.307, 1517374.1198000005 5031435.043, 1517381.5082 5031441.779100001, 1517392.0599999996 5031451.3993, 1517392.6107 5031450.7904, 1517401.3775000004 5031441.097999999, 1517408.0820000004 5031433.6854, 1517414.7865000004 5031426.2731, 1517421.1719000004 5031419.213500001, 1517421.1873000003 5031419.1965, 1517432.2164000003 5031428.522500001, 1517439.9473 5031434.865800001, 1517447.6785000004 5031441.209000001, 1517455.4095 5031447.552200001, 1517463.1405999996 5031453.895400001, 1517465.3938999996 5031455.7443, 1517461.1966000004 5031461.452500001, 1517455.2725999998 5031469.509099999, 1517449.3486000001 5031477.5657, 1517437.1512000002 5031492.503699999, 1517437.7391 5031493.0397, 1517439.5262000002 5031494.6686, 1517446.9053999996 5031501.3956, 1517454.2847999996 5031508.122400001, 1517461.6643000003 5031514.849400001, 1517469.0436000004 5031521.576300001, 1517476.4231000002 5031528.303099999, 1517483.8024000004 5031535.029999999, 1517491.1816999996 5031541.756999999, 1517498.5612000003 5031548.483899999, 1517505.2622999996 5031554.592499999, 1517510.5376000004 5031550.168099999, 1517521.6628999999 5031540.668, 1517543.5385999996 5031527.668, 1517544.6107 5031434.5261, 1517546.0363999996 5031310.6668, 1517546.1322999997 5031301.8704, 1517546.4895000001 5031269.085000001))</t>
  </si>
  <si>
    <t>POLYGON ((1519238.6350999996 5031589.856000001, 1519183.9170000004 5031559.0052000005, 1519109.0648999996 5031619.480699999, 1519155.6058 5031658.317600001, 1519238.6350999996 5031589.856000001))</t>
  </si>
  <si>
    <t>POLYGON ((1520583.6396000003 5031820.173699999, 1520593.6326000001 5031819.7919, 1520603.6256 5031819.4099, 1520613.6187000005 5031819.028100001, 1520622.8908000002 5031818.673699999, 1520622.8908000002 5031817.952500001, 1520622.8907000003 5031807.952400001, 1520622.8907000003 5031800.173599999, 1520625.0986000001 5031799.9299, 1520635.0384999998 5031798.8322, 1520644.9785000002 5031797.7345, 1520654.9183 5031796.637, 1520663.6419000002 5031795.673599999, 1520664.8650000002 5031795.6391, 1520674.8613999998 5031795.3577, 1520684.8578000003 5031795.075999999, 1520694.8542 5031794.794500001, 1520713.6732 5031787.691299999, 1520713.2216999996 5031772.5405, 1520712.9239999996 5031762.5496, 1520712.6264000004 5031752.558700001, 1520712.3285999997 5031742.5679, 1520712.0308999997 5031732.577099999, 1520711.7331999997 5031722.586200001, 1520711.4354999997 5031712.5954, 1520710.9559000004 5031696.5008000005, 1520710.8827999998 5031694.047700001, 1520710.8695 5031682.635, 1520710.8612000002 5031675.453299999, 1520710.8578000003 5031672.6543000005, 1520710.8461999996 5031662.6735, 1520710.8459 5031662.377699999, 1520710.8345999997 5031652.6744, 1520710.8235999998 5031643.2532, 1520710.8191999998 5031639.509500001, 1520700.7231 5031639.728800001, 1520692.0132 5031639.918, 1520685.9527000003 5031640.049699999, 1520686.2588999998 5031622.7743, 1520686.4354999997 5031612.8094999995, 1520686.6122000003 5031602.844699999, 1520686.7888000002 5031592.879899999, 1520686.9655 5031582.915100001, 1520687.0394000001 5031578.740900001, 1520687.1516000004 5031572.4164, 1520672.3860999998 5031579.826300001, 1520662.4130999995 5031580.5649999995, 1520652.4402 5031581.3037, 1520642.4671 5031582.0425, 1520632.4940999998 5031582.781099999, 1520630.9086999996 5031582.898499999, 1520630.6001000004 5031574.493899999, 1520630.2330999998 5031564.500499999, 1520629.8662 5031554.507200001, 1520629.4990999997 5031544.513800001, 1520629.1322999997 5031534.520400001, 1520629.0154 5031531.3412999995, 1520619.4261999996 5031528.5035, 1520609.8369000005 5031525.6657, 1520600.2477000002 5031522.828, 1520590.6584 5031519.9903, 1520584.5115 5031518.1713, 1520580.9571000002 5031518.6753, 1520571.0559 5031520.0798, 1520566.8858000003 5031520.6712, 1520565.8683000002 5031525.717599999, 1520563.8916999996 5031535.520400001, 1520561.915 5031545.323100001, 1520559.9385000002 5031555.1259, 1520557.9619000005 5031564.9287, 1520555.9852999998 5031574.7315, 1520554.0087000001 5031584.5342999995, 1520552.0319999997 5031594.337099999, 1520550.0554999998 5031604.139900001, 1520548.0788000003 5031613.942600001, 1520546.3932999996 5031622.3015, 1520545.5453000003 5031623.505899999, 1520539.7878999999 5031631.6822, 1520534.0303999996 5031639.8587, 1520528.2729000002 5031648.0351, 1520527.1891 5031649.574100001, 1520523.6764000002 5031656.8925, 1520519.3490000004 5031665.9078, 1520515.0215999996 5031674.9231, 1520514.489 5031676.0328, 1520511.8164999997 5031684.3847, 1520508.7687 5031693.9091, 1520506.0223000003 5031702.4913, 1520506.0729 5031703.4791, 1520506.5843000002 5031713.4661, 1520507.0957000004 5031723.4531, 1520507.6069999998 5031733.440099999, 1520508.1184999999 5031743.427200001, 1520508.6298000002 5031753.4142, 1520509.1410999997 5031763.4012, 1520509.6524999999 5031773.3881, 1520510.1639 5031783.3751, 1520510.5119000003 5031790.1734, 1520510.7710999995 5031793.355799999, 1520511.5831000004 5031803.322899999, 1520512.3949999996 5031813.289999999, 1520513.2070000004 5031823.257099999, 1520514.0187999997 5031833.224199999, 1520524.1467000004 5031838.404999999, 1520525.3798000002 5031828.128799999, 1520526.6135 5031817.8466, 1520543.7664 5031823.3706, 1520549.5067999996 5031822.9103, 1520553.7346 5031822.5714, 1520563.7029 5031821.7721, 1520573.6712999996 5031820.9728999995, 1520583.6396000003 5031820.173699999))</t>
  </si>
  <si>
    <t>POLYGON ((1517535.3117000004 5031721.41, 1517524.2292999998 5031721.4078, 1517514.2290000003 5031721.4058, 1517504.2286 5031721.403899999, 1517494.2282999996 5031721.401799999, 1517484.2281 5031721.4, 1517474.2276999997 5031721.3979, 1517464.2274000002 5031721.3958, 1517454.2270999998 5031721.393999999, 1517444.2267000005 5031721.391899999, 1517434.2264 5031721.390000001, 1517424.2260999996 5031721.388, 1517423.0618000003 5031721.387800001, 1517418.1721 5031728.747400001, 1517412.6382999998 5031737.0767, 1517407.1043999996 5031745.4059, 1517396.0366000002 5031762.0646, 1517523.579 5031842.484200001, 1517524.6660000002 5031843.169600001, 1517525.8995000003 5031840.452299999, 1517533.2911 5031824.169500001, 1517535.3117000004 5031721.41))</t>
  </si>
  <si>
    <t>POLYGON ((1518129.9626000002 5031815.0319, 1518128.2632 5031812.395099999, 1518124.5647999998 5031806.6558, 1518120.8551000003 5031800.8993999995, 1518120.8483999996 5031800.888900001, 1518120.7196000004 5031800.689099999, 1518115.4422000004 5031792.5, 1518113.9488000004 5031790.182600001, 1518105.3355 5031776.8168, 1518099.2001 5031767.296599999, 1518093.7851999998 5031758.8945, 1518088.3702999996 5031750.4925, 1518082.9556 5031742.090399999, 1518077.5406999998 5031733.6884, 1518072.1259000003 5031725.2864, 1518061.6506000003 5031709.032199999, 1518048.8634000001 5031717.261600001, 1518040.4560000002 5031722.672499999, 1518027.4340000004 5031731.052999999, 1518024.8373999996 5031732.723999999, 1518015.2356000002 5031738.9081, 1518010.8468000004 5031741.7348, 1518010.7756000003 5031741.7806, 1518018.8421 5031754.6316, 1518024.1073000003 5031763.133400001, 1518029.3726000004 5031771.635299999, 1518034.3291999996 5031780.0232, 1518034.5543 5031779.898800001, 1518043.3069000002 5031775.061899999, 1518054.9337999998 5031768.0342, 1518056.9526000004 5031771.134500001, 1518062.4029 5031779.5046999995, 1518072.0535000004 5031794.325300001, 1518067.4667999996 5031803.9745000005, 1518061.4502999997 5031806.9307, 1518052.4749999996 5031811.340600001, 1518043.4995999997 5031815.750600001, 1518037.5574000003 5031818.6702, 1518034.6745999996 5031820.433599999, 1518026.1440000003 5031825.6523, 1518017.6135 5031830.8708999995, 1518009.0828999998 5031836.089400001, 1518000.5522999996 5031841.3081, 1517992.0218000002 5031846.5265999995, 1517984.4309 5031851.170299999, 1517983.5026000002 5031851.763499999, 1517975.0761000002 5031857.148399999, 1517966.6497 5031862.533299999, 1517963.3054 5031864.670399999, 1517959.3092 5031867.204399999, 1517953.0551000005 5031871.170299999, 1517950.8673 5031872.565199999, 1517942.4348999998 5031877.941, 1517934.0026000002 5031883.3167, 1517941.2204 5031886.512800001, 1517950.3644000003 5031890.5616999995, 1517959.5083999997 5031894.6107, 1517968.6523000002 5031898.659700001, 1517969.8059999999 5031899.170499999, 1517977.7964000003 5031902.7083, 1517986.9404999996 5031906.757099999, 1517995.3591 5031901.3595, 1518003.7774999999 5031895.962099999, 1518012.1958999997 5031890.5647, 1518020.6145000001 5031885.167099999, 1518029.0329999998 5031879.7697, 1518037.4513999997 5031874.372199999, 1518045.87 5031868.9747, 1518054.2884 5031863.577299999, 1518062.7070000004 5031858.1797, 1518071.1255 5031852.782199999, 1518079.5439 5031847.3848, 1518087.9625000004 5031841.987299999, 1518096.381 5031836.5898, 1518104.7994 5031831.192399999, 1518113.2178999996 5031825.7948, 1518128.7676999997 5031815.800100001, 1518129.9626000002 5031815.0319))</t>
  </si>
  <si>
    <t>POLYGON ((1519179.6431999998 5032101.0403, 1519177.6527000004 5032098.9449000005, 1519170.7736 5032091.703, 1519163.8943999996 5032084.461100001, 1519152.2295000004 5032072.1811999995, 1519146.7008999996 5032059.4562, 1519139.9897999996 5032052.042400001, 1519137.8453000002 5032049.6733, 1519131.0925000003 5032042.2973, 1519124.3394999998 5032034.921499999, 1519117.5867999997 5032027.545399999, 1519110.8339 5032020.169600001, 1519105.3438999997 5032014.172900001, 1519097.8305000002 5032020.772399999, 1519090.3172000004 5032027.3719, 1519082.8037999999 5032033.9712000005, 1519075.2904000003 5032040.570699999, 1519068.3430000003 5032046.6731, 1519068.0247 5032047.355699999, 1519063.7992000002 5032056.419199999, 1519059.7178999996 5032065.1732, 1519059.6731000002 5032065.511600001, 1519058.3623000002 5032075.4255, 1519057.3565999996 5032083.0308, 1519064.1473000003 5032086.6921, 1519066.1556000002 5032087.774900001, 1519073.3222000003 5032090.6415, 1519076.0778 5032091.7436999995, 1519082.9737 5032093.1228, 1519086.0000999998 5032093.7281, 1519092.8486000001 5032094.677999999, 1519102.7540999996 5032096.051899999, 1519112.6596 5032097.425799999, 1519122.5651000002 5032098.799699999, 1519132.4707000004 5032100.173599999, 1519139.8744 5032106.8959, 1519142.5705000004 5032084.9242, 1519164.7961 5032108.207900001, 1519179.6431999998 5032101.0403))</t>
  </si>
  <si>
    <t>POLYGON ((1517581.318 5032070.9735, 1517581.2951999996 5032072.1709, 1517579.0164 5032195.0461, 1517585.1348 5032195.2085, 1517593.8504999997 5032195.4398, 1517604.0006 5032186.8390999995, 1517611.6268999996 5032180.377, 1517619.2531000003 5032173.914899999, 1517626.8794 5032167.4527, 1517639.0136000002 5032157.1708, 1517649.7589999996 5032148.0679, 1517657.3860999998 5032141.606799999, 1517665.0132 5032135.145500001, 1517672.6403 5032128.6844, 1517680.2674000002 5032122.223200001, 1517687.8945000004 5032115.762, 1517698.0302 5032107.175799999, 1517710.7769 5032096.379799999, 1517718.4047999997 5032089.919399999, 1517726.0324999997 5032083.459000001, 1517733.6602999996 5032076.9986000005, 1517742.5181999998 5032069.4964000005, 1517742.9165000003 5032069.1591, 1517746.8874000004 5032065.7958, 1517736.0943999998 5032051.867900001, 1517729.9705999997 5032043.965399999, 1517723.8469000002 5032036.062999999, 1517718.1720000003 5032028.739800001, 1517714.9804999996 5032031.2892, 1517706.6094000004 5032037.976299999, 1517698.8405999998 5032044.2731, 1517691.0718999999 5032050.569800001, 1517683.3031000001 5032056.866699999, 1517675.5344000002 5032063.1635, 1517667.7657000003 5032069.4603, 1517659.9968999997 5032075.757099999, 1517653.7200999996 5032080.844699999, 1517652.4644 5032079.3914, 1517645.926 5032071.8248, 1517639.3876 5032064.258199999, 1517632.8492 5032056.6916000005, 1517626.3108 5032049.125, 1517620.2386999996 5032038.1987, 1517611.2408999996 5032045.6109, 1517601.1664000005 5032053.9099, 1517597.5674 5032057.0219, 1517581.318 5032070.9735))</t>
  </si>
  <si>
    <t>POLYGON ((1517985.0596000003 5032018.0855, 1517984.2565000001 5032017.859300001, 1517974.6377999997 5032015.149499999, 1517965.0190000003 5032012.4398, 1517955.5554 5032009.773700001, 1517952.2507999996 5032014.2105, 1517948.6575999996 5032019.034700001, 1517940.8119 5032025.235300001, 1517932.9660999998 5032031.436000001, 1517917.9954000004 5032036.317, 1517909.4289999995 5032050.037699999, 1517901.5831000004 5032056.238399999, 1517893.7374999998 5032062.4388999995, 1517885.8916999996 5032068.639599999, 1517878.046 5032074.8401999995, 1517870.2001999998 5032081.0408, 1517862.3545000004 5032087.2414, 1517854.5087000001 5032093.4421, 1517846.6629999997 5032099.6426, 1517846.3436000003 5032099.895, 1517851.5552000003 5032107.948999999, 1517856.9879 5032116.344799999, 1517862.4206999997 5032124.740499999, 1517870.3210000005 5032131.9816, 1517869.1615000004 5032135.1576000005, 1517866.8304000003 5032141.542300001, 1517863.6321 5032150.3027, 1517870.1423000004 5032162.6074, 1517870.3346999995 5032172.605699999, 1517870.5272000004 5032182.6039, 1517870.687 5032190.9124, 1517869.4151999997 5032192.0253, 1517861.8892 5032198.610300001, 1517844.8304000003 5032201.8013, 1517855.1721 5032216.049900001, 1517855.7719 5032216.8761, 1517861.0442000004 5032224.1402, 1517861.5920000002 5032224.895, 1517866.9161 5032232.2303, 1517867.4121000003 5032232.913799999, 1517872.2734000003 5032239.611400001, 1517872.4252000004 5032239.820800001, 1517872.7879999997 5032240.320499999, 1517878.6599000003 5032248.410599999, 1517884.5318999998 5032256.5008000005, 1517889.9044000003 5032252.809599999, 1517898.1434000004 5032247.149, 1517906.4797999999 5032241.625499999, 1517914.8162000002 5032236.1022, 1517923.1525999997 5032230.5788, 1517931.489 5032225.055400001, 1517939.8254000004 5032219.532, 1517948.1618999997 5032214.0086, 1517950.9335000003 5032212.1723, 1517946.8493999997 5032206.892000001, 1517940.7312000003 5032198.981799999, 1517934.6129 5032191.071599999, 1517928.4945999999 5032183.1614, 1517926.1824000003 5032180.172, 1517926.1824000003 5032173.951199999, 1517926.1821999997 5032163.951199999, 1517926.1821999997 5032158.1719, 1517930.1240999997 5032159.681, 1517939.4634999996 5032163.2563000005, 1517948.8027999997 5032166.831700001, 1517958.1421999997 5032170.407199999, 1517964.0586 5032172.6721, 1517964.1662999997 5032169.0085, 1517964.4601999996 5032159.012700001, 1517964.7539999997 5032149.017000001, 1517965.0480000004 5032139.021299999, 1517965.3417999996 5032129.025599999, 1517965.5581 5032121.671700001, 1517968.2012999998 5032121.671800001, 1517978.2016000003 5032121.671800001, 1517981.5586 5032121.671800001, 1517981.5621999996 5032115.0286, 1517981.9379000003 5032096.559599999, 1517981.5719999997 5032096.543500001, 1517981.5066 5032096.5407, 1517981.5777000003 5032085.944599999, 1517981.6005999995 5032085.0287999995, 1517981.8501000004 5032075.032, 1517982.0998999998 5032065.035, 1517982.3494999995 5032055.038000001, 1517982.5991000002 5032045.041099999, 1517982.8487 5032035.0441, 1517984.5488 5032022.0035, 1517985.0596000003 5032018.0855))</t>
  </si>
  <si>
    <t>POLYGON ((1521293.1638000002 5032350.1204, 1521302.0703999996 5032324.179500001, 1521302.2363999998 5032322.575099999, 1521302.2368 5032322.570499999, 1521302.3547 5032321.431500001, 1521302.6552 5032318.5261, 1521303.6840000004 5032308.579299999, 1521304.7130000005 5032298.6325, 1521305.7418 5032288.6855999995, 1521306.7708 5032278.7388, 1521306.8405 5032278.0655000005, 1521307.7993 5032268.795, 1521308.8279 5032258.851399999, 1521309.8564 5032248.9079, 1521311.4719000002 5032233.2908, 1521310.8613 5032219.862, 1521310.4085 5032209.9025, 1521309.8268 5032197.108200001, 1521312.2937000003 5032180.661499999, 1521318.8723 5032168.326400001, 1521327.9182000002 5032169.148700001, 1521339.4189999998 5032178.4081, 1521342.1487999996 5032183.082, 1521347.0642 5032191.498, 1521357.0129000004 5032205.3642, 1521361.5915 5032216.138699999, 1521365.1438999996 5032234.9684, 1521365.3098 5032235.8477, 1521365.5604999997 5032235.0557, 1521370.3948999997 5032219.7798, 1521374.4340000004 5032207.870200001, 1521379.6742000002 5032192.4191, 1521384.5833 5032176.828500001, 1521387.5952000003 5032162.297599999, 1521389.1481999997 5032151.2859000005, 1521389.5765000004 5032148.249, 1521390.1277 5032142.000600001, 1521390.4316999996 5032138.885299999, 1521391.5801 5032127.1172, 1521392.5515 5032117.1647, 1521393.5226999996 5032107.212300001, 1521394.4940999998 5032097.2598, 1521395.4652000004 5032087.307399999, 1521396.4364 5032077.354900001, 1521397.4078000002 5032067.4025, 1521398.3789999997 5032057.450099999, 1521399.3503999999 5032047.4976, 1521400.2170000002 5032038.6163, 1521400.7493000003 5032033.1621, 1521392.3394 5032037.009500001, 1521386.8784999996 5032039.5078, 1521376.9003999997 5032040.1746, 1521366.9222999997 5032040.841499999, 1521356.0692999996 5032041.9438000005, 1521338.6009 5032044.6818, 1521337.7955 5032108.7535999995, 1521330.6514999997 5032137.873400001, 1521317.2271999996 5032130.4991, 1521311.4707000004 5032121.453400001, 1521304.8919000002 5032117.341700001, 1521291.0417 5032116.0678, 1521281.0834999997 5032115.151699999, 1521271.1255 5032114.2357, 1521261.1675000004 5032113.319599999, 1521251.2094 5032112.4037, 1521241.2512999997 5032111.487600001, 1521231.2932000002 5032110.571599999, 1521221.3351999996 5032109.6555, 1521211.3772 5032108.739600001, 1521201.4190999996 5032107.8235, 1521191.4611 5032106.907500001, 1521181.5029999996 5032105.9914, 1521171.5449 5032105.0756, 1521161.5869000005 5032104.159499999, 1521151.6288 5032103.2435, 1521141.6706999997 5032102.327400001, 1521131.7126000002 5032101.411499999, 1521121.7545999996 5032100.4954, 1521111.7965000002 5032099.579399999, 1521101.8383999998 5032098.6633, 1521091.8805 5032097.747300001, 1521081.9223999996 5032096.8313, 1521071.9643 5032095.9153, 1521062.0062999995 5032094.9991999995, 1521056.0415000003 5032094.4505, 1521052.0482 5032094.0832, 1521046.5587999998 5032093.578400001, 1521042.1297000004 5032093.171, 1521027.7585000005 5032091.8489, 1521016.2456 5032096.7829, 1521006.8547999999 5032103.612500001, 1520998.1539000003 5032109.940199999, 1520994.6353000002 5032114.464299999, 1520992.3975999998 5032117.3412, 1520990.1858 5032135.3774999995, 1520988.9699 5032145.2915, 1520988.1108 5032152.296800001, 1520987.7542000003 5032155.205399999, 1520986.5383000001 5032165.1193, 1520985.3227000004 5032175.033299999, 1520985.1030000001 5032176.824200001, 1520984.1056000004 5032184.956800001, 1520983.0703999996 5032193.398399999, 1520981.7078999998 5032204.5085, 1520981.0839 5032214.703500001, 1520980.4738999996 5032224.6675, 1520979.8639000002 5032234.6316, 1520979.2539 5032244.5956999995, 1520978.9167999998 5032250.105599999, 1520978.6441000002 5032254.5592, 1520978.0340999998 5032264.522, 1520977.4243 5032274.4847, 1520976.8145000003 5032284.4475, 1520976.2045999998 5032294.4101, 1520975.5947000002 5032304.3729, 1520974.9847999997 5032314.3356, 1520974.3081 5032325.3915, 1520977.5976 5032343.482999999, 1520974.8293000003 5032359.346000001, 1520974.8279 5032359.3541, 1520973.9861000003 5032364.1776, 1520981.0730999997 5032365.601600001, 1520999.9693999998 5032369.3982, 1521009.8392000003 5032372.481699999, 1521019.3754000003 5032375.4608, 1521059.2797999997 5032357.364, 1521116.716 5032360.468699999, 1521145.1753000002 5032350.637499999, 1521167.4252000004 5032345.980699999, 1521180.8789999997 5032365.125600001, 1521235.2094 5032366.4594, 1521270.9140999997 5032366.678099999, 1521277.1233 5032363.5736, 1521293.1638000002 5032350.1204))</t>
  </si>
  <si>
    <t>POLYGON ((1518033.9381 5032398.1735, 1518070.4578 5032413.0189, 1518130.6915999996 5032434.673900001, 1518133.5707 5032433.832900001, 1518154.5968000004 5032348.988, 1518154.1374000004 5032336.0173, 1518143.8213999998 5032334.448999999, 1518102.4375999998 5032366.8497, 1518075.7752999999 5032385.569599999, 1518060.4585999995 5032391.8094999995, 1518033.9381 5032398.1735))</t>
  </si>
  <si>
    <t>POLYGON ((1517654.1763000004 5032453.673, 1517664.1766999997 5032453.6731, 1517674.1770000001 5032453.673, 1517684.1772999996 5032453.6731, 1517694.1777 5032453.6731, 1517699.1777999997 5032453.6731, 1517699.3674999997 5032448.6767, 1517699.7467999998 5032438.683800001, 1517700.1262999997 5032428.6909, 1517700.5055999998 5032418.698100001, 1517700.6774000004 5032414.172900001, 1517706.1491 5032414.172900001, 1517716.1494000005 5032414.172900001, 1517721.0531000001 5032414.173, 1517734.2054000003 5032415.194, 1517734.4253000002 5032410.9416000005, 1517734.9415999996 5032400.955499999, 1517735.4434000002 5032391.2524999995, 1517731.4619000005 5032390.762800001, 1517723.8426 5032389.825999999, 1517604.6739999996 5032375.172499999, 1517593.0487000002 5032388.172499999, 1517587.1736000003 5032401.172599999, 1517575.2702000001 5032407.496200001, 1517573.4645999996 5032454.3213, 1517584.1766 5032454.2643, 1517594.1765 5032454.1798, 1517604.1765 5032454.0953, 1517614.1765 5032454.0109, 1517624.1765 5032453.9264, 1517634.1763000004 5032453.842, 1517644.1764000002 5032453.7575, 1517654.1763000004 5032453.673))</t>
  </si>
  <si>
    <t>POLYGON ((1519882.9013999999 5032424.5156, 1519895.7697 5032377.9673, 1519896.4308000002 5032332.9877, 1519906.9687 5032307.7049, 1519921.2564000003 5032294.475299999, 1519920.727 5032228.8573, 1519912.7472 5032230.675899999, 1519907.1508 5032230.979800001, 1519897.1653000005 5032231.522, 1519887.1796000004 5032232.063999999, 1519877.1940000001 5032232.6063, 1519867.2084 5032233.148399999, 1519864.4935999997 5032233.2958, 1519864.1739999996 5032226.021500001, 1519863.7350000003 5032216.0309999995, 1519863.2959000003 5032206.0406, 1519862.8569999998 5032196.050100001, 1519862.4178999998 5032186.059599999, 1519861.9790000003 5032176.0693, 1519861.54 5032166.0788, 1519861.3881 5032162.624399999, 1519854.8519000001 5032162.908500001, 1519844.8608999997 5032163.343, 1519834.8701 5032163.7772, 1519824.8792000003 5032164.2116, 1519814.8882999998 5032164.646, 1519804.8974000001 5032165.080399999, 1519794.9064999996 5032165.514599999, 1519788.3607 5032165.7993, 1519788.4697000002 5032169.2457, 1519788.7861000001 5032179.240700001, 1519789.1023000004 5032189.2358, 1519789.4187000003 5032199.230900001, 1519789.7350000003 5032209.226, 1519790.0513000004 5032219.221100001, 1519790.3076999998 5032227.3234, 1519788.4221 5032227.4969, 1519778.4637000002 5032228.4131000005, 1519768.5055 5032229.3292, 1519758.5472 5032230.2454, 1519748.5889999997 5032231.161499999, 1519741.7576000001 5032231.789999999, 1519741.4967 5032228.6609000005, 1519740.6661999999 5032218.6953, 1519739.8355999999 5032208.729800001, 1519739.005 5032198.7642, 1519738.1744999997 5032188.798699999, 1519737.3438999997 5032178.8331, 1519736.5132999998 5032168.8675999995, 1519736.4655999998 5032168.295700001, 1519727.0465000002 5032168.665100001, 1519717.0537999999 5032169.0568, 1519707.0610999996 5032169.448799999, 1519697.0685 5032169.840500001, 1519691.4894000003 5032170.0594, 1519691.7185000004 5032174.4701000005, 1519692.2374999998 5032184.456800001, 1519692.7564000003 5032194.443399999, 1519693.2752999999 5032204.43, 1519693.7940999996 5032214.4167, 1519694.3131 5032224.4033, 1519694.8320000004 5032234.389799999, 1519695.0176999997 5032237.9629, 1519699.1256999997 5032247.0803, 1519703.2336999997 5032256.197699999, 1519707.3416999998 5032265.315199999, 1519711.4497999996 5032274.432600001, 1519715.5577999996 5032283.550000001, 1519719.6660000002 5032292.667400001, 1519723.7740000002 5032301.7848000005, 1519727.8820000002 5032310.9023, 1519731.1759000001 5032318.2127, 1519733.1265000002 5032318.5637, 1519742.9687 5032320.3346, 1519747.1777999997 5032321.092, 1519752.869 5032320.4822, 1519762.8123000003 5032319.4169, 1519772.7556999996 5032318.351500001, 1519776.8120999997 5032317.916999999, 1519778.5133999996 5032312.246099999, 1519779.9872000003 5032307.3335, 1519784.8553 5032307.505899999, 1519794.1498999996 5032307.834799999, 1519794.8492 5032307.8672, 1519804.8388 5032308.3298, 1519808.7818 5032308.5123, 1519809.5102000004 5032314.521299999, 1519810.7137000002 5032324.4487, 1519811.9172 5032334.3762, 1519812.3096000003 5032337.6138, 1519819.017 5032336.963500001, 1519834.2619000003 5032336.6753, 1519848.8779999996 5032334.068299999, 1519856.8492 5032333.295499999, 1519857.0116999997 5032335.651900001, 1519857.2484 5032339.084000001, 1519853.4867000002 5032344.457900001, 1519849.8399999999 5032349.6675, 1519849.5979000004 5032353.3005, 1519848.9326999998 5032363.2783, 1519848.2676 5032373.2563000005, 1519847.6024000002 5032383.234200001, 1519838.0168000003 5032393.7984, 1519838.1221000003 5032395.400599999, 1519838.9046 5032407.304199999, 1519834.7997000003 5032404.413899999, 1519831.3251 5032402.636299999, 1519816.7383000003 5032392.7315, 1519806.7344000004 5032385.9388, 1519803.5349000003 5032384.3445, 1519790.8672000002 5032378.0329, 1519781.9595999997 5032373.5945, 1519773.1727999998 5032369.216499999, 1519768.5428999998 5032366.909600001, 1519767.6372999996 5032366.7563000005, 1519765.6316 5032366.4168, 1519757.3244000003 5032365.0107, 1519745.6715000002 5032363.0383, 1519738.6860999996 5032363.350299999, 1519734.7799000004 5032363.524800001, 1519724.7920000004 5032363.971000001, 1519713.1481999997 5032364.4912, 1519703.063 5032368.390699999, 1519696.4847999997 5032370.9341, 1519685.8989000004 5032375.0272, 1519679.0412999997 5032379.2948, 1519671.1908 5032384.180299999, 1519658.0258 5032392.515799999, 1519649.5963000003 5032397.8531, 1519641.1666 5032403.1905000005, 1519629.3377999999 5032410.68, 1519620.779 5032416.7861, 1519604.5297999997 5032431.111400001, 1519596.9836999997 5032435.954, 1519583.2938 5032440.042199999, 1519571.6523000002 5032443.5188, 1519545.5906999996 5032447.181600001, 1519534.3289 5032447.113399999, 1519506.4408999998 5032446.9716, 1519494.2681999998 5032446.6471, 1519490.7242 5032528.463400001, 1519535.9880999997 5032531.177300001, 1519538.2506 5032511.305600001, 1519539.3817999996 5032501.3697, 1519540.5131 5032491.4339000005, 1519541.6442999998 5032481.498, 1519541.7378000002 5032480.676899999, 1519550.9025999997 5032481.088099999, 1519560.8927999996 5032481.5363, 1519570.8831000002 5032481.9845, 1519580.8734 5032482.432700001, 1519590.8636999996 5032482.880799999, 1519600.8540000003 5032483.3291, 1519608.602 5032483.8335, 1519617.7077000001 5032484.4265, 1519617.5244000005 5032486.6503, 1519616.7032000003 5032496.616599999, 1519615.8820000002 5032506.582900001, 1519615.4654 5032511.639, 1519615.0608 5032516.5492, 1519613.5236999998 5032535.203299999, 1519630.4912999999 5032536.1775, 1519660.9573 5032538.763699999, 1519754.6617 5032546.7179000005, 1519756.0346 5032526.764900001, 1519756.721 5032516.7885, 1519757.4075999996 5032506.812000001, 1519758.0938999997 5032496.8356, 1519758.7803999996 5032486.859099999, 1519759.4669000003 5032476.8826, 1519760.1533000004 5032466.906199999, 1519760.8397000004 5032456.9296, 1519760.938 5032455.501599999, 1519769.4874999998 5032456.0779, 1519779.4652000004 5032456.750600001, 1519789.4429000001 5032457.4232, 1519799.4205 5032458.095799999, 1519809.3981999997 5032458.7685, 1519819.3757999996 5032459.441199999, 1519829.3536 5032460.1139, 1519839.3312 5032460.786499999, 1519849.3090000004 5032461.4592, 1519855.1328999996 5032461.8518, 1519859.1205000002 5032460.6555, 1519865.7166999998 5032458.6768, 1519882.9013999999 5032424.5156))</t>
  </si>
  <si>
    <t>POLYGON ((1518802.7165 5032734.177100001, 1518802.5557000004 5032724.178300001, 1518802.3949999996 5032714.179500001, 1518802.2342999997 5032704.1809, 1518802.0735999998 5032694.1821, 1518801.9128999999 5032684.1832, 1518801.7522 5032674.1844, 1518801.5915 5032664.185699999, 1518801.4307000004 5032654.186899999, 1518801.2702000001 5032644.188100001, 1518801.1094000004 5032634.189300001, 1518800.9488000004 5032624.1906, 1518800.8913000003 5032620.6183, 1518800.7879999997 5032614.1919, 1518800.6272999998 5032604.1931, 1518800.4666999998 5032594.1943, 1518800.3059 5032584.1954, 1518800.1452000001 5032574.196699999, 1518799.9845000003 5032564.197899999, 1518799.8394999998 5032555.175899999, 1518789.8392000003 5032555.175899999, 1518779.8388999999 5032555.175899999, 1518769.8384999996 5032555.175899999, 1518759.8382 5032555.175899999, 1518754.0880000005 5032555.175799999, 1518754.0143 5032565.1756, 1518753.9403999997 5032575.1755, 1518753.8666000003 5032585.1752, 1518753.7928 5032595.175000001, 1518753.7191000003 5032605.174799999, 1518753.6453999998 5032615.174699999, 1518753.5714999996 5032625.1744, 1518753.4977000002 5032635.1742, 1518753.4238999998 5032645.173900001, 1518753.3501000004 5032655.173800001, 1518753.3389999997 5032656.6765, 1518744.8649000004 5032656.046700001, 1518734.8921999997 5032655.305400001, 1518724.9193000002 5032654.564200001, 1518714.9464999996 5032653.823000001, 1518704.9736000001 5032653.081800001, 1518695.0007999996 5032652.340500001, 1518685.028 5032651.599400001, 1518679.3366 5032651.1763, 1518679.2611999996 5032646.8838, 1518679.0856999997 5032636.885299999, 1518678.9101999998 5032626.886700001, 1518678.7347 5032616.8883, 1518678.5591000002 5032606.889699999, 1518678.3836000003 5032596.891100001, 1518678.2081000004 5032586.8927, 1518678.0325999996 5032576.894200001, 1518677.8569999998 5032566.8957, 1518677.8355999999 5032565.675799999, 1518677.9622 5032556.8967, 1518678.0396999996 5032551.5177, 1518678.1062000003 5032546.897600001, 1518678.2505 5032536.898600001, 1518678.3946000002 5032526.899599999, 1518678.5387000004 5032516.9004999995, 1518678.6827999996 5032506.9015999995, 1518678.8268 5032496.9026, 1518678.971 5032486.9035, 1518679.1151 5032476.9045, 1518679.2593 5032466.9055, 1518679.3345999997 5032461.675100001, 1518684.0972999996 5032461.9275, 1518694.0835999995 5032462.456499999, 1518704.0700000003 5032462.9856, 1518714.0563000003 5032463.514699999, 1518724.0426000003 5032464.0438, 1518734.0289000003 5032464.572799999, 1518744.0151000004 5032465.102, 1518754.0015000002 5032465.630899999, 1518754.8372 5032465.6752, 1518754.8370000003 5032455.6753, 1518754.8370000003 5032445.6752, 1518754.8367999997 5032435.675100001, 1518754.8366999999 5032425.675000001, 1518754.8366 5032415.675000001, 1518754.8365000002 5032405.674900001, 1518754.8365000002 5032395.674799999, 1518754.8362999996 5032385.674699999, 1518749.7142000003 5032375.033600001, 1518747.2137000002 5032369.8388, 1518727.1432999996 5032375.989499999, 1518709.5735 5032382.725400001, 1518697.5368999997 5032388.0945999995, 1518689.8547999999 5032391.521500001, 1518672.7755000005 5032401.747199999, 1518656.7193 5032412.409600001, 1518648.5756 5032408.587099999, 1518646.0055 5032407.3806, 1518637.5388000002 5032412.702400001, 1518629.0722000003 5032418.0242, 1518620.6056000004 5032423.345899999, 1518612.1390000004 5032428.6675, 1518603.6723999996 5032433.9893, 1518595.2059000004 5032439.311000001, 1518593.8316000002 5032440.174799999, 1518595.9212999996 5032443.423800001, 1518595.9238 5032443.7115, 1518596.0214999998 5032454.9081999995, 1518596.0400999999 5032457.047, 1518586.5384 5032461.8957, 1518579.6310999999 5032465.420299999, 1518566.1426999997 5032471.6493999995, 1518558.9135999996 5032474.9879, 1518557.0675 5032475.840600001, 1518545.4244999997 5032481.217599999, 1518545.4769000001 5032483.0331, 1518545.4992000004 5032483.803400001, 1518545.7796 5032493.5218, 1518551.9789000005 5032501.3686999995, 1518558.1782 5032509.2157000005, 1518564.3773999996 5032517.0625, 1518570.5766000003 5032524.909399999, 1518576.7759999996 5032532.7563000005, 1518582.9752000002 5032540.6031, 1518588.9576000003 5032548.1755, 1518589.2863999996 5032548.0559, 1518598.6846000003 5032544.638499999, 1518608.0828 5032541.221100001, 1518613.7083 5032539.1754, 1518613.7783000004 5032543.189200001, 1518613.9529 5032553.1877999995, 1518614.1273999996 5032563.1863, 1518614.3017999995 5032573.184800001, 1518614.4764 5032583.1833999995, 1518614.6508 5032593.1819, 1518614.8254000004 5032603.180400001, 1518614.9999000002 5032613.179, 1518615.1743 5032623.1775, 1518615.2092000004 5032625.176000001, 1518623.1585 5032626.0888, 1518633.0935000004 5032627.229599999, 1518641.3350999998 5032628.176100001, 1518641.8394 5032629.804300001, 1518644.7983 5032639.356699999, 1518647.7571999999 5032648.9091, 1518650.716 5032658.4614, 1518653.6749 5032668.013800001, 1518656.6338 5032677.566199999, 1518658.8362999996 5032684.6765, 1518658.9115000004 5032687.231799999, 1518659.2055000002 5032697.227499999, 1518659.4995999997 5032707.223300001, 1518659.7937000003 5032717.2191, 1518660.0878999997 5032727.2148, 1518660.3367999997 5032735.6768, 1518661.8711 5032735.660599999, 1518671.8709000004 5032735.555299999, 1518681.8706999999 5032735.449899999, 1518691.8705000002 5032735.344699999, 1518701.8702999996 5032735.2393, 1518711.87 5032735.134, 1518721.8699000003 5032735.0287, 1518731.8695 5032734.9233, 1518741.8691999996 5032734.818, 1518751.8690999998 5032734.7127, 1518761.8688000003 5032734.6073, 1518771.8685999997 5032734.5021, 1518781.8684 5032734.3967, 1518791.8682000004 5032734.2914, 1518801.8679 5032734.186000001, 1518802.7165 5032734.177100001))</t>
  </si>
  <si>
    <t>POLYGON ((1519915.5494999997 5032628.091700001, 1519912.7018 5032632.6347, 1519901.8808000004 5032643.594699999, 1519894.8563 5032650.7096, 1519887.8317 5032657.8244, 1519880.8070999999 5032664.938999999, 1519873.7824999997 5032672.0538, 1519866.7580000004 5032679.1686, 1519859.7334000003 5032686.283399999, 1519852.7089 5032693.3981, 1519845.6842999998 5032700.5129, 1519838.6596999997 5032707.627699999, 1519831.6352000004 5032714.7424, 1519824.3476 5032722.123500001, 1519810.6069999998 5032736.128900001, 1519803.6047 5032743.2662, 1519796.6849999996 5032750.3191, 1519810.8157000002 5032764.016100001, 1519818.0367 5032770.9344999995, 1519825.2576000001 5032777.8529, 1519832.4785000002 5032784.7711, 1519839.6995 5032791.6895, 1519846.9205 5032798.607899999, 1519854.1414 5032805.5261, 1519861.3623000002 5032812.444499999, 1519871.0020000003 5032821.680199999, 1519893.8776000002 5032799.6800999995, 1519989.7547000004 5032700.679500001, 1519915.5494999997 5032628.091700001))</t>
  </si>
  <si>
    <t>POLYGON ((1520118.3404 5032754.0417, 1520119.3846000005 5032773.180400001, 1520104.7593 5032789.180500001, 1520104.4371999996 5032801.1263, 1520104.1678999998 5032811.1228, 1520103.8985000001 5032821.119100001, 1520103.6289999997 5032831.115599999, 1520103.3848 5032840.1809, 1520104.1805999996 5032840.665100001, 1520112.7237999998 5032845.8631, 1520121.2670999998 5032851.0611000005, 1520129.8102000002 5032856.259099999, 1520138.3535000002 5032861.4572, 1520146.8967000004 5032866.655099999, 1520155.4401000002 5032871.8531, 1520163.9833000004 5032877.051100001, 1520172.5266000004 5032882.2491, 1520181.0696999999 5032887.4472, 1520189.613 5032892.645099999, 1520192.1382 5032894.181600001, 1520192.4543000003 5032887.144300001, 1520192.9029 5032877.1543000005, 1520193.3517000005 5032867.1643, 1520193.8003000002 5032857.1743, 1520194.2489999998 5032847.1844, 1520194.6977000004 5032837.1943, 1520195.1463000001 5032827.204299999, 1520195.5949999997 5032817.214299999, 1520196.0437000003 5032807.224400001, 1520196.4923999999 5032797.234300001, 1520196.9409999996 5032787.2443, 1520197.3897000002 5032777.2543, 1520197.8383999998 5032767.2643, 1520197.8871 5032766.180500001, 1520197.8869000003 5032757.2653, 1520197.8869000003 5032747.2653, 1520197.8866999997 5032737.2653, 1520197.8866999997 5032737.180400001, 1520189.7092000004 5032731.573000001, 1520189.1364000002 5032731.180299999, 1520180.8671000004 5032735.4482, 1520177.5110999998 5032737.180199999, 1520171.2873 5032737.180299999, 1520165.8857000005 5032737.180199999, 1520162.7039 5032733.860099999, 1520160.1354999999 5032731.180199999, 1520153.9139999999 5032732.0944, 1520144.0198999997 5032733.548, 1520126.0987999998 5032730.9498, 1520122.7643 5032741.4823, 1520122.6941 5032741.7042, 1520118.9656999996 5032754.2371, 1520118.3404 5032754.0417))</t>
  </si>
  <si>
    <t>POLYGON ((1517525.9948000005 5032923.9449000005, 1517506.5612000003 5032924.743000001, 1517503.4400000004 5032924.871200001, 1517497.0755000003 5032922.2676, 1517487.8197999997 5032918.4813, 1517478.5639000004 5032914.695, 1517469.3081 5032910.908500001, 1517460.0521999998 5032907.122199999, 1517451.5949 5032909.198000001, 1517444.9826999996 5032910.820800001, 1517433.0097000003 5032917.4561, 1517424.2802999998 5032922.2938, 1517415.551 5032927.1316, 1517406.8216000004 5032931.9693, 1517401.3547999999 5032934.999, 1517401.2160999998 5032935.0758, 1517410.0971999997 5032951.9747, 1517412.4204000002 5032956.621200001, 1517414.409 5032960.9957, 1517417.7125000004 5032968.2629, 1517418.0312 5032970.254899999, 1517419.6113 5032980.1293, 1517421.1914 5032990.003799999, 1517421.9462000001 5032994.7215, 1517422.8537999997 5032999.864399999, 1517424.5919000003 5033009.712300001, 1517425.1213999996 5033012.713300001, 1517423.5111999996 5033019.477, 1517422.4323000005 5033024.008400001, 1517513.9601999996 5033042.7579, 1517518.8027999997 5033038.175799999, 1517521.8025000002 5033001.6756, 1517525.9948000005 5032923.9449000005))</t>
  </si>
  <si>
    <t>POLYGON ((1518663.7156999996 5033106.679099999, 1518663.6826 5033105.6118, 1518663.3723 5033095.6165, 1518663.0620999997 5033085.621300001, 1518662.7518999996 5033075.6261, 1518662.4414999997 5033065.630799999, 1518662.1314000003 5033055.635500001, 1518661.8211000003 5033045.6402, 1518661.5108000003 5033035.645, 1518661.2006 5033025.649700001, 1518660.8904 5033015.6544, 1518660.5801 5033005.6592, 1518660.2698999997 5032995.664100001, 1518659.9595999997 5032985.6688, 1518659.6494000005 5032975.6735, 1518659.3391000004 5032965.678200001, 1518659.4881999996 5032955.679300001, 1518659.6375000002 5032945.680299999, 1518659.7865000004 5032935.681299999, 1518659.9357000003 5032925.682499999, 1518660.0848000003 5032915.683499999, 1518660.2339000003 5032905.684599999, 1518660.3384999996 5032898.6778, 1518659.9824 5032895.706499999, 1518658.7920000004 5032885.7775, 1518657.6017000005 5032875.8486, 1518656.4116000002 5032865.919500001, 1518655.9628999997 5032862.1776, 1518651.4258000003 5032857.906199999, 1518644.1446000002 5032851.0513, 1518636.8634000001 5032844.1964, 1518629.5820000004 5032837.341700001, 1518622.3009000001 5032830.4868, 1518615.0196000002 5032823.631899999, 1518607.7383000003 5032816.7771000005, 1518600.4572 5032809.9223, 1518593.1759000001 5032803.067500001, 1518585.8946000002 5032796.2126, 1518578.6134000001 5032789.3577, 1518571.3322 5032782.502900001, 1518564.0509000001 5032775.6481, 1518556.7697 5032768.793299999, 1518555.5838000001 5032767.6768, 1518549.9356000004 5032761.4978, 1518543.1885000002 5032754.116699999, 1518540.9581000004 5032751.6766, 1518540.6046000002 5032744.991699999, 1518540.0762999998 5032735.0055, 1518539.5828 5032725.6765, 1518539.4604000002 5032725.0298999995, 1518537.6004999997 5032715.204399999, 1518535.7407999998 5032705.378699999, 1518533.8809000002 5032695.553099999, 1518532.0210999995 5032685.727499999, 1518530.1612 5032675.902000001, 1518528.3013000004 5032666.076300001, 1518526.4414 5032656.250700001, 1518524.5816000002 5032646.425000001, 1518522.7218000004 5032636.599300001, 1518520.8619 5032626.773800001, 1518519.0020000003 5032616.9482, 1518517.1421999997 5032607.1226, 1518516.2057999996 5032602.1756, 1518516.2056999998 5032597.2103, 1518516.2056999998 5032596.1756, 1518513.0658999998 5032596.4045, 1518503.0921 5032597.1316, 1518493.1182000004 5032597.8586, 1518483.1443999996 5032598.5858, 1518473.1705999998 5032599.3127999995, 1518463.1967000002 5032600.039899999, 1518453.2227999996 5032600.767100001, 1518443.2489999998 5032601.494200001, 1518433.2752 5032602.2213, 1518425.8793000001 5032602.897500001, 1518416.8479000004 5032603.7235, 1518413.3274999997 5032603.6755, 1518420.2032000003 5032650.1757, 1518437.7044000002 5032712.676100001, 1518456.5805000002 5032762.1765, 1518514.8337000003 5032887.1774, 1518533.5845999997 5032924.6776, 1518550.6314000003 5032977.948100001, 1518561.2114000004 5033013.678300001, 1518564.5866999999 5033032.178400001, 1518566.6196999997 5033043.7195999995, 1518574.6569999997 5033049.179199999, 1518575.9238 5033050.0397, 1518582.7784000002 5033054.696, 1518586.483 5033069.2031, 1518591.3360000001 5033088.206599999, 1518593.1005999995 5033098.499399999, 1518594.0270999996 5033103.903999999, 1518594.7766000004 5033108.2753, 1518595.3646999998 5033108.27, 1518605.3388 5033108.179, 1518605.4671 5033108.179, 1518612.7139999997 5033108.179, 1518615.3381000003 5033108.1018, 1518625.3339999998 5033107.8078000005, 1518635.33 5033107.513900001, 1518645.3261000002 5033107.220000001, 1518655.3219999997 5033106.926000001, 1518663.7156999996 5033106.679099999))</t>
  </si>
  <si>
    <t>POLYGON ((1517023.3520999998 5033141.861300001, 1517020.6934000002 5033137.1559, 1517017.9441999998 5033132.289899999, 1517013.0288000004 5033123.59, 1517008.1133000003 5033114.8901, 1517003.1979 5033106.190300001, 1516998.2824999997 5033097.4904, 1516993.3671000004 5033088.7905, 1516988.4517 5033080.090600001, 1516983.5362999998 5033071.390799999, 1516982.5467999997 5033069.639599999, 1516985.9420999996 5033067.830399999, 1516989.4281000001 5033065.972999999, 1516950.2939 5032995.157400001, 1516942.4457999999 5032998.664100001, 1516942.0752999997 5032998.0085, 1516937.1568999998 5032989.303099999, 1516932.2384000001 5032980.5978999995, 1516923.2248999998 5032964.6448, 1516921.0651000002 5032965.579500001, 1516883.9149000002 5033115.2918, 1516886.3794 5033119.580700001, 1516886.8295999998 5033120.3641, 1516890.1664000005 5033126.1713, 1516891.3449999997 5033128.2223000005, 1516891.8117000004 5033129.034700001, 1516895.0938999997 5033134.7467, 1516896.3106000004 5033136.8641, 1516896.7939999998 5033137.7052, 1516901.2763 5033145.5057, 1516901.7762000002 5033146.3758000005, 1516903.1080999998 5033148.6939, 1516906.2418 5033154.147399999, 1516906.7583999997 5033155.046399999, 1516909.2832000004 5033159.4405000005, 1516911.7406000001 5033163.717, 1516916.7227999996 5033172.387599999, 1516921.705 5033181.0581, 1516926.7219000002 5033189.789000001, 1516930.0820000004 5033195.6368, 1516935.9408 5033192.2589, 1516947.0025000004 5033185.881200001, 1516955.6660000002 5033180.8862, 1516964.3294000002 5033175.8913, 1516972.9927000003 5033170.896400001, 1516981.6562 5033165.9014, 1516990.3196 5033160.9065000005, 1516998.9829000002 5033155.911599999, 1517007.6463000001 5033150.9166, 1517023.3520999998 5033141.861300001))</t>
  </si>
  <si>
    <t>POLYGON ((1517765.9672999997 5033260.4350000005, 1517747.6939000003 5033253.1687, 1517737.6967000002 5033252.9142, 1517727.6996 5033252.6598000005, 1517717.7024999997 5033252.405300001, 1517707.7055000002 5033252.150900001, 1517697.7084999997 5033251.896400001, 1517687.7112999996 5033251.642000001, 1517677.7142000003 5033251.387499999, 1517667.7171 5033251.133099999, 1517657.7199999997 5033250.8785999995, 1517649.8092 5033250.677200001, 1517649.7418 5033248.591600001, 1517649.4193000002 5033238.5967, 1517649.0969000002 5033228.6018, 1517648.7742999997 5033218.607000001, 1517648.4518 5033208.6121, 1517648.3086 5033204.176999999, 1517653.8713999996 5033204.176999999, 1517663.8717 5033204.177100001, 1517673.8721000003 5033204.176999999, 1517683.8723999998 5033204.177100001, 1517693.8727000002 5033204.177100001, 1517696.3102000002 5033204.177100001, 1517702.8361999998 5033207.999399999, 1517711.4653000003 5033213.053400001, 1517720.0943999998 5033218.1075, 1517728.7236000001 5033223.161599999, 1517731.3115999997 5033224.6774, 1517735.3543999996 5033218.9616, 1517741.1292000003 5033210.7974, 1517745.8118000003 5033204.177200001, 1517747.7030999996 5033204.177200001, 1517763.3216000004 5033204.2809, 1517766.7506999997 5033204.3036, 1517766.7517999997 5033204.225299999, 1517766.8913000003 5033194.2305, 1517767.0735999998 5033181.169299999, 1517756.9710999997 5033177.5121, 1517747.5684000002 5033174.108100001, 1517738.1656 5033170.7041, 1517728.7629000004 5033167.300100001, 1517719.3601000002 5033163.896199999, 1517709.9573999997 5033160.4922, 1517700.5546000004 5033157.088300001, 1517688.7916 5033152.829700001, 1517681.4255999997 5033150.020400001, 1517663.614 5033143.546, 1517663.5615999997 5033143.526900001, 1517658.9878000002 5033153.6153, 1517654.7832000004 5033162.6885, 1517650.5784 5033171.761600001, 1517646.3738000002 5033180.834799999, 1517643.3591 5033187.3401999995, 1517640.5291999998 5033187.3771, 1517630.5296999998 5033187.507999999, 1517620.5302 5033187.638800001, 1517610.5307999998 5033187.7696, 1517600.5313999997 5033187.9004, 1517590.5318999998 5033188.031199999, 1517580.5324 5033188.1620000005, 1517564.1742000002 5033188.376, 1517565.341 5033309.0463, 1517585.3414000003 5033309.1521000005, 1517595.3415 5033309.2049, 1517605.3416999998 5033309.2578, 1517615.3420000002 5033309.3105999995, 1517625.3420000002 5033309.363600001, 1517635.3421999998 5033309.4164, 1517645.3424000004 5033309.4693, 1517655.3426 5033309.5222, 1517665.3428999996 5033309.574999999, 1517675.3430000003 5033309.627900001, 1517685.3432 5033309.6809, 1517695.3433999997 5033309.7338, 1517705.3436000003 5033309.786599999, 1517715.3437 5033309.839500001, 1517725.3438999997 5033309.8924, 1517735.3441000003 5033309.9453, 1517745.3442000002 5033309.9980999995, 1517765.2649999997 5033310.1910999995, 1517765.2662000004 5033310.1031, 1517765.2663000003 5033310.095799999, 1517765.3964 5033300.884199999, 1517765.5374999996 5033290.886, 1517765.6787 5033280.887800001, 1517765.8197999997 5033270.889699999, 1517765.9672999997 5033260.4350000005))</t>
  </si>
  <si>
    <t>POLYGON ((1517014.4283999996 5033244.8693, 1517013.4133000001 5033243.1754, 1517008.1727999998 5033246.6492, 1516999.8373999996 5033252.1741, 1516991.5378 5033257.6755, 1516991.5564000001 5033257.7140999995, 1516995.9083000002 5033266.717599999, 1516998.7882000003 5033272.6755, 1516995.9242000002 5033274.4757, 1516990.0378999999 5033278.1756, 1516991.1979999999 5033280.9936999995, 1516995.0045999996 5033290.2411, 1516990.3817999996 5033304.163000001, 1516995.1994000003 5033312.8496, 1517000.0169000002 5033321.5362, 1517004.8344 5033330.2228999995, 1517005.0664999997 5033330.6413, 1517010.1040000003 5033339.7246, 1517023.7916 5033331.817600001, 1517032.4444000004 5033326.8191, 1517041.0972999996 5033321.820499999, 1517049.75 5033316.821799999, 1517055.4225000003 5033313.545, 1517051.1305 5033306.1941, 1517049.3948 5033303.2213, 1517044.2545999996 5033294.643300001, 1517039.1144000003 5033286.065400001, 1517033.9741000002 5033277.487400001, 1517028.8339999998 5033268.909399999, 1517023.6937999995 5033260.331499999, 1517018.5536000002 5033251.7534, 1517014.4283999996 5033244.8693))</t>
  </si>
  <si>
    <t>POLYGON ((1518982.8416 5033395.9531, 1518966.6312999995 5033395.475, 1518956.6415 5033395.180500001, 1518946.6514999997 5033394.8859, 1518936.6618 5033394.591399999, 1518926.6717999997 5033394.296800001, 1518925.3214999996 5033394.256999999, 1518925.0603999998 5033498.1262, 1518976.4798999997 5033499.3959, 1518976.4797999999 5033490.783399999, 1518976.4797999999 5033480.783299999, 1518976.4796000002 5033470.7831999995, 1518976.4795000004 5033460.7831999995, 1518981.2311000004 5033443.1094, 1518978.0011999998 5033432.933800001, 1518977.2846999997 5033421.466499999, 1518978.4863999998 5033411.9044, 1518980.3546000002 5033404.2556, 1518981.0144999996 5033402.0526, 1518982.8416 5033395.9531))</t>
  </si>
  <si>
    <t>POLYGON ((1519399.7185000004 5033792.7315, 1519430.9850000003 5033787.2447, 1519445.2062999997 5033792.8882, 1519457.5872 5033801.4866, 1519468.9562999997 5033809.3825, 1519483.3620999996 5033818.5704, 1519488.2900999999 5033809.3671, 1519489.2834 5033807.5121, 1519493.5166999996 5033797.2751, 1519496.4345000004 5033790.2192, 1519497.3179000001 5033788.082900001, 1519500.3596 5033780.7272, 1519500.5527 5033770.6261, 1519500.7982 5033757.7864, 1519499.7586000003 5033743.1283, 1519499.7407999998 5033742.8769000005, 1519482.3189000003 5033742.9355, 1519475.2991000004 5033742.6065, 1519472.3295999998 5033742.4673, 1519462.3402000004 5033741.999, 1519452.3508000001 5033741.5307, 1519442.3616000004 5033741.0625, 1519432.3722 5033740.5942, 1519426.5687999995 5033736.596999999, 1519422.0415000003 5033733.478700001, 1519424.4104000004 5033713.143999999, 1519423.3924000002 5033696.189300001, 1519423.3903 5033696.1548999995, 1519422.7517999997 5033685.519300001, 1519421.3816 5033680.506100001, 1519419.2991000004 5033672.8871, 1519417.6522000004 5033666.861099999, 1519415.0159 5033657.215600001, 1519412.3795999996 5033647.5702, 1519411.5169000002 5033644.413899999, 1519409.7457999997 5033637.933800001, 1519407.1131999996 5033628.302100001, 1519404.4722999996 5033618.6395, 1519404.3804000001 5033618.303400001, 1519397.3771000002 5033625.653999999, 1519390.4792 5033632.894099999, 1519383.3883999996 5033640.3364, 1519369.5670999996 5033654.3882, 1519367.8800999997 5033656.1033, 1519360.6183000002 5033663.486199999, 1519347.6189000001 5033680.088300001, 1519344.7156999996 5033686.2206, 1519340.1661 5033695.8303, 1519335.8628000002 5033707.0273, 1519327.6343 5033728.2662, 1519322.6072000004 5033741.4167, 1519319.0398000004 5033750.7486000005, 1519317.3159999996 5033755.2578, 1519316.5621999996 5033757.229499999, 1519315.4715999998 5033760.0824, 1519315.2774999999 5033760.59, 1519310.0889999997 5033774.162699999, 1519304.6365999999 5033787.755899999, 1519303.4189999998 5033789.3894, 1519298.5371000003 5033795.9383000005, 1519293.3501000004 5033802.896400001, 1519287.301 5033811.011, 1519279.3682000004 5033818.965299999, 1519278.1941 5033820.1427, 1519272.3206000002 5033826.032, 1519270.6617 5033827.6953, 1519270.0871000001 5033828.271600001, 1519265.3395999996 5033833.0319, 1519244.2982 5033854.1303, 1519260.4467000002 5033848.2248, 1519273.9379000003 5033842.863500001, 1519283.2302 5033839.170700001, 1519292.5224000001 5033835.478, 1519305.335 5033830.386399999, 1519320.3328 5033824.177100001, 1519331.8123000003 5033819.4243, 1519348.2295000004 5033813.265000001, 1519357.5922999997 5033809.7521, 1519366.9551999997 5033806.239399999, 1519376.3180999998 5033802.726600001, 1519387.1169999996 5033798.675100001, 1519399.7185000004 5033792.7315))</t>
  </si>
  <si>
    <t>POLYGON ((1519177.3289 5034034.5164, 1519176.7581000002 5034031.4287, 1519175.2073999997 5034023.0381000005, 1519167.2471000003 5034016.985200001, 1519159.2866000002 5034010.9322, 1519156.9911000002 5034009.1866, 1519160.4572 5034002.9715, 1519164.2412 5033996.1865, 1519165.6896000002 5033994.4893, 1519172.1814000001 5033986.8829, 1519178.6733 5033979.2764, 1519185.1650999999 5033971.67, 1519191.6568999998 5033964.0635, 1519198.1486999998 5033956.457, 1519207.6509999996 5033941.575200001, 1519193.7572999997 5033941.6182, 1519175.1481999997 5033941.675899999, 1519158.5071999999 5033942.425000001, 1519142.7160999998 5033941.6215, 1519127.4051 5033939.519300001, 1519110.7570000002 5033932.402899999, 1519108.5640000002 5033930.440199999, 1519097.9828000003 5033920.9693, 1519084.5018999996 5033908.9034, 1519075.8361999998 5033900.767000001, 1519073.9807000002 5033899.024800001, 1519068.5625999998 5033893.9377999995, 1519064.3183000004 5033889.9528, 1519061.2836999996 5033887.103399999, 1519049.2687999997 5033875.822699999, 1519056.2335 5033868.635399999, 1519063.1886999998 5033861.4584, 1519070.1437 5033854.281099999, 1519077.0988999996 5033847.104, 1519087.795 5033836.066299999, 1519097.3277000003 5033824.955700001, 1519104.9515000004 5033817.5645, 1519105.0219 5033817.496200001, 1519104.3443999998 5033816.8541, 1519100.8498 5033813.5419, 1519098.2344000004 5033811.063200001, 1519088.9139999999 5033802.2289, 1519076.8576999996 5033790.0119, 1519069.7181000002 5033783.0098, 1519062.5783000002 5033776.0076, 1519055.4386999998 5033769.0054, 1519056.9242000002 5033758.925100001, 1519050.2194999997 5033763.887, 1519048.3503999999 5033765.270300001, 1519041.4345000004 5033772.4934, 1519034.5187 5033779.716499999, 1519027.6026999997 5033786.9396, 1519020.6869 5033794.162799999, 1519013.7709999997 5033801.3858, 1519006.8552 5033808.608899999, 1519002.3124000002 5033813.353399999, 1519000.5883 5033829.102700001, 1518996.6261999998 5033836.032400001, 1518991.6471999995 5033844.741, 1518986.4446 5033853.281199999, 1518981.2419999996 5033861.8215, 1518990.0289000003 5033870.3134, 1518990.0104999999 5033870.332900001, 1518989.9457999999 5033870.4011, 1519002.7688999996 5033882.7173999995, 1519009.9445000002 5033889.682700001, 1519017.1201999998 5033896.648, 1519024.2958000004 5033903.613399999, 1519031.4714000002 5033910.578600001, 1519038.6470999997 5033917.544, 1519039.8096000003 5033918.6724, 1519034.3772999998 5033925.053200001, 1519027.8946000002 5033932.667400001, 1519021.4119999995 5033940.2819, 1519014.9293999998 5033947.896199999, 1519008.4468999999 5033955.510600001, 1519001.9643 5033963.1249, 1518997.0223000003 5033968.9298, 1518998.7027000003 5033970.610099999, 1519008.6623999998 5033983.210200001, 1519012.6083000004 5033984.5153, 1519016.1530999998 5033985.6877, 1519028.5158000002 5033997.2633, 1519035.8664999995 5034004.146, 1519037.0564000001 5034005.260199999, 1519055.3674999997 5034013.2237, 1519062.5086000003 5034020.224199999, 1519069.6498999996 5034027.2248, 1519076.7911 5034034.225500001, 1519083.9323000005 5034041.226, 1519091.0735999998 5034048.226600001, 1519094.3931999998 5034051.480799999, 1519098.2973999996 5034047.820599999, 1519105.5927999998 5034040.9812, 1519111.3268999998 5034035.605599999, 1519112.9921000004 5034036.9506, 1519120.7718000002 5034043.233999999, 1519128.5515 5034049.5175, 1519143.5160999997 5034054.2377, 1519143.9302000003 5034054.3683, 1519152.3301999997 5034047.856000001, 1519152.7955 5034047.4953000005, 1519165.0277000004 5034038.012, 1519177.3289 5034034.5164))</t>
  </si>
  <si>
    <t>POLYGON ((1519423.5358999996 5033915.3325, 1519414.0697999997 5033906.6620000005, 1519413.5730999997 5033907.190199999, 1519406.7318000002 5033914.463199999, 1519399.0904 5033922.587200001, 1519384.9593000002 5033934.7323, 1519377.3852000004 5033941.242000001, 1519365.7174000004 5033951.27, 1519358.9670000002 5033957.304, 1519378.4381999997 5033972.8104, 1519386.0849000001 5033978.9002, 1519393.7317000004 5033984.9899, 1519397.8518000003 5033988.271199999, 1519390.4241000004 5033996.1293, 1519383.505 5034003.349300001, 1519376.5856999997 5034010.5693, 1519375.9190999996 5034011.264699999, 1519382.3092999998 5034017.6547, 1519389.3806999996 5034024.7259, 1519392.8531999998 5034028.1983, 1519389.2545999996 5034031.7969, 1519382.1834000004 5034038.868100001, 1519376.9779000003 5034044.0734, 1519378.7783000004 5034046.0024, 1519385.6018000003 5034053.312899999, 1519392.4252000004 5034060.6236000005, 1519399.2488000002 5034067.9342, 1519406.0723 5034075.244899999, 1519412.8957000002 5034082.555500001, 1519419.7192000002 5034089.8661, 1519421.4298999999 5034091.698899999, 1519426.6335000005 5034086.307399999, 1519433.5779999997 5034079.112, 1519440.5226999996 5034071.9165, 1519447.4671999998 5034064.721100001, 1519454.4118999997 5034057.5254999995, 1519465.6972000003 5034042.302100001, 1519475.2456 5034035.939099999, 1519482.1903 5034028.7436999995, 1519489.1348 5034021.5481, 1519496.0795 5034014.352600001, 1519503.0240000002 5034007.157199999, 1519509.2736999998 5034000.6818, 1519508.5713999998 5033999.968800001, 1519501.5532999998 5033992.844699999, 1519494.5354000004 5033985.7206999995, 1519487.5173000004 5033978.5965, 1519480.4993000003 5033971.4724, 1519473.4814 5033964.3484000005, 1519466.4633 5033957.224199999, 1519459.4452999998 5033950.100099999, 1519452.4272999996 5033942.976, 1519445.4093000004 5033935.8519, 1519439.4205999998 5033929.772600001, 1519438.3354000002 5033928.7861, 1519430.9356000004 5033922.0592, 1519423.5358999996 5033915.3325))</t>
  </si>
  <si>
    <t>POLYGON ((1518861.2604999999 5034099.4131000005, 1518936.0379999997 5034118.0572, 1518938.8338000001 5034113.4517, 1518945.7920000004 5034105.684699999, 1518953.0344000002 5034097.5977, 1518959.6995 5034090.1554000005, 1518971.7899000002 5034076.655200001, 1518978.3964999998 5034068.7689, 1518979.4151999997 5034067.5528, 1518985.5741999997 5034060.2008, 1518985.2931000004 5034060.047700001, 1518976.2412999999 5034055.1186999995, 1518967.3991 5034050.4474, 1518958.5568000004 5034045.7762, 1518949.7144999998 5034041.104800001, 1518941.0438 5034028.223200001, 1518931.0680999998 5034031.2542, 1518926.1266 5034032.7556, 1518924.8600000003 5034033.1404, 1518913.1375000002 5034041.7599, 1518908.1809999999 5034046.622199999, 1518905.8200000003 5034048.9386, 1518902.0305000003 5034052.6559999995, 1518898.0423999997 5034056.568499999, 1518891.4994 5034064.1899, 1518885.5971999997 5034071.065099999, 1518879.0861999998 5034078.6491, 1518872.5754000004 5034086.233100001, 1518866.0646000002 5034093.8171999995, 1518862.5824999996 5034097.873199999, 1518861.2604999999 5034099.4131000005))</t>
  </si>
  <si>
    <t>12125 - aree militari obliterate</t>
  </si>
  <si>
    <t>POLYGON ((1520685.4190999996 5034298.694399999, 1520685.7542000003 5034289.2873, 1520686.0975000001 5034278.705700001, 1520686.4367000004 5034268.7114, 1520686.7758999998 5034258.717, 1520686.7937000003 5034258.194, 1520677.4803 5034256.4409, 1520667.6524999999 5034254.591, 1520657.8247999996 5034252.741, 1520654.9176000003 5034252.1938000005, 1520650.3181999996 5034246.861300001, 1520646.2922 5034242.1938000005, 1520644.6612 5034238.7215, 1520640.4096 5034229.67, 1520636.1580999997 5034220.6186999995, 1520631.9063999997 5034211.567299999, 1520627.6547999997 5034202.515900001, 1520623.4031999996 5034193.464500001, 1520623.0409000004 5034192.6932, 1520616.9773000004 5034185.8434, 1520610.3487 5034178.355599999, 1520603.7203000002 5034170.867699999, 1520597.0917999996 5034163.379899999, 1520590.4633 5034155.892000001, 1520583.8348000003 5034148.404100001, 1520579.6639999999 5034143.6927000005, 1520577.2917999998 5034140.842800001, 1520570.8940000003 5034133.1569, 1520564.4962 5034125.471000001, 1520558.0983999996 5034117.7851, 1520551.7006 5034110.099099999, 1520545.3027999997 5034102.4132, 1520538.9050000003 5034094.727299999, 1520532.5072999997 5034087.0414, 1520526.1094000004 5034079.3555, 1520519.7116999999 5034071.669600001, 1520513.3139000004 5034063.9836, 1520506.9161 5034056.297700001, 1520500.5182999996 5034048.6118, 1520494.1205000002 5034040.925899999, 1520487.7226999998 5034033.24, 1520481.3250000002 5034025.554, 1520474.9271 5034017.868100001, 1520471.0340999998 5034013.191299999, 1520469.1179999998 5034009.7772, 1520464.2235000003 5034001.056600001, 1520459.3290999997 5033992.335999999, 1520454.4347 5033983.6154, 1520449.5401999997 5033974.8948, 1520444.6459 5033966.1743, 1520443.5327000003 5033964.1907, 1520441.4375999998 5033956.7545, 1520438.7258000001 5033947.1291000005, 1520436.0140000004 5033937.503699999, 1520433.3021999998 5033927.8783, 1520430.5905 5033918.252900001, 1520427.8787000002 5033908.6274999995, 1520425.1667999998 5033899.002, 1520424.6563999997 5033897.190199999, 1520424.6562 5033889.0725, 1520424.6562 5033879.0724, 1520424.6560000004 5033869.0723, 1520424.6558999997 5033859.0722, 1520424.6558999997 5033849.0721, 1520424.6557 5033839.0721, 1520424.6556000002 5033829.072000001, 1520424.6556000002 5033825.1895, 1520425.2204999998 5033819.098099999, 1520426.1438999996 5033809.140699999, 1520427.0675 5033799.1833999995, 1520427.9908999996 5033789.2261, 1520428.9143000003 5033779.2687, 1520429.8377999999 5033769.3114, 1520430.7613000004 5033759.354, 1520431.6848 5033749.396600001, 1520432.6081999997 5033739.439300001, 1520433.5317000002 5033729.482000001, 1520434.4551999997 5033719.524700001, 1520435.3786000004 5033709.567399999, 1520436.3021 5033699.609999999, 1520437.2254999997 5033689.6526999995, 1520438.1491 5033679.6953, 1520439.0724999998 5033669.738, 1520439.9960000003 5033659.7807, 1520440.9194 5033649.8233, 1520441.8428999996 5033639.865900001, 1520442.7664 5033629.908600001, 1520443.6898999996 5033619.951199999, 1520444.6133000003 5033609.993899999, 1520445.5368 5033600.036599999, 1520446.4038000004 5033590.6877999995, 1520445.8724999996 5033590.3859, 1520437.1775000002 5033585.446, 1520428.4823000003 5033580.505999999, 1520419.7873 5033575.566199999, 1520411.0921999998 5033570.6263, 1520402.3971999995 5033565.6865, 1520393.7021000003 5033560.7466, 1520385.0071 5033555.8068, 1520376.312 5033550.866900001, 1520367.6168999998 5033545.926999999, 1520358.9217999997 5033540.987199999, 1520350.2268000003 5033536.0473, 1520341.5317000002 5033531.1074, 1520326.4948000005 5033520.1274999995, 1520318.5527 5033518.0524, 1520315.9683999997 5033517.3772, 1520315.8351999996 5033517.3423999995, 1520314.1354999999 5033516.898399999, 1520307.5188999996 5033534.7293, 1520303.204 5033543.750499999, 1520298.8891000003 5033552.7717, 1520294.5741999997 5033561.793, 1520290.2592000002 5033570.814099999, 1520285.9441999998 5033579.8354, 1520281.6293000001 5033588.856699999, 1520277.3142999997 5033597.8780000005, 1520272.9995 5033606.8991, 1520268.6845000004 5033615.920399999, 1520264.3695999999 5033624.9417, 1520260.0546000004 5033633.9629, 1520258.2730999999 5033637.6875, 1520254.3691999996 5033646.569, 1520250.3450999996 5033655.7237, 1520246.3210000005 5033664.8784, 1520242.2970000003 5033674.0331999995, 1520238.2729000002 5033683.1877999995, 1520243.1934000002 5033696.5678, 1520238.9244999997 5033705.6095, 1520234.6557999998 5033714.6512, 1520230.387 5033723.6929, 1520226.1182000004 5033732.7347, 1520221.8493999997 5033741.7763, 1520217.9448999995 5033750.0463, 1520217.5921 5033750.7937, 1520217.5806 5033750.818, 1520213.3117000004 5033759.859999999, 1520209.0427 5033768.902000001, 1520200.9101999998 5033786.127599999, 1520192.7110000001 5033802.355, 1520184.3463000003 5033818.903999999, 1520178.0782000003 5033831.956800001, 1520177.6064 5033832.9394000005, 1520169.8943999996 5033848.999, 1520157.6528000003 5033865.2357, 1520145.0285999998 5033876.4715, 1520125.7369999997 5033891.8751, 1520115.5911999997 5033899.225, 1520107.4962999998 5033905.089199999, 1520099.4014999997 5033910.953299999, 1520091.3065 5033916.817500001, 1520083.2116 5033922.6818, 1520075.1167000001 5033928.546, 1520074.4497999996 5033929.028999999, 1520067.0201000003 5033934.4114, 1520055.1505000005 5033943.010199999, 1520042.8611000003 5033954.6142, 1520025.6974 5033961.0955, 1520019.4902 5033968.936000001, 1520018.8937999997 5033969.689300001, 1520014.7241000002 5033977.7094, 1520010.1113999998 5033986.5821, 1520005.4985999996 5033995.4548, 1520000.8858000003 5034004.327299999, 1519996.273 5034013.199999999, 1519996.0185000002 5034013.6895, 1519992.2219000002 5034022.341499999, 1519988.2037000004 5034031.4987, 1519984.1853 5034040.6559, 1519980.1671000002 5034049.813200001, 1519984.8978000004 5034063.304, 1519980.4638 5034072.2554, 1519979.9910000004 5034073.209799999, 1519944.0754000004 5034062.717800001, 1519931.5075000003 5034087.853399999, 1519967.1563999997 5034099.120200001, 1519962.7176 5034108.0811, 1519958.2788000004 5034117.0419, 1519953.8399999999 5034126.002699999, 1519946.3514 5034141.1206, 1519941.2367000002 5034152.7929, 1519937.2232999997 5034161.9517, 1519933.2099000001 5034171.1107, 1519928.5532 5034181.7377, 1519920.6160000004 5034204.399, 1519917.4150999999 5034217.136600001, 1519914.1075999998 5034230.297700001, 1519914.7862 5034243.253799999, 1519916.7202000003 5034259.7358, 1519907.6102999998 5034273.321799999, 1519905.4216999998 5034276.5857, 1519902.0115 5034281.671599999, 1519905.6075999998 5034284.591600001, 1519905.7684000004 5034283.691199999, 1519936.7696000002 5034304.191500001, 1519958.0358999996 5034303.9383000005, 1520062.2866000002 5034302.697000001, 1520065.7904000003 5034302.655300001, 1520170.3627000004 5034301.4102, 1520188.6529 5034301.192500001, 1520386.2922999999 5034300.1986, 1520685.4190999996 5034298.694399999))</t>
  </si>
  <si>
    <t>POLYGON ((1518647.1650999999 5029235.1588, 1518647.0201000003 5029234.318299999, 1518646.9748999998 5029234.056500001, 1518645.2763999999 5029224.2118, 1518643.5778 5029214.3672, 1518641.8792000003 5029204.522600001, 1518640.1808000002 5029194.677999999, 1518638.4822000004 5029184.8334, 1518636.7835999997 5029174.988700001, 1518635.5033999998 5029167.5688000005, 1518635.0849000001 5029165.1435, 1518633.3860999998 5029155.296700001, 1518631.6870999997 5029145.4498, 1518629.9880999997 5029135.6029, 1518628.2892000005 5029125.755899999, 1518627.1552 5029119.1833999995, 1518626.5903000003 5029115.9091, 1518624.8914 5029106.0622000005, 1518623.1924 5029096.215299999, 1518622.5645000003 5029092.5754, 1518622.3365000002 5029091.2546999995, 1518620.8200000003 5029082.4651999995, 1518558.8400999997 5029067.0243, 1518554.4594 5029068.9267, 1518545.2868 5029072.9103, 1518542.4205999998 5029074.154999999, 1518536.3598999996 5029077.4013, 1518527.5445999997 5029082.123, 1518518.7292999998 5029086.8445999995, 1518509.9139999999 5029091.566400001, 1518501.0986000001 5029096.2881000005, 1518492.2833000002 5029101.0098, 1518484.5440999996 5029105.155099999, 1518483.4656999996 5029105.7271, 1518474.6311999997 5029110.412799999, 1518465.7965000002 5029115.0984000005, 1518456.9620000003 5029119.784, 1518448.1273999996 5029124.4695999995, 1518439.2928999998 5029129.155300001, 1518444.0756 5029137.9376, 1518448.8583000004 5029146.719900001, 1518453.6409999998 5029155.5021, 1518458.4236000003 5029164.284499999, 1518463.2062 5029173.0667, 1518466.7943000002 5029179.655300001, 1518474.9148000004 5029200.7881000005, 1518456.5444999998 5029220.1554000005, 1518453.3825000003 5029220.9092, 1518443.6549000004 5029223.228399999, 1518437.6689999998 5029224.6555, 1518434.4605 5029226.7773, 1518431.9353999998 5029228.506200001, 1518424.2805000003 5029233.747400001, 1518426.3848 5029236.408399999, 1518432.5866 5029244.251499999, 1518438.7884 5029252.0945999995, 1518444.9902999997 5029259.9375, 1518451.1922000004 5029267.7805, 1518460.5789 5029279.6514, 1518469.2167999996 5029291.887, 1518474.9697000002 5029300.0359000005, 1518476.0856999997 5029301.616699999, 1518479.8793000001 5029298.914899999, 1518486.0418999996 5029294.5261, 1518490.0544999996 5029291.668500001, 1518498.1829000004 5029285.8433, 1518505.4216999998 5029280.6556, 1518506.1739999996 5029279.8606, 1518513.0478999997 5029272.5978, 1518519.9220000003 5029265.334799999, 1518525.2971 5029259.6555, 1518527.2267000005 5029258.639799999, 1518536.0760000004 5029253.9824, 1518539.5473999996 5029252.1555, 1518545.2666999996 5029250.0997, 1518554.6775000002 5029246.7171, 1518564.0882 5029243.3345, 1518573.4990999997 5029239.9519, 1518582.9099000003 5029236.5693, 1518592.3206000002 5029233.1866999995, 1518593.7988999998 5029232.6554000005, 1518596.6745999996 5029240.5788, 1518599.4243 5029248.155300001, 1518601.2872000001 5029247.613700001, 1518610.8898999998 5029244.822000001, 1518620.4926000005 5029242.030300001, 1518630.0954 5029239.2388, 1518639.7565000001 5029236.929500001, 1518647.1650999999 5029235.1588))</t>
  </si>
  <si>
    <t>POLYGON ((1520406.7664 5029691.757999999, 1520389.5357999997 5029690.343699999, 1520381.1229999997 5029684.9373, 1520372.7100999998 5029679.5308, 1520364.2972 5029674.124399999, 1520361.2348999996 5029672.156300001, 1520354.9711999996 5029671.0526, 1520345.1226000004 5029669.3171999995, 1520335.2740000002 5029667.581900001, 1520325.4254 5029665.8466, 1520315.5768999998 5029664.111199999, 1520305.7282999996 5029662.3758000005, 1520304.4829000002 5029662.156300001, 1520251.4732 5029738.8017, 1520257.0137 5029741.8924, 1520265.7114000004 5029746.7443, 1520266.9320999999 5029747.4253, 1520274.4216999998 5029751.603499999, 1520287.9604000002 5029759.1558, 1520304.4688999997 5029764.1862, 1520321.5347999996 5029767.952199999, 1520331.7005000003 5029770.195599999, 1520334.9852999998 5029772.089199999, 1520406.7664 5029691.757999999))</t>
  </si>
  <si>
    <t>POLYGON ((1519874.2983999997 5029816.623, 1519885.7757 5029802.427300001, 1519896.8883999996 5029791.3145, 1519900.9906000001 5029781.531099999, 1519860.0608 5029726.0921, 1519823.9682 5029665.8160999995, 1519827.3164999997 5029624.8881, 1519828.8421 5029594.656199999, 1519788.0911999997 5029636.6565000005, 1519773.466 5029658.6566, 1519763.3409000002 5029684.6569, 1519744.4659000002 5029742.657299999, 1519733.7158000004 5029780.436799999, 1519731.7543000001 5029817.855, 1519735.0028 5029832.4727, 1519736.8346999995 5029840.7151999995, 1519755.4623999996 5029876.2754999995, 1519772.0334 5029900.6436, 1519827.5664 5029865.9289, 1519865.6670000004 5029827.298699999, 1519874.2983999997 5029816.623))</t>
  </si>
  <si>
    <t>POLYGON ((1521167.3312999997 5030023.673800001, 1521175.7769 5030018.822799999, 1521177.5997000001 5030017.775900001, 1521175.1733 5030015.2906, 1521171.4401000002 5030011.467, 1521168.6091 5030008.735300001, 1521154.6058999998 5029996.7008, 1521144.8229 5029988.290999999, 1521137.2400000002 5029981.772700001, 1521129.6572000002 5029975.2544, 1521122.0745 5029968.736099999, 1521114.4916000003 5029962.217800001, 1521106.9088000003 5029955.6994, 1521099.3260000004 5029949.1811, 1521091.7433000002 5029942.662699999, 1521081.3509 5029933.7294, 1521068.9963999996 5029923.1061, 1521061.4144000001 5029916.5868, 1521053.8324999996 5029910.067399999, 1521046.2506 5029903.548, 1521038.6687000003 5029897.0287, 1521027.5601000004 5029887.4769, 1521032.1002000002 5029876.3346, 1521038.5085000005 5029868.6576000005, 1521031.2611999996 5029861.766899999, 1521024.0137 5029854.8763, 1521016.7665 5029847.9856, 1521007.0027 5029841.546499999, 1520993.3735999996 5029858.077099999, 1520983.1287000002 5029849.2684, 1520975.5675 5029842.766899999, 1520968.0062999995 5029836.2654, 1520960.4450000003 5029829.7641, 1520952.8838 5029823.262599999, 1520945.3225999996 5029816.7612, 1520937.7611999996 5029810.2598, 1520937.7186000003 5029810.223099999, 1520933.5697999997 5029806.6558, 1520926.0159999998 5029800.160800001, 1520918.4622 5029793.6657, 1520910.9083000002 5029787.170600001, 1520903.3545000004 5029780.6756, 1520890.0705000004 5029769.253799999, 1520888.6974 5029768.073000001, 1520881.8757999996 5029776.1295, 1520875.4139999999 5029783.7611, 1520868.9522000002 5029791.3927, 1520859.7770999996 5029802.228800001, 1520849.5669999998 5029814.2874, 1520843.1053 5029821.919, 1520836.6435000002 5029829.5505, 1520830.1818000004 5029837.1822, 1520823.7200999996 5029844.8138, 1520817.2582999999 5029852.4453, 1520810.7966 5029860.077, 1520801.3081 5029871.283399999, 1520791.4108999996 5029882.971100001, 1520784.9488000004 5029890.602299999, 1520778.4864999996 5029898.2336, 1520777.6426 5029899.2301, 1520770.1892 5029908.032, 1520773.0362 5029910.437899999, 1520781.9331 5029917.955800001, 1520789.5697999997 5029924.4091, 1520797.2067 5029930.862199999, 1520804.8432999998 5029937.3155000005, 1520812.4802 5029943.7687, 1520820.1168999998 5029950.221999999, 1520827.7536000004 5029956.6752, 1520840.7512999997 5029967.658399999, 1520850.6612999998 5029976.0370000005, 1520858.2962999996 5029982.4922, 1520865.9314000001 5029988.9475, 1520874.2062 5029995.943499999, 1520883.4411000004 5029984.686799999, 1520889.7703 5029976.971899999, 1520901.1661 5029963.0811, 1520903.5250000004 5029961.8113, 1520906.0246000001 5029960.7084, 1520908.8355 5029959.9844, 1520914.0647999998 5029959.1909, 1520916.9979999997 5029959.3116999995, 1520923.1069999998 5029959.7765999995, 1520928.1360999998 5029960.2819, 1520932.9362000003 5029961.275699999, 1520936.5862999996 5029962.376499999, 1520941.6173999999 5029964.682, 1520955.8136999998 5029972.9059, 1520957.9534999998 5029974.1461, 1520966.5517999995 5029981.085100001, 1520977.0785999997 5029989.132200001, 1520977.1857000003 5029989.2140999995, 1520990.3305000002 5029999.2623, 1520992.0054000001 5030001.4342, 1520993.4041999998 5030004.2611, 1520994.4554000003 5030008.0975, 1521005.1338999998 5030002.6588, 1521008.5232999995 5030006.178099999, 1521015.4601999996 5030013.3813000005, 1521022.3971999995 5030020.5842, 1521029.3342000004 5030027.7873, 1521036.2710999995 5030034.9903, 1521043.2081000004 5030042.193299999, 1521050.1449999996 5030049.396299999, 1521057.0820000004 5030056.599400001, 1521069.1136999996 5030067.895500001, 1521070.1061000004 5030070.123, 1521071.7416000003 5030073.794, 1521073.4310999997 5030077.586100001, 1521089.3284999998 5030068.4595, 1521097.9956999999 5030063.4837, 1521106.6628 5030058.5078, 1521115.33 5030053.532, 1521123.9972 5030048.5561, 1521132.6645 5030043.5802, 1521141.3316000002 5030038.6044, 1521151.9278999995 5030032.521, 1521157.6574 5030029.2303, 1521167.3312999997 5030023.673800001))</t>
  </si>
  <si>
    <t>POLYGON ((1520488.8118000003 5030081.6995, 1520480.4478000002 5030091.607799999, 1520474.0077999998 5030099.258099999, 1520467.5676999995 5030106.908399999, 1520461.1276000002 5030114.558800001, 1520454.6874000002 5030122.209100001, 1520448.2473999998 5030129.8595, 1520435.3782000002 5030145.0196, 1520435.4408999998 5030145.0733, 1520437.9571000002 5030147.2271, 1520439.3262 5030148.3992, 1520445.5520000001 5030153.728800001, 1520453.1470999997 5030160.2305, 1520460.7421000004 5030166.7322, 1520468.3371000001 5030173.233899999, 1520475.9320999999 5030179.735400001, 1520483.5270999996 5030186.2371, 1520484.0165999997 5030186.656199999, 1520491.1167000001 5030192.734099999, 1520498.7059000004 5030199.230799999, 1520506.1551 5030205.607799999, 1520506.4113999996 5030205.827199999, 1520506.7692 5030206.133400001, 1520510.8755 5030209.648600001, 1520519.5536000002 5030199.4443, 1520529.8970999997 5030187.2981, 1520536.3795999996 5030179.685799999, 1520542.8619 5030172.0734, 1520549.3443 5030164.461200001, 1520555.8267 5030156.8489, 1520564.7267000005 5030146.397600001, 1520561.7893000003 5030143.894099999, 1520560.3086 5030142.632099999, 1520549.6644000001 5030133.5600000005, 1520542.063 5030127.0813, 1520539.0741999997 5030124.5338, 1520534.4565000003 5030120.598099999, 1520526.8465 5030114.112199999, 1520519.2367000002 5030107.6263, 1520506.0404000003 5030096.378900001, 1520496.4060000004 5030088.1701, 1520488.8118000003 5030081.6995))</t>
  </si>
  <si>
    <t>POLYGON ((1520960.1703000003 5030673.989399999, 1520958.1951000001 5030672.099199999, 1520950.9733999996 5030665.189200001, 1520943.8075 5030658.2139, 1520936.6415999997 5030651.238700001, 1520929.4754999997 5030644.263499999, 1520922.3096000003 5030637.2882, 1520915.1435000002 5030630.312999999, 1520907.9775999999 5030623.3378, 1520896.7670999998 5030612.9575, 1520894.7359999996 5030611.0769, 1520890.4905000003 5030615.956599999, 1520883.9280000003 5030623.4991999995, 1520877.3655000003 5030631.041999999, 1520870.8030000003 5030638.584799999, 1520864.2406000001 5030646.1274999995, 1520857.6780000003 5030653.670299999, 1520850.2663000003 5030662.189099999, 1520846.9659000002 5030666.6559, 1520845.8027 5030668.273800001, 1520841.4364999998 5030679.296399999, 1520835.0312 5030686.9759, 1520828.6260000002 5030694.6555, 1520822.2208000002 5030702.335100001, 1520818.2308999998 5030707.118799999, 1520814.75 5030708.5691, 1520804.1184 5030721.8192, 1520817.8351999996 5030720.720000001, 1520825.3575999998 5030732.183599999, 1520826.12 5030733.3454, 1520833.2001 5030744.1349, 1520842.8394 5030730.5658, 1520852.5983999996 5030728.382999999, 1520864.1901000002 5030716.996200001, 1520881.3777 5030715.619100001, 1520891.2484999998 5030714.828199999, 1520901.1191999996 5030714.0373, 1520911.5931000002 5030713.198100001, 1520917.7188 5030710.741, 1520926.2807 5030707.3029, 1520935.4633999998 5030699.2181, 1520945.2122999998 5030690.6347, 1520956.3399999999 5030678.2519000005, 1520959.7978999997 5030674.4037999995, 1520960.0317000002 5030674.1435, 1520960.0406 5030674.1337, 1520960.1703000003 5030673.989399999))</t>
  </si>
  <si>
    <t>POLYGON ((1520804.1184 5030721.8192, 1520798.0308999997 5030705.776699999, 1520790.5406 5030699.150800001, 1520783.0504 5030692.525, 1520778.0126999998 5030688.068700001, 1520775.4622 5030690.1219999995, 1520767.6727999998 5030696.393300001, 1520759.8835000005 5030702.6647, 1520752.3345999997 5030709.2234000005, 1520744.7856 5030715.782199999, 1520734.5477 5030727.211100001, 1520731.4320999999 5030727.384199999, 1520728.1245 5030727.568, 1520710.5302999998 5030730.366, 1520700.5422 5030731.954299999, 1520691.8865999999 5030733.1478, 1520686.0582999997 5030733.206700001, 1520679.5653999997 5030733.1186, 1520677.7914000005 5030732.990800001, 1520675.6940000001 5030732.8396000005, 1520669.3685999997 5030731.941, 1520661.7230000002 5030730.3159, 1520660.7577999998 5030734.459899999, 1520658.3805999998 5030744.664999999, 1520658.3808000004 5030754.665100001, 1520658.3808000004 5030758.165100001, 1520658.7818999998 5030764.6526999995, 1520659.3991999999 5030774.6338, 1520660.0164 5030784.614800001, 1520660.6336000003 5030794.595799999, 1520661.2507999996 5030804.5769, 1520661.8680999996 5030814.5579, 1520662.4852999998 5030824.539000001, 1520663.1025 5030834.5199, 1520663.7197000002 5030844.5009, 1520664.1319000004 5030851.165899999, 1520671.2847999996 5030844.177300001, 1520678.4375 5030837.1887, 1520685.5904 5030830.200099999, 1520686.9943000004 5030828.828299999, 1520692.9415999996 5030834.2348, 1520700.3414000003 5030840.9617, 1520712.7284000004 5030844.8236, 1520713.4938000003 5030845.0622000005, 1520714.3165999996 5030842.2425999995, 1520715.3349000001 5030839.402000001, 1520715.7719999999 5030838.3982, 1520717.4315 5030834.587099999, 1520718.7807 5030831.1368, 1520720.4801000003 5030828.2204, 1520722.3037999999 5030825.370999999, 1520723.0318 5030824.506999999, 1520724.3852000004 5030822.9002, 1520727.8546000002 5030819.301200001, 1520739.1530999998 5030808.939300001, 1520745.7748999996 5030803.0953, 1520754.1217999998 5030795.9789, 1520762.7593999999 5030788.3419, 1520764.9647000004 5030786.2161, 1520766.5831000004 5030784.032400001, 1520769.5389999999 5030779.7315, 1520770.4008999998 5030777.959000001, 1520770.9249999998 5030776.881200001, 1520771.9858 5030773.1404, 1520772.6047999999 5030770.409499999, 1520772.7216999996 5030769.8476, 1520773.0180000002 5030768.4224, 1520773.4096 5030765.945800001, 1520773.4151999997 5030761.8355, 1520772.8498999998 5030755.3007, 1520772.7215 5030754.953600001, 1520771.8498 5030752.5978, 1520770.363 5030747.948899999, 1520768.8339999998 5030744.3336, 1520764.4024 5030738.241800001, 1520781.1815999998 5030732.0066, 1520791.5181999998 5030728.1655, 1520798.8733 5030725.2349, 1520801.2484999998 5030723.864700001, 1520804.1184 5030721.8192))</t>
  </si>
  <si>
    <t>POLYGON ((1517809.8176999995 5031287.819499999, 1517801.0972999996 5031276.9792, 1517794.8291999996 5031269.1873, 1517788.5610999996 5031261.395400001, 1517782.2928999998 5031253.603599999, 1517776.0247999998 5031245.811799999, 1517769.7566999998 5031238.0197, 1517763.4885 5031230.2279, 1517757.2203000002 5031222.4361000005, 1517750.9523 5031214.644200001, 1517744.6841000002 5031206.852299999, 1517738.4160000002 5031199.0604, 1517732.1478000004 5031191.2685, 1517725.8798000002 5031183.4767, 1517719.6114999996 5031175.684800001, 1517713.3435000004 5031167.8928, 1517707.0752999997 5031160.101, 1517697.5081000002 5031148.208000001, 1517696.5691 5031151.0107, 1517696.0536000002 5031152.5493, 1517691.5987999998 5031165.8462000005, 1517690.9721999997 5031175.8267, 1517690.3455999997 5031185.807, 1517689.7191000003 5031195.7875, 1517689.0926 5031205.767899999, 1517688.7073999997 5031211.902799999, 1517687.1629999997 5031215.4328000005, 1517683.1546999998 5031224.5944, 1517681.2989999996 5031228.836100001, 1517681.1087999996 5031234.2028, 1517680.7544999998 5031244.196599999, 1517680.4002 5031254.190400001, 1517683.4179999996 5031266.354599999, 1517684.091 5031283.9904, 1517684.6206 5031297.8653, 1517678.2744000005 5031314.153100001, 1517677.9201999996 5031324.1468, 1517677.5658 5031334.1406, 1517677.2115000002 5031344.134299999, 1517676.8572000004 5031354.1281, 1517675.1294999998 5031376.231000001, 1517676.1014 5031375.443600001, 1517687.1770000001 5031366.4703, 1517694.9101999998 5031360.205, 1517702.6435000002 5031353.9395, 1517713.0928999996 5031345.4735, 1517728.0752999997 5031336.543099999, 1517736.6562 5031331.428300001, 1517745.2370999996 5031326.3135, 1517753.8180999998 5031321.198799999, 1517762.3989000004 5031316.083900001, 1517770.9798999997 5031310.9693, 1517779.5608 5031305.854499999, 1517788.1416999996 5031300.739700001, 1517796.7226999998 5031295.6249, 1517804.9603000004 5031290.7148, 1517808.2328000003 5031288.7641, 1517809.8176999995 5031287.819499999))</t>
  </si>
  <si>
    <t>1221 - Reti stradali e spazi accessori</t>
  </si>
  <si>
    <t>POLYGON ((1518662.2142000003 5029431.2905, 1518662.4281000001 5029420.1559, 1518652.1295999996 5029318.2248, 1518650.0515 5029297.6555, 1518625.0509000001 5029315.1555, 1518564.1743 5029351.6557, 1518572.4622999998 5029363.5046, 1518626.4271999998 5029440.656099999, 1518629.4475999996 5029444.411699999, 1518652.4687 5029435.193, 1518662.2142000003 5029431.2905))</t>
  </si>
  <si>
    <t>POLYGON ((1521193.1048999997 5030008.873500001, 1521190.2149 5030010.5329, 1521187.983 5030011.814300001, 1521177.5997000001 5030017.775900001, 1521175.7769 5030018.822799999, 1521167.3312999997 5030023.673800001, 1521183.3613 5030058.8829, 1521182.7669000002 5030059.477299999, 1521175.6957 5030066.5485, 1521168.6245 5030073.6196, 1521164.3109 5030077.9331, 1521162.6503999997 5030081.4617, 1521158.3923000004 5030090.5099, 1521155.8441000003 5030095.924900001, 1521157.7481000004 5030099.4606, 1521162.4892999995 5030108.2653, 1521167.2303999998 5030117.0701, 1521170.6616000002 5030123.4419, 1521172.5943999998 5030125.4167, 1521175.2614000002 5030128.141799999, 1521232.8921999997 5030100.159499999, 1521234.5443000002 5030097.6335, 1521235.7901999997 5030095.7993, 1521236.2402 5030095.1368, 1521237.9795000004 5030092.6699, 1521239.7615999999 5030090.233999999, 1521241.5857999995 5030087.829299999, 1521241.6749999998 5030087.7159, 1521243.4518 5030085.457, 1521245.3590000002 5030083.1175, 1521247.3065999998 5030080.811799999, 1521248.0240000002 5030079.991699999, 1521249.2940999996 5030078.540200001, 1521251.3210000005 5030076.3039, 1521253.3868000004 5030074.1031, 1521254.8066999996 5030072.6456, 1521255.7676 5030071.6592999995, 1521256.9104000004 5030063.112299999, 1521258.2358 5030053.2004, 1521258.6425 5030050.159, 1521251.9107999997 5030051.8127999995, 1521248.9802 5030052.5328, 1521245.9674000004 5030046.2336, 1521241.6527000004 5030037.212300001, 1521237.3377999999 5030028.1909, 1521234.7922 5030029.645400001, 1521226.1096 5030034.606899999, 1521217.4270000001 5030039.568299999, 1521208.7443000004 5030044.5297, 1521193.1048999997 5030008.873500001))</t>
  </si>
  <si>
    <t>POLYGON ((1519155.6058 5031658.317600001, 1519153.3436000003 5031660.1828000005, 1519131.6982000005 5031675.6786, 1519149.4480999997 5031683.2783, 1519171.1445000004 5031704.4453, 1519181.7281 5031716.6163, 1519201.8369000005 5031716.087099999, 1519212.9495 5031695.9783, 1519228.8249000004 5031685.3946, 1519235.704 5031675.8694, 1519210.8327000001 5031666.873500001, 1519166.3817999996 5031663.169500001, 1519155.6058 5031658.317600001))</t>
  </si>
  <si>
    <t>2111 Â¿ seminativi semplici</t>
  </si>
  <si>
    <t>POLYGON ((1518637.0735 5029086.5144, 1518620.8200000003 5029082.4651999995, 1518622.3365000002 5029091.2546999995, 1518622.5645000003 5029092.5754, 1518630.1229999997 5029089.4179, 1518633.9419 5029087.8226, 1518637.0735 5029086.5144))</t>
  </si>
  <si>
    <t>POLYGON ((1518445.6770000001 5029038.8323, 1518208.9901 5028979.8672, 1518236.3254000004 5029004.4342, 1518259.9814999998 5029019.7239, 1518261.6611000001 5029017.155200001, 1518265.9288999997 5029016.088400001, 1518271.6613999996 5029014.655200001, 1518275.5685999999 5029015.869000001, 1518284.5368 5029018.655200001, 1518285.0745 5029018.9419, 1518290.1619999995 5029021.655200001, 1518293.2539999997 5029024.5482, 1518300.5564000001 5029031.3805, 1518307.8586999997 5029038.2128, 1518311.5378999999 5029041.655200001, 1518308.0296 5029045.1635, 1518300.9584 5029052.2347, 1518293.8871 5029059.3058, 1518286.8158999998 5029066.376800001, 1518279.6897999998 5029072.680500001, 1518273.5274999999 5029078.1316, 1518276.1668999996 5029079.9769, 1518288.6536999997 5029088.7074, 1518300.5700000003 5029098.3684, 1518312.2527 5029107.8399, 1518311.6991999997 5029108.791099999, 1518323.0998999998 5029116.4792, 1518328.0936000003 5029112.495999999, 1518337.2226999998 5029105.214199999, 1518345.7521000002 5029099.9936, 1518354.2813 5029094.7731, 1518362.8107000003 5029089.5524, 1518371.3399999999 5029084.331900001, 1518379.8694000002 5029079.111400001, 1518388.3986 5029073.890799999, 1518396.9280000003 5029068.6702, 1518405.4573999997 5029063.4497, 1518413.9867000002 5029058.229, 1518422.5159999998 5029053.0085, 1518431.0453000003 5029047.787900001, 1518439.5746 5029042.567299999, 1518445.6770000001 5029038.8323))</t>
  </si>
  <si>
    <t>POLYGON ((1518738.8827999998 5029136.2377, 1518736.0503000002 5029128.8805, 1518732.4573999997 5029119.5482, 1518728.8645000001 5029110.2158, 1518728.5093999999 5029109.293500001, 1518678.8904 5029096.9321, 1518674.9815999996 5029099.290999999, 1518673.5500999996 5029100.1548999995, 1518666.8487 5029105.0996, 1518660.6748000002 5029109.654999999, 1518659.449 5029111.6335, 1518654.182 5029120.134199999, 1518653.5495999996 5029121.154999999, 1518653.5922999997 5029121.748, 1518654.1805999996 5029129.931600001, 1518654.8975999998 5029139.9059, 1518655.6146999998 5029149.8802000005, 1518656.3316000002 5029159.8544, 1518656.4250999996 5029161.155099999, 1518658.1061000004 5029169.687100001, 1518660.0392000005 5029179.498500001, 1518661.9721999997 5029189.3101, 1518663.9052999998 5029199.1215, 1518665.8383999998 5029208.9329, 1518667.7714999998 5029218.7443, 1518669.7045999998 5029228.5558, 1518671.6376 5029238.3672, 1518672.38 5029242.135199999, 1518683.4814999998 5029227.2161, 1518688.7731999997 5029204.4615, 1518693.0066 5029193.877900001, 1518705.7067999998 5029188.586100001, 1518733.7531000003 5029176.414799999, 1518722.6403 5029143.0767, 1518738.8827999998 5029136.2377))</t>
  </si>
  <si>
    <t>POLYGON ((1518088.3266000003 5029368.8018, 1518386.5188999996 5029206.7853, 1518398.0562000005 5029200.876, 1518392.5246000001 5029194.3028, 1518386.0861 5029186.6522, 1518379.6478000004 5029179.001599999, 1518373.2094 5029171.3509, 1518369.0552000003 5029166.4146, 1518365.7799000004 5029162.522500001, 1518354.9561 5029150.926899999, 1518348.1365999999 5029143.621200001, 1518338.8891000003 5029133.714400001, 1518018.8345999997 5029299.7162, 1517955.3329999996 5029236.2151999995, 1517878.6024000002 5029283.841499999, 1517827.6113999998 5029312.2678, 1517792.6161000002 5029453.2963, 1517845.2648999998 5029457.411900001, 1517856.2307000002 5029476.602, 1518081.5009000003 5029363.0118, 1518088.3266000003 5029368.8018))</t>
  </si>
  <si>
    <t>POLYGON ((1519113.6967000002 5029413.263699999, 1519156.2418999998 5029387.319599999, 1519169.4711999996 5029354.2464000005, 1519192.5570999999 5029331.7631, 1519192.3622000003 5029289.4789, 1519190.4956999999 5029224.386700001, 1519101.9814 5029202.3354, 1519108.9403 5029214.1172, 1519005.1123000002 5029289.619899999, 1519007.8266000003 5029294.6428, 1519012.5804000003 5029303.4408, 1519017.3344 5029312.238700001, 1519022.0883 5029321.036599999, 1519026.8421 5029329.8345, 1519031.5960999997 5029338.6325, 1519032.6891 5029340.655200001, 1519026.7128999997 5029345.5122, 1519018.9526000004 5029351.8193, 1519011.1920999996 5029358.1263999995, 1519003.4318000004 5029364.433599999, 1519001.3134000003 5029366.155300001, 1518993.8794 5029372.8440000005, 1518986.4452999998 5029379.5327, 1518979.0114000002 5029386.2214, 1518971.5772000002 5029392.9101, 1518964.1432999996 5029399.5987, 1518956.7092000004 5029406.2875, 1518950.1871999996 5029412.1556, 1518954.0130000003 5029417.9068, 1518959.5519000003 5029426.232899999, 1518965.0906999996 5029434.5591, 1518970.6294999998 5029442.885199999, 1518976.1683 5029451.211300001, 1518981.7072 5029459.537699999, 1518987.2461 5029467.8638, 1518992.7847999996 5029476.1899, 1518997.3186999997 5029483.0053, 1519022.3017999995 5029468.9965, 1519113.6967000002 5029413.263699999))</t>
  </si>
  <si>
    <t>POLYGON ((1518912.4845000003 5029443.995200001, 1518911.6634999998 5029444.675899999, 1518903.9649999999 5029451.0583, 1518896.2665 5029457.4408, 1518888.5679000001 5029463.8232, 1518880.8694000002 5029470.205700001, 1518877.3104999997 5029473.156099999, 1518872.5796999997 5029475.7125, 1518863.7818999998 5029480.466700001, 1518854.9839000003 5029485.220899999, 1518846.1860999996 5029489.975099999, 1518837.3882 5029494.7293, 1518828.5904 5029499.4835, 1518820.2224000003 5029504.0054, 1518837.4348 5029528.6565000005, 1518864.8828999996 5029506.1263999995, 1518891.1837 5029484.4673999995, 1518909.3622000003 5029469.383300001, 1518918.2578999996 5029458.5538, 1518912.4845000003 5029443.995200001))</t>
  </si>
  <si>
    <t>POLYGON ((1518318.7104000002 5029592.4815, 1518319.4707000004 5029573.770400001, 1518364.6591999996 5029550.729599999, 1518516.7989999996 5029473.156400001, 1518498.2701000003 5029421.954399999, 1518487.0620999997 5029409.646199999, 1518485.4222999997 5029404.656099999, 1518487.1332999999 5029400.227499999, 1518489.6722999997 5029393.6559999995, 1518492.3048999999 5029392.3134, 1518501.2136000004 5029387.770500001, 1518510.1223999998 5029383.227499999, 1518521.9060000004 5029381.687000001, 1518523.3021 5029381.5045, 1518529.6479000002 5029380.674799999, 1518532.5066 5029376.2019, 1518538.1766 5029367.329399999, 1518546.7407999998 5029362.166099999, 1518555.3048 5029357.002900001, 1518564.1743 5029351.6557, 1518625.0509000001 5029315.1555, 1518650.0515 5029297.6555, 1518657.4083000002 5029294.527899999, 1518657.0987999998 5029292.7337, 1518655.3261000002 5029282.4593, 1518653.6262999997 5029272.607799999, 1518651.9266999997 5029262.7563000005, 1518650.2269000001 5029252.9048, 1518648.5272000004 5029243.053300001, 1518647.1650999999 5029235.1588, 1518639.7565000001 5029236.929500001, 1518630.0954 5029239.2388, 1518620.4926000005 5029242.030300001, 1518610.8898999998 5029244.822000001, 1518601.2872000001 5029247.613700001, 1518599.4243 5029248.155300001, 1518596.6745999996 5029240.5788, 1518593.7988999998 5029232.6554000005, 1518592.3206000002 5029233.1866999995, 1518582.9099000003 5029236.5693, 1518573.4990999997 5029239.9519, 1518564.0882 5029243.3345, 1518554.6775000002 5029246.7171, 1518545.2666999996 5029250.0997, 1518539.5473999996 5029252.1555, 1518536.0760000004 5029253.9824, 1518527.2267000005 5029258.639799999, 1518525.2971 5029259.6555, 1518519.9220000003 5029265.334799999, 1518513.0478999997 5029272.5978, 1518506.1739999996 5029279.8606, 1518505.4216999998 5029280.6556, 1518498.1829000004 5029285.8433, 1518490.0544999996 5029291.668500001, 1518486.0418999996 5029294.5261, 1518479.8793000001 5029298.914899999, 1518476.0856999997 5029301.616699999, 1518474.9697000002 5029300.0359000005, 1518469.2167999996 5029291.887, 1518460.5789 5029279.6514, 1518451.1922000004 5029267.7805, 1518444.9902999997 5029259.9375, 1518438.7884 5029252.0945999995, 1518432.5866 5029244.251499999, 1518426.3848 5029236.408399999, 1518424.2805000003 5029233.747400001, 1518423.9596999995 5029233.341700001, 1518417.7580000004 5029225.4987, 1518414.4203000003 5029221.277799999, 1518390.4880999997 5029233.2436, 1518102.7811000003 5029381.0627999995, 1518280.1122000003 5029531.4847, 1518285.7346 5029522.6724, 1518303.5944999997 5029516.223099999, 1518307.5636 5029535.0748, 1518293.7122999998 5029540.087200001, 1518294.6743 5029550.040899999, 1518295.6364000002 5029559.9945, 1518296.5983999996 5029569.9483, 1518297.5603999998 5029579.902000001, 1518298.5225 5029589.855699999, 1518298.7933 5029592.657299999, 1518308.7553000003 5029591.7817, 1518310.1687000003 5029591.657400001, 1518318.7104000002 5029592.4815))</t>
  </si>
  <si>
    <t>POLYGON ((1519485.4534999998 5029297.8686, 1519247.5318999998 5029238.595899999, 1519249.8835000005 5029331.0506, 1519250.0181 5029336.4877, 1519250.2128999997 5029344.372400001, 1519251.1051000003 5029380.465399999, 1519258.1889000004 5029667.0591, 1519269.1994000003 5029610.1567, 1519300.5745 5029533.156099999, 1519336.2000000002 5029461.6556, 1519376.0757 5029407.655200001, 1519421.7016000003 5029357.6548, 1519457.3273999998 5029325.1546, 1519485.4534999998 5029297.8686))</t>
  </si>
  <si>
    <t>POLYGON ((1519193.3622000003 5029506.455800001, 1519142.6975999996 5029446.892000001, 1519105.4593000002 5029467.0625, 1518997.5484999996 5029528.1723, 1518873.7160999998 5029597.4782, 1518865.1217 5029602.5908, 1518856.5272000004 5029607.703500001, 1518847.9326999998 5029612.816, 1518854.3595000003 5029620.477700001, 1518860.7861000001 5029628.1394, 1518867.2130000005 5029635.801100001, 1518873.6397000002 5029643.4628, 1518880.0664 5029651.124500001, 1518886.4930999996 5029658.7861, 1518892.9199 5029666.447699999, 1518899.3465999998 5029674.1095, 1518905.7734000003 5029681.771199999, 1518912.2001999998 5029689.4328000005, 1518918.6268999996 5029697.0945, 1518925.0536000002 5029704.756100001, 1518931.4803999998 5029712.4178, 1518932.9397999998 5029714.1577, 1518938.5576 5029719.466499999, 1518945.8257 5029726.335200001, 1518953.0939999996 5029733.2038, 1518955.6907000002 5029735.6578, 1518960.0938999997 5029740.3401, 1518966.9445000002 5029747.6252, 1518973.7953000003 5029754.9103, 1518980.6459999997 5029762.1953, 1518987.4966000002 5029769.4805, 1518994.3475000001 5029776.7655, 1518997.0674 5029779.658, 1519001.7522 5029783.454, 1519009.5219 5029789.7499, 1519017.2917 5029796.045600001, 1519025.0614 5029802.341399999, 1519032.8311 5029808.6371, 1519040.6008000001 5029814.9329, 1519048.3706 5029821.228700001, 1519056.1404 5029827.5243999995, 1519063.9100000001 5029833.8203, 1519071.6798 5029840.116, 1519079.4495 5029846.411800001, 1519087.2191000003 5029852.7075, 1519093.9463999998 5029858.158500001, 1519095.0478999997 5029858.924799999, 1519099.6966000004 5029862.158500001, 1519103.9315 5029863.0965, 1519113.6952 5029865.259199999, 1519123.4589 5029867.421700001, 1519133.2225000001 5029869.5843, 1519138.0729 5029870.658600001, 1519140.0899999999 5029875.268999999, 1519142.4480999997 5029880.658600001, 1519146.4855000004 5029881.466, 1519159.8227000004 5029884.133400001, 1519167.0220999997 5029863.6425, 1519176.6235999996 5029829.6006000005, 1519182.7335 5029790.321599999, 1519187.9703000002 5029741.4409, 1519190.5886000004 5029703.0348000005, 1519193.3622000003 5029506.455800001))</t>
  </si>
  <si>
    <t>POLYGON ((1519574.0957000004 5029732.2027, 1519575.148 5029712.9976, 1519583.6147999996 5029702.413899999, 1519632.8280999996 5029655.8462000005, 1519678.8663999997 5029617.2159, 1519688.1489000004 5029591.6987, 1519688.2125000004 5029590.156300001, 1519695.5149999997 5029585.892100001, 1519704.1508 5029580.849300001, 1519705.3380000005 5029580.156099999, 1519710.8394 5029573.513, 1519717.2175000003 5029565.811000001, 1519723.5959 5029558.108999999, 1519725.2133999998 5029556.1559999995, 1519728.2808999997 5029549.351199999, 1519732.3904999997 5029540.2347, 1519736.5001999997 5029531.118000001, 1519740.6097999997 5029522.0013999995, 1519744.7193999998 5029512.8848, 1519744.7630000003 5029512.7881000005, 1519748.7045 5029503.713099999, 1519752.6881999997 5029494.5408, 1519756.6720000003 5029485.3684, 1519760.6556000002 5029476.1961, 1519763.7136000004 5029469.155300001, 1519764.4995 5029466.9683, 1519767.8816 5029457.557600001, 1519769.4637000002 5029453.155200001, 1519773.2269000001 5029449.392000001, 1519777.9638999999 5029444.655099999, 1519780.8936 5029443.1337, 1519789.7686 5029438.525, 1519798.6435000002 5029433.9164, 1519807.5185000002 5029429.307600001, 1519816.3934000004 5029424.698999999, 1519825.2684000004 5029420.090399999, 1519834.1432999996 5029415.481799999, 1519843.0182999996 5029410.8729, 1519849.2158000004 5029407.6548, 1519851.3909999998 5029405.564200001, 1519858.6013000002 5029398.6349, 1519865.051 5029392.4366, 1519589.3987999996 5029323.7642, 1519585.2019999996 5029329.0418, 1519578.9779000003 5029336.868799999, 1519572.7538 5029344.695800001, 1519566.5296999998 5029352.5229, 1519560.3054999998 5029360.3499, 1519554.0813999996 5029368.176899999, 1519547.8574 5029376.004000001, 1519541.6332 5029383.8311, 1519535.4090999998 5029391.6581999995, 1519529.1849999996 5029399.485200001, 1519522.9609000003 5029407.3122000005, 1519516.7368 5029415.1393, 1519514.4277999997 5029418.043, 1519508.5285999998 5029420.2268, 1519499.1503999997 5029423.6987, 1519489.7721999995 5029427.170600001, 1519484.4517 5029429.1403, 1519481.7369999997 5029432.509500001, 1519475.4628999997 5029440.296499999, 1519469.1887999997 5029448.0836, 1519462.9146999996 5029455.8706, 1519456.6404999997 5029463.6577, 1519450.3663999997 5029471.444700001, 1519444.0922999997 5029479.231699999, 1519437.8180999998 5029487.0187, 1519431.5440999996 5029494.8057, 1519431.5040999996 5029494.8554, 1519424.4780000001 5029501.8815, 1519417.4067000002 5029508.9526, 1519410.3355 5029516.023700001, 1519403.2643 5029523.094900001, 1519396.1930999998 5029530.165999999, 1519393.9702000003 5029532.388800001, 1519389.7340000002 5029537.780200001, 1519383.5558000002 5029545.6434, 1519377.3775000004 5029553.5067, 1519371.1990999999 5029561.369899999, 1519365.0207000002 5029569.233100001, 1519358.8424000004 5029577.0964, 1519355.5636 5029581.2695, 1519352.8722 5029585.1142, 1519347.1376 5029593.306600001, 1519341.4028000003 5029601.4988, 1519337.2330999998 5029607.455700001, 1519337.0762 5029609.9647, 1519350.7762000002 5029609.2796, 1519358.1846000003 5029603.9879, 1519376.7057999996 5029591.2875, 1519407.9271999998 5029559.0076, 1519416.9232 5029548.423900001, 1519421.1567000002 5029569.5911, 1519376.7059000004 5029619.8631, 1519353.0903000003 5029660.7718, 1519353.7175000003 5029662.7403, 1519355.6897999998 5029665.2129, 1519357.3196 5029666.895300001, 1519365.6069 5029673.661, 1519373.3428999996 5029679.9767, 1519381.0790999997 5029686.2925, 1519388.8153 5029692.608200001, 1519396.5513000004 5029698.924000001, 1519404.2873999998 5029705.239499999, 1519412.0236 5029711.555299999, 1519419.7597000003 5029717.870999999, 1519427.4957999997 5029724.186799999, 1519427.7856 5029724.4234, 1519415.8058000002 5029737.967800001, 1519408.9446999999 5029745.242900001, 1519402.0834 5029752.5178, 1519395.2221999997 5029759.7929, 1519388.3608999997 5029767.068, 1519381.4998000003 5029774.343, 1519374.6385000004 5029781.618100001, 1519367.7773000002 5029788.893200001, 1519360.9160000002 5029796.168199999, 1519360.4541999996 5029796.658, 1519353.0878999997 5029790.9366999995, 1519347.5787000004 5029786.6578, 1519349.7362000002 5029784.5382, 1519339.1349999998 5029786.025, 1519322.2012999998 5029774.383300001, 1519309.5010000002 5029769.6208, 1519302.6217 5029768.5624, 1519298.9176000003 5029791.317, 1519296.2719 5029850.0557, 1519307.9139 5029879.6896, 1519319.9145 5029902.084799999, 1519343.3295999998 5029885.158600001, 1519461.5824999996 5029809.658, 1519457.3323 5029791.1578, 1519477.3328 5029779.6577, 1519480.0829999996 5029793.6578, 1519498.9680000003 5029781.6787, 1519533.2260999996 5029759.9482, 1519547.0846999995 5029751.157500001, 1519574.0957000004 5029732.2027))</t>
  </si>
  <si>
    <t>POLYGON ((1518238.3121999996 5029621.5743, 1518234.5453000003 5029613.2653, 1518230.4161999999 5029604.157400001, 1518231.4995 5029594.2162999995, 1518232.5828 5029584.275, 1518233.6661 5029574.333799999, 1518234.7492000004 5029564.3926, 1518235.8326000003 5029554.4515, 1518236.9157999996 5029544.510199999, 1518237.9990999997 5029534.5691, 1518238.5716000004 5029529.315199999, 1518146.7646000003 5029625.689200001, 1518102.4462000001 5029675.961300001, 1518081.9408 5029713.003799999, 1518058.1278 5029732.848099999, 1518031.6689999998 5029743.431700001, 1517980.0741999997 5029759.3072999995, 1517936.4172 5029774.521400001, 1517880.1919999998 5029780.4748, 1517852.4102999996 5029809.579700001, 1517833.8892 5029840.0075, 1517818.6755 5029874.404100001, 1517804.1233 5029919.384299999, 1517774.3255000003 5029975.163000001, 1517781.1695999997 5029980.6603, 1517788.9661999997 5029986.922800001, 1517796.7629000004 5029993.1852, 1517804.5593999997 5029999.447699999, 1517812.3559999997 5030005.710200001, 1517820.1527000004 5030011.9726, 1517827.9491999997 5030018.234999999, 1517835.7457999997 5030024.4975000005, 1517843.5423999997 5030030.7599, 1517851.3389999997 5030037.022299999, 1517859.1355999997 5030043.2848000005, 1517866.9321999997 5030049.5472, 1517874.7287999997 5030055.809699999, 1517879.8027999997 5030059.885199999, 1517886.1426 5030052.1515, 1517892.4823000003 5030044.4178, 1517898.8218999999 5030036.6841, 1517905.1617 5030028.9504, 1517911.5012999997 5030021.216600001, 1517917.8410999998 5030013.482899999, 1517924.1807000004 5030005.7491999995, 1517930.5203999998 5029998.0155, 1517936.8602 5029990.2817, 1517943.1999000004 5029982.548, 1517949.5395999998 5029974.814300001, 1517955.8793000001 5029967.080600001, 1517962.2188999997 5029959.346899999, 1517968.5587 5029951.6131, 1517974.8984000003 5029943.8795, 1517981.2380999997 5029936.1457, 1517987.5778 5029928.4120000005, 1517993.9175000004 5029920.678200001, 1518000.2571999999 5029912.944599999, 1518006.597 5029905.2108, 1518012.9365999997 5029897.4771, 1518019.2763 5029889.7433, 1518025.6160000004 5029882.0097, 1518031.9556999998 5029874.276000001, 1518038.2955 5029866.542199999, 1518044.6350999996 5029858.8083999995, 1518050.9748 5029851.0748, 1518057.3146000002 5029843.3411, 1518063.6541999998 5029835.6073, 1518069.9939000001 5029827.873500001, 1518076.3335999995 5029820.139799999, 1518082.6733 5029812.406199999, 1518089.0131 5029804.6724, 1518090.6638000002 5029802.6587000005, 1518095.2799000004 5029796.8796, 1518101.5209999997 5029789.066299999, 1518107.762 5029781.252699999, 1518114.0031000003 5029773.439200001, 1518120.2441999996 5029765.625600001, 1518126.4853999997 5029757.8123, 1518132.7264999999 5029749.9987, 1518138.9676 5029742.1852, 1518145.2088000001 5029734.3716, 1518151.4497999996 5029726.5583, 1518157.6908999998 5029718.7447, 1518163.9320999999 5029710.9311999995, 1518170.1732 5029703.1175999995, 1518170.5403000005 5029702.658, 1518176.5393000003 5029695.4058, 1518182.9130999995 5029687.700200001, 1518189.2869999995 5029679.9945, 1518195.6608999996 5029672.289000001, 1518202.0346 5029664.5833, 1518208.4085 5029656.877699999, 1518214.7824 5029649.1721, 1518221.1562 5029641.466499999, 1518227.5300000003 5029633.7609, 1518233.904 5029626.055299999, 1518237.5416 5029621.657500001, 1518238.3121999996 5029621.5743))</t>
  </si>
  <si>
    <t>POLYGON ((1519569.9616 5029852.158299999, 1519554.4579999996 5029843.0681, 1519478.3887 5029940.9649, 1519474.0377000002 5029959.605599999, 1519467.1699 5029966.874299999, 1519460.3021 5029974.143200001, 1519453.4343999997 5029981.4122, 1519446.5665999996 5029988.681, 1519439.6989000002 5029995.949899999, 1519432.8311 5030003.218800001, 1519425.9633 5030010.487600001, 1519419.0955999997 5030017.7566, 1519412.2278000005 5030025.0254, 1519403.4029 5030037.4759, 1519400.0829999996 5030042.159600001, 1519409.5154999997 5030042.2234000005, 1519440.8186999997 5030042.4353, 1519473.9603000004 5030042.659600001, 1519488.4845000003 5030061.1065, 1519498.7222999996 5030049.5633000005, 1519537.8009000001 5030016.289000001, 1519586.8836000003 5029974.4966, 1519580.7730999999 5029966.640699999, 1519570.1716999998 5029958.1599, 1519567.6797000002 5029956.1664, 1519555.4590999996 5029943.9463, 1519547.6031 5029931.7261, 1519545.7115000002 5029920.6588, 1519542.8361 5029899.158600001, 1519569.9616 5029852.158299999))</t>
  </si>
  <si>
    <t>POLYGON ((1518964.2302 5030240.503799999, 1519000.3032999998 5030172.6379, 1519046.5656000003 5030085.351, 1519106.7939999998 5029978.861099999, 1519135.2402 5029933.5798, 1519126.4132000003 5029926.979599999, 1519118.4041999998 5029920.9912, 1519113.9475999996 5029917.6589, 1519110.5412999997 5029914.8177000005, 1519102.8619 5029908.4123, 1519095.1821999997 5029902.0067, 1519087.5027 5029895.601399999, 1519079.8233000003 5029889.195900001, 1519072.1436 5029882.7905, 1519064.4641000004 5029876.3849, 1519056.7845 5029869.979499999, 1519049.1050000004 5029863.573999999, 1519041.4255 5029857.1686, 1519033.7459000004 5029850.763, 1519026.0664999997 5029844.3576, 1519018.3868000004 5029837.952199999, 1519010.7073 5029831.546800001, 1519008.4434000002 5029829.658299999, 1519003.2755000005 5029824.8598, 1518995.9473 5029818.055299999, 1518988.619 5029811.2508000005, 1518981.2907999996 5029804.4462, 1518973.9626000002 5029797.6417, 1518966.6343 5029790.837099999, 1518959.3060999997 5029784.0326000005, 1518951.9779000003 5029777.2279, 1518944.6496000001 5029770.4234, 1518937.3213 5029763.618899999, 1518931.4401000002 5029758.1579, 1518930.2377000004 5029756.591700001, 1518924.1476999996 5029748.659700001, 1518918.0579000004 5029740.727600001, 1518911.9678999996 5029732.795600001, 1518905.8781000003 5029724.863500001, 1518899.7880999995 5029716.931500001, 1518893.6982000005 5029708.999500001, 1518887.6083000004 5029701.067500001, 1518881.5184000004 5029693.135399999, 1518875.4285000004 5029685.203400001, 1518869.3386000004 5029677.271299999, 1518870.4140999997 5029662.8967, 1518855.8115999997 5029646.657199999, 1518823.8102000002 5029610.1570999995, 1518810.5433 5029623.653999999, 1518801.6489000004 5029628.2249, 1518792.7544999998 5029632.7958, 1518783.8600000003 5029637.366699999, 1518774.9655999998 5029641.9376, 1518766.0711000003 5029646.5085, 1518764.8087 5029647.157299999, 1518765.3973000003 5029655.7179000005, 1518766.0833 5029665.694399999, 1518766.1838999996 5029667.157500001, 1518760.1255 5029673.167300001, 1518753.0258999998 5029680.210000001, 1518750.5586 5029682.657500001, 1518734.8081999999 5029687.6576000005, 1518746.3093999997 5029774.1581999995, 1518807.5652 5030157.160599999, 1518819.1823000005 5030224.060799999, 1518834.3602999998 5030232.8441, 1518843.0157000003 5030237.8528, 1518851.6711999997 5030242.8617, 1518860.3268 5030247.8706, 1518861.6929000001 5030248.6612, 1518869.4614000004 5030251.9135, 1518878.6859999998 5030255.7753, 1518887.9105000002 5030259.6373, 1518897.1350999996 5030263.4991999995, 1518906.3596 5030267.361099999, 1518915.5839999998 5030271.223099999, 1518924.8086 5030275.085000001, 1518943.2577 5030282.8089000005, 1518948.8038999997 5030269.5262, 1518964.2302 5030240.503799999))</t>
  </si>
  <si>
    <t>POLYGON ((1521009.2609 5030188.6603999995, 1521010.6090000002 5030189.8004, 1521018.2445999999 5030196.258300001, 1521025.8800999997 5030202.7162, 1521033.5158000002 5030209.174000001, 1521041.1513999999 5030215.6318, 1521048.7868 5030222.0897, 1521056.4225000003 5030228.547499999, 1521064.0580000002 5030235.0052000005, 1521071.6935999999 5030241.463099999, 1521079.3290999997 5030247.9209, 1521086.9648000002 5030254.378799999, 1521094.6003999999 5030260.8366, 1521102.2358 5030267.294399999, 1521109.8715000004 5030273.7523, 1521117.5070000002 5030280.210100001, 1521125.1426 5030286.6679, 1521132.7781999996 5030293.1258000005, 1521140.4137000004 5030299.5835, 1521148.0494 5030306.041300001, 1521155.6848 5030312.4991999995, 1521163.3205000004 5030318.957, 1521170.9560000002 5030325.414899999, 1521178.5916 5030331.8727, 1521186.2271999996 5030338.330499999, 1521193.8627000004 5030344.7884, 1521201.4983 5030351.246300001, 1521209.1338 5030357.704, 1521216.7695000004 5030364.161800001, 1521225.5280999998 5030368.9881, 1521234.2868 5030373.8144000005, 1521243.0453000003 5030378.6406, 1521251.2621999998 5030383.168500001, 1521251.8332000002 5030383.406400001, 1521261.0642 5030387.2524999995, 1521266.2439000001 5030389.410599999, 1521270.1695999997 5030387.447899999, 1521278.7285000002 5030383.168400001, 1521278.9896999998 5030382.8255, 1521285.0503000002 5030374.871200001, 1521291.1108999997 5030366.9168, 1521297.1714000003 5030358.962300001, 1521298.7035999997 5030356.951300001, 1521303.1467000004 5030350.9439, 1521309.0930000003 5030342.903899999, 1521315.0395 5030334.8638, 1521320.9858999997 5030326.8237, 1521326.9323000005 5030318.783600001, 1521332.8787000002 5030310.7436, 1521338.8251 5030302.703500001, 1521344.7714999998 5030294.6634, 1521350.7178999996 5030286.623400001, 1521356.6643000003 5030278.5833, 1521362.6108 5030270.543299999, 1521368.5570999999 5030262.5032, 1521374.5034999996 5030254.463199999, 1521380.3630999997 5030246.5404, 1521380.2562999995 5030246.441, 1521372.9352000002 5030239.628699999, 1521365.6141 5030232.816500001, 1521361.1476999996 5030228.660700001, 1521357.9600999998 5030230.9067, 1521349.7856 5030236.6669, 1521341.6108999997 5030242.427100001, 1521337.0220999997 5030245.660800001, 1521332.6355999997 5030245.660800001, 1521322.6353000002 5030245.660800001, 1521319.8964 5030245.660800001, 1521315.1536999997 5030240.1622, 1521311.2710999995 5030235.660700001, 1521307.6654000003 5030237.5175, 1521301.1994000003 5030240.846999999, 1521299.0174000002 5030239.2105, 1521291.2116 5030233.3563, 1521291.0124000004 5030233.217, 1521282.8197999997 5030227.4824, 1521274.6272 5030221.7476, 1521266.4345000004 5030216.0129, 1521266.2419999996 5030215.8782, 1521259.1527000004 5030209.1622, 1521251.8930000002 5030202.2848000005, 1521244.6331000002 5030195.407199999, 1521242.5210999995 5030193.406400001, 1521236.0656000003 5030190.472200001, 1521228.7878999999 5030187.1642, 1521226.9546999997 5030187.979, 1521217.8164 5030192.0404, 1521217.5517999995 5030192.158, 1521210.3339 5030198.653999999, 1521205.0673000002 5030203.393999999, 1521202.2739000004 5030204.226299999, 1521192.6900000004 5030207.081900001, 1521187.3919000002 5030208.660499999, 1521184.5533999996 5030212.116, 1521181.6416999996 5030215.660599999, 1521178.8092999998 5030220.273399999, 1521176.9622999998 5030223.281300001, 1521174.4681000002 5030227.575099999, 1521173.7352 5030228.8893, 1521172.0493 5030231.911900001, 1521169.7065000003 5030236.290100001, 1521168.9885 5030237.690199999, 1521167.4403999997 5030240.708699999, 1521165.2518999996 5030245.165999999, 1521164.5539999995 5030246.6524, 1521163.1415 5030249.660800001, 1521160.6803000001 5030255.8673, 1521157.3915 5030264.161, 1521157.3915 5030265.2391, 1521157.3915999997 5030269.661, 1521152.4616 5030272.271, 1521148.8913000003 5030274.161, 1521144.5839 5030270.041099999, 1521143.1410999997 5030268.661, 1521141.1997999996 5030260.896400001, 1521140.2659 5030257.1609000005, 1521139.1568999998 5030251.1121, 1521138.8907000003 5030249.660800001, 1521138.8905999996 5030241.1362, 1521138.8905999996 5030232.660700001, 1521137.6415 5030231.7864, 1521129.4489000002 5030226.0517, 1521121.2562999995 5030220.3171, 1521118.8897000002 5030218.660599999, 1521114.5001999997 5030213.065300001, 1521108.3277000003 5030205.1974, 1521107.5143 5030204.160499999, 1521101.8890000004 5030200.1603999995, 1521100.8693000004 5030198.7016, 1521095.1399999997 5030190.5053, 1521089.4107 5030182.3089000005, 1521084.7632 5030175.6602, 1521082.8836000003 5030175.839199999, 1521072.9282999998 5030176.7873, 1521069.0126999998 5030177.1602, 1521063.0378999999 5030176.105900001, 1521060.5125000002 5030175.6602, 1521056.3372 5030169.5074000005, 1521050.7219000002 5030161.2326, 1521046.2618000004 5030154.66, 1521044.7471000003 5030156.051899999, 1521037.3836000003 5030162.818299999, 1521030.0202000001 5030169.5845, 1521022.6566000003 5030176.3509, 1521015.2933 5030183.1172, 1521009.2609 5030188.6603999995))</t>
  </si>
  <si>
    <t>POLYGON ((1518811.0768 5030660.4965, 1518820.3197999997 5030560.6631000005, 1518821.8186999997 5030445.1625, 1518814.6925 5030346.661800001, 1518803.1912000002 5030267.1613, 1518796.0656000003 5030225.661, 1518726.8790999996 5029810.5776, 1518715.9751000004 5029730.6186, 1518714.9205999998 5029722.886, 1518701.4773000004 5029714.1657, 1518697.0121999998 5029711.6854, 1518679.0861 5029709.5309, 1518671.3008000003 5029715.774499999, 1518663.5154 5029722.017999999, 1518655.7302 5029728.261700001, 1518647.9447999997 5029734.5052000005, 1518640.1594000002 5029740.7489, 1518632.3740999997 5029746.9924, 1518625.6355999997 5029752.396500001, 1518624.5888 5029753.236, 1518603.6352000004 5029770.040100001, 1518595.8362999996 5029776.294600001, 1518588.0374999996 5029782.548900001, 1518580.2388000004 5029788.803400001, 1518572.4398999996 5029795.057700001, 1518564.6410999997 5029801.3122000005, 1518556.8422999997 5029807.566500001, 1518549.0433999998 5029813.820900001, 1518541.6734999996 5029819.7312, 1518541.2445 5029820.075300001, 1518533.4440000001 5029826.3312, 1518525.6435000002 5029832.5868999995, 1518517.8427999998 5029838.842800001, 1518510.0422999999 5029845.0985, 1518502.2417000001 5029851.3544, 1518494.4411000004 5029857.610099999, 1518486.6405999996 5029863.866, 1518478.8399999999 5029870.1217, 1518471.0395 5029876.377599999, 1518465.5270999996 5029880.7983, 1518463.2449000003 5029882.6285999995, 1518455.4645999996 5029888.868000001, 1518447.6842999998 5029895.1075, 1518439.9041 5029901.346999999, 1518424.4682999998 5029913.726, 1518404.0416 5029932.075200001, 1518395.6577000003 5029940.748, 1518384.2821000004 5029952.5155, 1518274.0675 5030076.8588, 1518277.1372999996 5030079.805400001, 1518283.0165 5030085.4485, 1518290.2084999997 5030092.3968, 1518297.4005000005 5030099.3451000005, 1518304.5926 5030106.293500001, 1518311.7846 5030113.241900001, 1518318.9764999999 5030120.190199999, 1518326.1686000004 5030127.138599999, 1518333.3607 5030134.0868999995, 1518340.5526 5030141.0353, 1518347.7446999997 5030147.9836, 1518351.5505999997 5030151.660700001, 1518349.0289000003 5030155.636499999, 1518343.6727 5030164.0812, 1518338.3164999997 5030172.525800001, 1518334.4254 5030178.6609000005, 1518348.2669000002 5030193.646299999, 1518340.3294000002 5030222.221899999, 1518321.8081999999 5030242.330700001, 1518316.2536000004 5030248.002, 1518311.8102000002 5030253.1262, 1518305.2588 5030260.681299999, 1518298.7072 5030268.236400001, 1518292.1557 5030275.7916, 1518288.7999 5030279.661499999, 1518285.8257999998 5030283.5276999995, 1518279.7285000002 5030291.454, 1518273.6312999995 5030299.3803, 1518268.7995999996 5030305.661499999, 1518269.9644999998 5030307.3792, 1518275.5777000003 5030315.655300001, 1518281.1909999996 5030323.931600001, 1518286.8043999998 5030332.207800001, 1518292.4177 5030340.483899999, 1518298.0308999997 5030348.76, 1518323.5516999997 5030334.476, 1518357.8162000002 5030322.4375, 1518414.3068000004 5030327.0677000005, 1518487.4680000003 5030465.049000001, 1518510.6804 5030507.707699999, 1518521.7333000004 5030528.020300001, 1518565.1113999998 5030558.6391, 1518589.0442000004 5030543.4318, 1518618.1489000004 5030532.319, 1518638.2577 5030533.906400001, 1518653.6037999997 5030531.7896, 1518682.1793999998 5030523.8518, 1518696.9963999996 5030539.7271, 1518727.1596999997 5030550.8397, 1518733.5098 5030566.715, 1518732.4515000004 5030588.4112, 1518739.3309000004 5030602.699100001, 1518742.5060999999 5030634.4497, 1518745.6812000005 5030653.5001, 1518752.0313999997 5030657.204299999, 1518766.8483999996 5030661.9669, 1518792.7780999998 5030658.7916, 1518811.0768 5030660.4965))</t>
  </si>
  <si>
    <t>POLYGON ((1517544.8702999996 5030535.349400001, 1517540.5931000002 5030544.388699999, 1517536.3159999996 5030553.427999999, 1517532.0389 5030562.4671, 1517527.7618000004 5030571.5063000005, 1517523.4846 5030580.545499999, 1517519.2074999996 5030589.584799999, 1517519.1339999996 5030596.372099999, 1517578.8442000002 5030617.5209, 1517644.9916000003 5030649.271199999, 1517712.7264999999 5030691.075999999, 1517732.8353000004 5030702.7179000005, 1517745.6035000002 5030705.9099, 1517744.4771999996 5030686.3133000005, 1517748.1814000001 5030674.142200001, 1517751.8854 5030634.4538, 1517544.8702999996 5030535.349400001))</t>
  </si>
  <si>
    <t>POLYGON ((1518179.4609000003 5030596.351299999, 1518135.9508999996 5030589.038799999, 1518134.6331000002 5030590.6391, 1518128.2758999998 5030598.3583, 1518127.0069000004 5030599.8993999995, 1518123.5346999997 5030607.1107, 1518119.1963999998 5030616.1208, 1518115.5425000004 5030623.7097, 1518115.2306000004 5030625.255899999, 1518113.2531000003 5030635.058499999, 1518111.2755000005 5030644.861, 1518109.2978999997 5030654.6636, 1518109.7627999997 5030659.987400001, 1518110.6327 5030669.9497, 1518111.5025000004 5030679.911900001, 1518112.0483999997 5030686.163799999, 1518113.2814999996 5030689.677999999, 1518116.5925000003 5030699.114, 1518119.9035999998 5030708.550100001, 1518122.0489999996 5030714.664000001, 1518122.8048 5030718.102600001, 1518124.9515000004 5030727.8696, 1518127.0982999997 5030737.636600001, 1518129.2451 5030747.4036, 1518131.3916999996 5030757.170399999, 1518132.0498000002 5030760.1642, 1518159.8820000002 5030764.629899999, 1518182.6366999997 5030769.3924, 1518219.1497999998 5030743.4625, 1518231.3207999999 5030717.5328, 1518228.1456000004 5030688.9571, 1518221.2662000004 5030666.731799999, 1518206.9784000004 5030653.5024, 1518192.1612999998 5030638.156199999, 1518182.1068000002 5030620.693399999, 1518179.4609000003 5030596.351299999))</t>
  </si>
  <si>
    <t>POLYGON ((1517570.5324 5030827.1644, 1517570.3444999997 5030825.593699999, 1517569.1573 5030815.6643, 1517569.2000000002 5030814.835999999, 1517569.7148000002 5030804.849300001, 1517570.2295000004 5030794.862400001, 1517570.7443000004 5030784.875600001, 1517571.2591000004 5030774.888900001, 1517571.7737999996 5030764.902000001, 1517572.2884999998 5030754.9153, 1517572.6974 5030746.9845, 1517572.8085000003 5030744.9287, 1517573.3481 5030734.9432, 1517573.8877999997 5030724.957900001, 1517574.4275000002 5030714.9724, 1517574.4428000003 5030714.6884, 1517579.2632 5030706.252900001, 1517584.2247000001 5030697.5703, 1517584.9173999997 5030696.358200001, 1517592.7687999997 5030699.877699999, 1517593.4068999998 5030700.163699999, 1517601.6366999997 5030704.497099999, 1517610.4852999998 5030709.1565000005, 1517619.3339 5030713.8157, 1517628.1825 5030718.4749, 1517637.0311000003 5030723.134299999, 1517643.1437 5030726.3529, 1517645.8797000004 5030727.793500001, 1517654.7282999996 5030732.4527, 1517663.5768 5030737.1119, 1517667.7152000004 5030739.290999999, 1517672.4254 5030741.771299999, 1517674.596 5030742.9142, 1517681.2739000004 5030746.430500001, 1517690.1226000004 5030751.0897, 1517698.9710999997 5030755.749, 1517707.8197999997 5030760.408299999, 1517716.6683999998 5030765.067500001, 1517721.6545000002 5030767.719799999, 1517730.1896000002 5030745.5813, 1517727.0144999996 5030728.647600001, 1517724.3684999999 5030720.709899999, 1517644.4625000004 5030675.7301, 1517604.2449000003 5030649.271400001, 1517553.9729000004 5030628.6337, 1517529.6306999996 5030619.1086, 1517511.0316000003 5030613.9253, 1517505.4621000001 5030618.638900001, 1517501.9031999996 5030626.1633, 1517501.2359999996 5030627.5362, 1517490.1425 5030672.2422, 1517540.2189999996 5030711.0757, 1517505.8081999999 5030785.8785, 1517503.1726000002 5030803.262499999, 1517553.4446 5030836.0713, 1517556.9647000004 5030838.8092, 1517570.5324 5030827.1644))</t>
  </si>
  <si>
    <t>POLYGON ((1518519.4009999996 5030935.8532, 1518526.4963999996 5030931.0987, 1518534.8039999995 5030925.5318, 1518543.1113999998 5030919.9651, 1518551.4189 5030914.3983, 1518559.7264999999 5030908.831599999, 1518566.6902 5030904.165200001, 1518568.0932999998 5030903.360300001, 1518576.7674000002 5030898.3837, 1518585.4413 5030893.407199999, 1518594.1152999997 5030888.4307, 1518602.7894000001 5030883.454299999, 1518611.4633999998 5030878.477700001, 1518620.1375000002 5030873.5012, 1518628.5668000001 5030868.665100001, 1518637.1607999997 5030863.5514, 1518643.6922000004 5030859.664999999, 1518645.2022000002 5030857.799699999, 1518651.4944000002 5030850.0272, 1518623.4419 5030819.6624, 1518567.8783999998 5030842.417199999, 1518591.1619999995 5030804.316400001, 1518591.6911000004 5030785.7952, 1518586.1727999998 5030775.5287, 1518578.4422000004 5030779.5518, 1518569.5713 5030784.168299999, 1518563.8139000004 5030787.1645, 1518561.9896999998 5030784.165999999, 1518556.7922 5030775.6226, 1518551.5943999998 5030767.079299999, 1518546.3969 5030758.5359000005, 1518541.1994000003 5030749.992699999, 1518536.0017999997 5030741.4494, 1518530.8043 5030732.9059999995, 1518525.6065999996 5030724.362600001, 1518520.409 5030715.8192, 1518515.2115000002 5030707.275900001, 1518515.0048000002 5030706.9362, 1518444.5795 5030745.0491, 1518341.9194 5030814.3718, 1518185.7547000004 5030923.630799999, 1518193.6923000002 5030989.2414, 1518193.3044999996 5031032.1658, 1518201.6251999997 5031026.6186999995, 1518203.8047000002 5031025.1658, 1518209.9173999997 5031021.0295, 1518218.1996999998 5031015.425100001, 1518226.4818000002 5031009.820699999, 1518234.7640000004 5031004.2162999995, 1518237.0555999996 5031002.6656, 1518243.0357999997 5030998.5965, 1518251.3035000004 5030992.970899999, 1518259.5713 5030987.3453, 1518267.8391000004 5030981.7195, 1518276.1069 5030976.0940000005, 1518284.3745 5030970.4683, 1518292.6424000002 5030964.842700001, 1518300.9101 5030959.217, 1518309.1778999995 5030953.591399999, 1518317.4457 5030947.9657000005, 1518325.7133999998 5030942.34, 1518333.9812000003 5030936.714400001, 1518342.2489999998 5030931.0887, 1518350.5166999996 5030925.463199999, 1518358.7844000002 5030919.8376, 1518367.0522999996 5030914.2118, 1518375.3200000003 5030908.586200001, 1518383.5877 5030902.9605, 1518391.8554999996 5030897.334899999, 1518394.3095000004 5030895.665200001, 1518394.8454999998 5030895.3221, 1518472.0975000001 5030917.560900001, 1518519.4009999996 5030935.8532))</t>
  </si>
  <si>
    <t>POLYGON ((1517761.5376000004 5030737.164000001, 1517754.0026000002 5030739.760199999, 1517747.6524999999 5030752.4604, 1517741.3098 5030781.852399999, 1517730.0650000004 5030810.295299999, 1517621.0700000003 5030921.201300001, 1517628.7580000004 5030927.5965, 1517636.4460000005 5030933.991599999, 1517644.1341000004 5030940.3869, 1517651.8222000003 5030946.7820999995, 1517657.3283000002 5030951.362299999, 1517643.9345000004 5030966.777899999, 1517610.5965 5030988.474300001, 1517593.4097999996 5030985.165200001, 1517593.3129000003 5030996.2016, 1517596.5022 5031001.0758, 1517602.1201999998 5031010.1359, 1517607.1527000004 5031018.252, 1517610.2585000005 5031016.1557, 1517611.6727 5031015.201099999, 1517623.2719 5031007.3715, 1517631.3499999996 5031001.4768, 1517639.4281000001 5030995.5821, 1517647.5061999997 5030989.6873, 1517647.5365000004 5030989.665200001, 1517656.7692999998 5030985.9223, 1517666.0369999995 5030982.165200001, 1517671.4467000002 5030986.9614, 1517678.9296000004 5030993.5954, 1517686.4126000004 5031000.229499999, 1517690.2880999995 5031003.6653, 1517693.5165 5031007.2457, 1517700.2136000004 5031014.6724, 1517706.9105000002 5031022.098999999, 1517713.6074 5031029.525699999, 1517720.3043999998 5031036.952400001, 1517727.0012999997 5031044.3791000005, 1517733.6983000003 5031051.8058, 1517740.3951000003 5031059.2324, 1517743.0403000005 5031062.1657, 1517755.8794999998 5031067.048, 1517757.6946999999 5031064.5239, 1517760.4222 5031060.7316, 1517766.2559000002 5031052.6203000005, 1517772.0898000002 5031044.509099999, 1517777.9233999997 5031036.3978, 1517783.7571 5031028.2864, 1517789.591 5031020.1752, 1517795.4247000003 5031012.0638999995, 1517801.3953 5031003.7623, 1517813.9566000002 5030998.7206999995, 1517827.4456000002 5031000.425100001, 1517842.6744999997 5031003.668099999, 1517845.5450999998 5031000.054099999, 1517853.0396999996 5030990.6184, 1517854.1681000004 5030988.1654, 1517854.7931000004 5030980.892200001, 1517855.5429999996 5030972.1653, 1517855.5429999996 5030970.9243, 1517855.5428999998 5030960.9243, 1517855.5428 5030952.665200001, 1517855.3387000002 5030950.9363, 1517854.1661999999 5030941.0052000005, 1517852.9935999997 5030931.074100001, 1517851.8211000003 5030921.142999999, 1517851.2922999999 5030916.664899999, 1517845.8011999996 5030916.664899999, 1517835.8009000001 5030916.664999999, 1517825.8005999997 5030916.664899999, 1517819.9162999997 5030916.664899999, 1517819.5369999995 5030912.5666000005, 1517818.6156000001 5030902.608999999, 1517817.6940000001 5030892.6515, 1517816.7724000001 5030882.6939, 1517815.8509999998 5030872.736500001, 1517814.9293999998 5030862.778999999, 1517814.0078999996 5030852.8214, 1517813.0862999996 5030842.864, 1517812.1649000002 5030832.906400001, 1517811.2434 5030822.948799999, 1517810.3218 5030812.9914, 1517810.2065000003 5030811.7456, 1517809.4003999997 5030803.0338, 1517808.4787999997 5030793.076400001, 1517807.5573000005 5030783.118799999, 1517806.6357000005 5030773.1613, 1517805.7142000003 5030763.2038, 1517805.6643000003 5030762.664100001, 1517797.9885 5030757.137599999, 1517789.8728 5030751.294600001, 1517781.7571999999 5030745.4515, 1517774.4129999997 5030740.164000001, 1517773.4870999996 5030739.9483, 1517763.7477000002 5030737.6789, 1517761.5376000004 5030737.164000001))</t>
  </si>
  <si>
    <t>MULTIPOLYGON (((1518108.1002000002 5029053.745999999, 1518109.2816000003 5029052.6555, 1518117.3740999997 5029054.8793, 1518127.017 5029057.529200001, 1518136.6597999996 5029060.179, 1518142.0328000002 5029061.6555, 1518145.1914999997 5029058.552200001, 1518152.3251 5029051.544, 1518159.4585999995 5029044.535700001, 1518166.5921999998 5029037.5275, 1518173.7255999995 5029030.519300001, 1518180.8591 5029023.5109, 1518187.9927000003 5029016.502699999, 1518188.7691000002 5029006.827500001, 1518189.1683999998 5029001.8522, 1518153.4628999997 5028966.0339, 1518065.1692000004 5028944.037599999, 1518058.6304000001 5028944.836300001, 1518048.7040999997 5028946.048699999, 1518038.7775999997 5028947.261299999, 1518028.8512000004 5028948.4737, 1518023.8167000003 5028949.0887, 1518028.3542999998 5028934.866, 1517927.4962999998 5028909.739600001, 1517838.5247999998 5029268.287699999, 1517933.1075 5029213.989800001, 1517971.7373000002 5029192.8225, 1518060.2171 5029163.1918, 1518048.3584000003 5029131.0327, 1518042.9369 5029122.6296999995, 1518039.4051 5029117.1557, 1518041.9665 5029114.7916, 1518049.3146000002 5029108.0087, 1518056.6628 5029101.2258, 1518064.0110999998 5029094.4431, 1518071.3592999997 5029087.6602, 1518078.7073999997 5029080.8774, 1518086.0557000004 5029074.0945999995, 1518093.4038000004 5029067.3116999995, 1518100.7520000003 5029060.528999999, 1518108.1002000002 5029053.745999999)), ((1517734.8893999998 5029804.8696, 1517705.7999999998 5029803.158500001, 1517692.8121999996 5029855.498500001, 1517701.5646000002 5029854.769099999, 1517711.5302999998 5029853.9387, 1517717.3377999999 5029829.292099999, 1517734.8893999998 5029804.8696)))</t>
  </si>
  <si>
    <t>POLYGON ((1520715.2808999997 5031229.363500001, 1520714.7107999995 5031230.490700001, 1520710.1973 5031239.4143, 1520705.6837999998 5031248.3379, 1520701.1704000002 5031257.261600001, 1520696.6568 5031266.1851, 1520692.1434000004 5031275.1087, 1520687.6299 5031284.032199999, 1520683.1163999997 5031292.955800001, 1520678.6029000003 5031301.8794, 1520674.0894999998 5031310.8029, 1520672.4529 5031314.0386, 1520669.5758999996 5031319.726500001, 1520665.0625 5031328.6501, 1520661.512 5031335.6698, 1520660.2192000002 5031337.3671, 1520654.1601999998 5031345.3225, 1520648.1010999996 5031353.278000001, 1520642.0417999998 5031361.2334, 1520635.9826999996 5031369.1888999995, 1520629.9234999996 5031377.144200001, 1520628.7614000002 5031378.6702, 1520626.3784999996 5031386.392899999, 1520623.4301000005 5031395.9485, 1520620.4817000004 5031405.504000001, 1520617.5332000004 5031415.0594999995, 1520614.5848000003 5031424.615, 1520611.6364000002 5031434.170600001, 1520621.0991000002 5031437.405099999, 1520630.562 5031440.639699999, 1520640.0247 5031443.874299999, 1520649.4875999996 5031447.108899999, 1520658.9502999997 5031450.3434999995, 1520668.4130999995 5031453.578, 1520677.8759000003 5031456.8127, 1520687.3387000002 5031460.0472, 1520696.8015 5031463.2817, 1520706.2642 5031466.5164, 1520715.7269000001 5031469.7509, 1520725.1897 5031472.9855, 1520734.6524999999 5031476.2201000005, 1520744.1152999997 5031479.454600001, 1520753.5780999996 5031482.689200001, 1520763.0407999996 5031485.923699999, 1520772.5037000002 5031489.158399999, 1520778.3924000002 5031491.1713, 1520782.0273000002 5031492.197899999, 1520791.6512000002 5031494.915999999, 1520801.2750000004 5031497.634099999, 1520810.8989000004 5031500.3522, 1520820.5226999996 5031503.0704, 1520830.1464999998 5031505.7885, 1520832.5257 5031506.4604, 1520832.9192000004 5031501.305400001, 1520833.6801000005 5031491.3344, 1520834.4409999996 5031481.363299999, 1520835.1728999997 5031471.772700001, 1520835.1728999997 5031471.391100001, 1520835.1727999998 5031461.391000001, 1520835.1727 5031451.390900001, 1520835.1726000002 5031442.139, 1520835.2871000003 5031441.399599999, 1520836.8181999996 5031431.5174, 1520838.3491000002 5031421.635199999, 1520839.88 5031411.7530000005, 1520841.4108999996 5031401.8708, 1520842.9419999998 5031391.988700001, 1520844.4729000004 5031382.1065, 1520846.0039 5031372.224400001, 1520846.8139000004 5031366.9966, 1520857.4002999999 5031357.873500001, 1520854.0685999999 5031356.8148, 1520851.8271000003 5031355.510299999, 1520849.8482 5031353.831900001, 1520848.176 5031351.8342, 1520846.8882999998 5031349.5801, 1520846.0102000004 5031347.1434, 1520844.0964000002 5031344.9103999995, 1520842.6176000005 5031342.3939, 1520841.5818999996 5031339.6483, 1520841.0503000002 5031336.772500001, 1520841.0166999996 5031333.8379, 1520841.5103000002 5031330.955800001, 1520842.4744999995 5031328.191299999, 1520843.9178 5031325.6434, 1520827.9310999997 5031327.743899999, 1520819.7384000001 5031322.009299999, 1520812.9453999996 5031317.2544, 1520811.574 5031316.2355, 1520803.5461 5031310.272299999, 1520795.5185000002 5031304.309, 1520787.4907999998 5031298.3456999995, 1520779.4628999997 5031292.3824000005, 1520775.9022000004 5031289.737400001, 1520771.9107 5031285.859999999, 1520764.7377000004 5031278.892100001, 1520757.5646000002 5031271.9242, 1520750.3914 5031264.9562, 1520743.2183999997 5031257.988399999, 1520738.8589000003 5031253.753699999, 1520736.1326000001 5031250.9333, 1520729.182 5031243.7434, 1520722.2314999998 5031236.5535, 1520715.2808999997 5031229.363500001))</t>
  </si>
  <si>
    <t>POLYGON ((1520370.7621 5032242.1768, 1520372.6722999997 5032237.0831, 1520376.1836 5032227.719699999, 1520379.6947999997 5032218.3564, 1520383.2060000002 5032208.993000001, 1520386.7174000004 5032199.6296999995, 1520390.2285000002 5032190.2663, 1520393.7396999998 5032180.902899999, 1520397.2510000002 5032171.5395, 1520400.7622999996 5032162.176200001, 1520401.9551 5032162.670499999, 1520411.1937999995 5032166.498400001, 1520420.4325 5032170.326199999, 1520429.6712999996 5032174.154200001, 1520432.1383999996 5032175.1764, 1520428.7500999998 5032181.6757, 1520424.1271000002 5032190.543099999, 1520419.5042000003 5032199.410499999, 1520414.8811999997 5032208.277799999, 1520410.7632 5032216.1766, 1520410.8131999997 5032217.2676, 1520411.2712000003 5032227.257200001, 1520421.9046 5032243.3983, 1520422.1791000003 5032243.815099999, 1520423.5252 5032242.9373, 1520430.9035999998 5032238.125399999, 1520441.0932 5032231.4801, 1520453.8958 5032220.7261, 1520453.9183 5032220.7072, 1520461.6518 5032214.211200001, 1520474.0061999997 5032199.7084, 1520480.5657000002 5032192.008199999, 1520484.0082999999 5032186.106799999, 1520486.3221000005 5032182.1402, 1520490.4337999998 5032169.805199999, 1520490.6766 5032158.1424, 1520490.6924 5032157.3847, 1520490.7051 5032156.7688, 1520490.8254000004 5032150.9936, 1520491.0335999997 5032140.9979, 1520491.2555999998 5032130.3332, 1520490.4331999999 5032112.241800001, 1520481.7023 5032101.8621, 1520477.6569999997 5032092.716600001, 1520477.6390000004 5032092.675799999, 1520469.6689 5032086.709899999, 1520461.6628999999 5032080.7173999995, 1520456.2632 5032076.6756, 1520453.3584000003 5032075.205800001, 1520444.4353999998 5032070.6906, 1520435.5124000004 5032066.1755, 1520437.0115999999 5032062.536900001, 1520440.8213999998 5032053.290899999, 1520444.631 5032044.0449, 1520448.4407000002 5032034.798900001, 1520452.2504000003 5032025.552999999, 1520456.0601000004 5032016.3072, 1520459.8698000005 5032007.0612, 1520463.6794999996 5031997.815199999, 1520467.4891999997 5031988.5692, 1520471.0614999998 5031979.8993, 1520471.3129000003 5031979.329299999, 1520475.3481 5031970.179400001, 1520487.1462000003 5031954.782199999, 1520489.7329000002 5031943.240900001, 1520490.3114 5031940.6599, 1520491.8786000004 5031933.6675, 1520492.0909000002 5031932.720000001, 1520492.3755 5031931.450300001, 1520494.0613000002 5031923.9285, 1520494.4396000002 5031922.240599999, 1520495.9711999996 5031915.4069, 1520496.3055999996 5031913.914899999, 1520497.0105999997 5031910.769400001, 1520500.7843000004 5031900.2028, 1520504.0938 5031890.935799999, 1520509.3447000002 5031876.2323, 1520515.1978000002 5031864.108100001, 1520520.8573000003 5031852.3846, 1520523.4006000003 5031841.576099999, 1520524.1467000004 5031838.404999999, 1520514.0187999997 5031833.224199999, 1520513.2070000004 5031823.257099999, 1520512.3949999996 5031813.289999999, 1520511.5831000004 5031803.322899999, 1520510.7710999995 5031793.355799999, 1520510.5119000003 5031790.1734, 1520510.1639 5031783.3751, 1520509.6524999999 5031773.3881, 1520509.1410999997 5031763.4012, 1520508.6298000002 5031753.4142, 1520508.1184999999 5031743.427200001, 1520507.6069999998 5031733.440099999, 1520507.0957000004 5031723.4531, 1520506.5843000002 5031713.4661, 1520506.0729 5031703.4791, 1520506.0223000003 5031702.4913, 1520508.7687 5031693.9091, 1520511.8164999997 5031684.3847, 1520514.489 5031676.0328, 1520515.0215999996 5031674.9231, 1520519.3490000004 5031665.9078, 1520523.6764000002 5031656.8925, 1520527.1891 5031649.574100001, 1520528.2729000002 5031648.0351, 1520534.0303999996 5031639.8587, 1520539.7878999999 5031631.6822, 1520545.5453000003 5031623.505899999, 1520546.3932999996 5031622.3015, 1520548.0788000003 5031613.942600001, 1520550.0554999998 5031604.139900001, 1520552.0319999997 5031594.337099999, 1520554.0087000001 5031584.5342999995, 1520555.9852999998 5031574.7315, 1520557.9619000005 5031564.9287, 1520559.9385000002 5031555.1259, 1520561.915 5031545.323100001, 1520563.8916999996 5031535.520400001, 1520565.8683000002 5031525.717599999, 1520566.8858000003 5031520.6712, 1520568.8720000004 5031510.8704, 1520570.8581999997 5031501.069599999, 1520572.8443 5031491.2687, 1520574.8305000002 5031481.467800001, 1520576.8167000003 5031471.667099999, 1520578.8027999997 5031461.8662, 1520580.7889999999 5031452.065400001, 1520582.7752 5031442.264599999, 1520584.7613000004 5031432.4637, 1520585.5713 5031428.466700001, 1520587.5575 5031418.665899999, 1520589.5436000004 5031408.8651, 1520591.5297999997 5031399.064200001, 1520593.5159999998 5031389.2634, 1520595.5021000002 5031379.4625, 1520597.3853000002 5031370.1701, 1520597.7062 5031369.762399999, 1520603.8918000003 5031361.905099999, 1520610.0776000004 5031354.047700001, 1520616.2632 5031346.190199999, 1520622.4489000002 5031338.332699999, 1520628.6346000005 5031330.475299999, 1520634.386 5031323.1697, 1520634.7417000001 5031322.564099999, 1520639.8060999997 5031313.941199999, 1520644.8705000002 5031305.318399999, 1520646.4822000004 5031302.5743, 1520649.9348999998 5031296.695499999, 1520654.9992000004 5031288.072799999, 1520660.0636999998 5031279.449899999, 1520665.1281000003 5031270.827, 1520670.1925999997 5031262.2041, 1520675.2570000002 5031253.5813, 1520680.3213 5031244.9584, 1520685.1950000003 5031236.660499999, 1520677.3713999996 5031240.9343, 1520668.5952000003 5031245.728399999, 1520659.8191 5031250.522600001, 1520651.0431000004 5031255.3168, 1520642.267 5031260.111, 1520633.4907999998 5031264.905099999, 1520624.7147000004 5031269.6993, 1520615.9385000002 5031274.4935, 1520607.1623999998 5031279.287699999, 1520598.3863000004 5031284.081800001, 1520589.6102999998 5031288.8761, 1520580.8342000004 5031293.670299999, 1520572.0580000002 5031298.464500001, 1520563.2818999998 5031303.2586, 1520554.5056999996 5031308.0529, 1520545.7297 5031312.846999999, 1520541.619 5031315.092499999, 1520537.2033000002 5031312.132099999, 1520528.8969999999 5031306.5633000005, 1520520.5906999996 5031300.9946, 1520512.2845 5031295.4257, 1520503.9781999998 5031289.856799999, 1520495.6719000004 5031284.2881000005, 1520487.3656000001 5031278.7192, 1520479.0592999998 5031273.1504, 1520470.7531000003 5031267.581599999, 1520464.0124000004 5031263.0625, 1520463.4759 5031261.2554, 1520460.6295999996 5031251.669, 1520444.8790999996 5031244.6689, 1520412.1276000002 5031216.1687, 1520401.2388000004 5031227.2948, 1520379.0132 5031241.053200001, 1520353.6125999996 5031267.5118, 1520328.2121000001 5031300.320499999, 1520310.2200999996 5031332.070699999, 1520294.3450999996 5031370.1711, 1520282.7033000002 5031407.213099999, 1520270.0031000003 5031430.4967, 1520250.9527000003 5031456.9552, 1520220.2603000002 5031480.2388, 1520178.9841999998 5031516.2224, 1520140.8833999997 5031559.614499999, 1520131.9797 5031584.162900001, 1520135.6231000004 5031629.171700001, 1520127.1232000003 5031659.1719, 1520128.4984 5031676.172, 1520212.6304000001 5032086.6753, 1520226.8814000003 5032135.1757, 1520238.2570000002 5032163.676000001, 1520245.3823999995 5032173.676000001, 1520303.8849999998 5032247.6767, 1520312.5472999997 5032266.604599999, 1520370.7621 5032242.1768))</t>
  </si>
  <si>
    <t>POLYGON ((1518932.7780999998 5032266.142100001, 1518916.4291000003 5032257.603, 1518917.8537999997 5032255.740900001, 1518898.091 5032230.9783, 1518929.8415 5032189.1731, 1518939.2659999998 5032181.510600001, 1518968.9184999997 5032156.567, 1518972.6967000002 5032151.5627, 1518978.7221 5032143.581700001, 1518982.4211999997 5032138.682399999, 1518985.5943999998 5032140.8824000005, 1518993.8126999997 5032146.5802, 1519002.0308999997 5032152.278100001, 1519010.2493000003 5032157.976, 1519018.4676 5032163.673800001, 1519024.6763000004 5032161.1361, 1519033.9330000002 5032157.352399999, 1519035.5931000002 5032156.673800001, 1519039.4907 5032149.4517, 1519044.2402 5032140.6514, 1519048.9895000001 5032131.851199999, 1519052.5932999998 5032125.173699999, 1519052.8568000002 5032122.775900001, 1519053.9491999997 5032112.8356, 1519055.0417 5032102.895400001, 1519056.1342000002 5032092.9553, 1519056.5761000002 5032088.9342, 1519057.3565999996 5032083.0308, 1519058.3623000002 5032075.4255, 1519059.6731000002 5032065.511600001, 1519059.7178999996 5032065.1732, 1519063.7992000002 5032056.419199999, 1519068.0247 5032047.355699999, 1519068.3430000003 5032046.6731, 1519075.2904000003 5032040.570699999, 1519082.8037999999 5032033.9712000005, 1519090.3172000004 5032027.3719, 1519097.8305000002 5032020.772399999, 1519105.3438999997 5032014.172900001, 1519099.4491999997 5032006.094699999, 1519094.2251000004 5031998.9351, 1519093.5547000002 5031998.0164, 1519087.6602999996 5031989.938200001, 1519081.7655999996 5031981.8599, 1519075.8711 5031973.7815000005, 1519073.9674000004 5031971.172700001, 1519069.1719000004 5031966.393100001, 1519062.0887000002 5031959.333699999, 1519058.1754 5031955.4333, 1519054.3995000003 5031953.0315000005, 1519051.5406999998 5031951.213099999, 1519045.2012999998 5031962.6844999995, 1519022.9759999998 5032005.548, 1518993.8713999996 5032051.057399999, 1518954.7125000004 5032100.2711, 1518918.1478000004 5032141.4122, 1518914.4641000004 5032149.6735, 1518913.8479000004 5032150.4026, 1518907.3932999996 5032158.0407, 1518900.9385000002 5032165.6787, 1518894.4837999996 5032173.316500001, 1518888.0291 5032180.954600001, 1518884.4633999998 5032185.173699999, 1518881.1017000005 5032188.1292, 1518873.5910999998 5032194.7316, 1518866.0805000002 5032201.3343, 1518858.5697999997 5032207.936799999, 1518851.0592999998 5032214.5395, 1518850.3377 5032215.173900001, 1518843.1177000003 5032220.612600001, 1518835.1301999995 5032226.6296, 1518827.1426 5032232.646600001, 1518819.1552999998 5032238.6636, 1518811.1678 5032244.680500001, 1518803.2115000002 5032250.674000001, 1518803.1818000004 5032250.6993, 1518797.8894999996 5032255.0956999995, 1518842.5275999997 5032305.592599999, 1518871.6323999995 5032307.7092, 1518889.9540999997 5032310.6536, 1518896.8794999998 5032304.746099999, 1518907.0735 5032293.7839, 1518911.5993 5032288.916999999, 1518913.8279 5032286.520400001, 1518920.5823999997 5032279.256899999, 1518927.0264999997 5032272.327199999, 1518932.7780999998 5032266.142100001))</t>
  </si>
  <si>
    <t>POLYGON ((1518747.2137000002 5032369.8388, 1518744.1375000002 5032366.510299999, 1518741.5631 5032363.7246, 1518734.5853000004 5032356.1746, 1518743.1083000004 5032354.9233, 1518753.0025000004 5032353.4706, 1518757.2078999998 5032352.8533, 1518762.9121000003 5032352.1314, 1518772.8333 5032350.8759, 1518774.9419 5032350.608999999, 1518782.7706000004 5032349.7568, 1518792.7122 5032348.6746, 1518797.5039999997 5032347.9079, 1518798.9623999996 5032347.6746, 1518807.4818000002 5032347.4111, 1518817.4771999996 5032347.102, 1518827.4727999996 5032346.793, 1518847.4638999999 5032346.174699999, 1518823.4773000004 5032310.884400001, 1518784.318 5032269.079500001, 1518789.5422999999 5032262.029999999, 1518788.0328000002 5032260.1512, 1518781.7873999998 5032252.3772, 1518775.5418999996 5032244.603, 1518769.2965000002 5032236.829, 1518763.0510999998 5032229.0549, 1518756.8055999996 5032221.2808, 1518752.9595999997 5032226.2432, 1518748.6343 5032231.824200001, 1518747.7095999997 5032233.673800001, 1518746.0045999996 5032241.420600001, 1518743.8552 5032251.187000001, 1518741.7059000004 5032260.953299999, 1518739.5565 5032270.7195999995, 1518737.4071000004 5032280.486, 1518735.2577999998 5032290.2523, 1518734.8348000003 5032292.1741, 1518731.4798999997 5032299.4723000005, 1518727.7096999995 5032307.6743, 1518726.7433000002 5032307.788000001, 1518716.8114 5032308.9563, 1518714.9592000004 5032309.1743, 1518706.8789 5032308.229800001, 1518696.9461000003 5032307.0688000005, 1518687.0135000004 5032305.9078, 1518677.0807999996 5032304.7469, 1518676.4578999998 5032304.6741, 1518673.6760999998 5032313.6248, 1518670.7079999996 5032323.1742, 1518669.6332999999 5032325.3236, 1518697.5368999997 5032388.0945999995, 1518709.5735 5032382.725400001, 1518727.1432999996 5032375.989499999, 1518747.2137000002 5032369.8388))</t>
  </si>
  <si>
    <t>POLYGON ((1521533.6177000003 5031619.5046999995, 1521533.0743000004 5031619.4705, 1521523.0937 5031618.8418000005, 1521513.1131999996 5031618.213099999, 1521503.1327 5031617.5844, 1521493.1520999996 5031616.955700001, 1521483.1715000002 5031616.327, 1521473.1908999998 5031615.6983, 1521463.2105 5031615.069599999, 1521452.6741000004 5031616.3825, 1521447.0598 5031617.082, 1521446.8789 5031614.040899999, 1521446.3744 5031605.556500001, 1521445.7808999997 5031595.574899999, 1521445.1875 5031585.5933, 1521444.5939999996 5031575.6118, 1521444.0005 5031565.6302000005, 1521443.4071000004 5031555.648600001, 1521442.8136999998 5031545.666999999, 1521442.2200999996 5031535.6855999995, 1521441.6267 5031525.704, 1521441.0332000004 5031515.7224, 1521440.4397999998 5031505.740800001, 1521439.8461999996 5031495.759299999, 1521439.2528 5031485.7776999995, 1521438.6593000004 5031475.7961, 1521438.0658999998 5031465.8146, 1521437.4722999996 5031455.8331, 1521436.6061000004 5031441.264599999, 1521435.1062000003 5031425.640900001, 1521434.1508 5031415.6895, 1521433.1953999996 5031405.738, 1521432.2401 5031395.786599999, 1521431.2846999997 5031385.835100001, 1521430.3291999996 5031375.8836, 1521429.3739 5031365.9321, 1521428.1495000003 5031353.179500001, 1521426.8580999998 5031336.1631000005, 1521425.9682999998 5031324.4383000005, 1521425.1394999996 5031303.372199999, 1521424.3406999996 5031286.127900001, 1521425.4543000003 5031270.1428, 1521430.3737000003 5031250.9297, 1521434.3427 5031241.2818, 1521438.1469 5031232.034600001, 1521441.9510000004 5031222.7873, 1521445.7550999997 5031213.540200001, 1521449.5592 5031204.2929, 1521453.3633000003 5031195.045700001, 1521457.1675000004 5031185.7985, 1521460.9716999996 5031176.551200001, 1521464.7758 5031167.304, 1521468.58 5031158.056700001, 1521472.3841000004 5031148.8094999995, 1521476.1881999997 5031139.5622000005, 1521479.9923 5031130.3149999995, 1521483.7964000003 5031121.0677000005, 1521487.6005999995 5031111.820499999, 1521491.4047999997 5031102.5734, 1521495.2089 5031093.326099999, 1521499.0130000003 5031084.0789, 1521502.8172000004 5031074.831599999, 1521506.6212999998 5031065.5844, 1521510.4254 5031056.337099999, 1521516.2478 5031042.183800001, 1521522.4324000003 5031029.1317, 1521526.7114000004 5031020.101600001, 1521530.9902999997 5031011.0714, 1521535.2692 5031002.041300001, 1521539.5481000002 5030993.0111, 1521543.8271000003 5030983.980900001, 1521548.1059999997 5030974.9507, 1521552.3849 5030965.920499999, 1521556.6638000002 5030956.8902, 1521562.4493000004 5030944.680500001, 1521571.0226999996 5030931.973200001, 1521578.3391000004 5030921.1293, 1521580.6528000003 5030917.699999999, 1521595.8808000004 5030922.1742, 1521600.6501000002 5030923.5754, 1521610.6300999997 5030924.212400001, 1521620.6102 5030924.849199999, 1521630.5900999997 5030925.486099999, 1521640.5701000001 5030926.1229, 1521650.5502000004 5030926.7598, 1521660.5302 5030927.396600001, 1521670.5102000004 5030928.033500001, 1521680.4902999997 5030928.670399999, 1521690.4703000002 5030929.3072999995, 1521700.4502999997 5030929.944, 1521705.2739000004 5030930.2519000005, 1521754.1705 5030733.9168, 1521744.5520000001 5030731.274900001, 1521737.0729 5030741.139799999, 1521733.0765000004 5030750.306700001, 1521729.0801 5030759.4735, 1521725.0837000003 5030768.6404, 1521721.0872999998 5030777.8072, 1521717.0909000002 5030786.974099999, 1521713.0946000004 5030796.140799999, 1521709.0982 5030805.307700001, 1521705.1018000003 5030814.4745000005, 1521701.1054999996 5030823.6414, 1521702.3685999997 5030830.620999999, 1521703.0801999997 5030834.5535, 1521700.0755000003 5030832.226299999, 1521694.4649 5030827.880799999, 1521690.4145999998 5030827.166099999, 1521686.1245999997 5030823.134199999, 1521678.8376000002 5030816.2853999995, 1521671.5506999996 5030809.4366999995, 1521667.5385999996 5030805.665899999, 1521663.6485000001 5030803.415100001, 1521654.9927000003 5030798.4068, 1521647.6628999999 5030794.1658, 1521646.1440000003 5030793.965500001, 1521636.2874999996 5030792.6658, 1521636.2433000002 5030792.7042, 1521628.6971000005 5030799.266100001, 1521624.7872000001 5030802.6658, 1521615.4762000004 5030799.0175, 1521606.165 5030795.369200001, 1521596.8541 5030791.720799999, 1521587.5428999998 5030788.0725, 1521578.2319 5030784.4242, 1521568.9206999997 5030780.775900001, 1521563.5350000001 5030778.6656, 1521564.0263 5030774.478499999, 1521565.1917000003 5030764.546599999, 1521566.3570999997 5030754.614600001, 1521566.4097999996 5030754.1654, 1521562.4195999997 5030745.4913, 1521560.6596 5030741.6653, 1521555.5636 5030738.919299999, 1521546.7599 5030734.1755, 1521537.9563999996 5030729.431700001, 1521536.5335999997 5030728.665100001, 1521539.9512999998 5030721.009299999, 1521544.0278000003 5030711.877900001, 1521548.1043999996 5030702.7466, 1521552.1809 5030693.6151, 1521556.2573999995 5030684.4836, 1521560.3340999996 5030675.3521, 1521564.4106 5030666.2206, 1521567.7838000003 5030658.6646, 1521569.3450999996 5030659.398600001, 1521578.3953 5030663.6533, 1521587.4452999998 5030667.9081, 1521596.4952999996 5030672.162900001, 1521605.5453000003 5030676.4176, 1521614.5954 5030680.6724, 1521623.6453999998 5030684.927100001, 1521632.6956000002 5030689.1819, 1521634.7862999998 5030690.164899999, 1521642.3912000004 5030691.305600001, 1521644.7866000002 5030691.664899999, 1521647.7012999998 5030684.6699, 1521651.5473999996 5030675.438999999, 1521654.7867 5030667.6647, 1521656.2200999996 5030668.3244, 1521665.3043999998 5030672.5055, 1521674.3886000002 5030676.6866, 1521683.4730000002 5030680.867799999, 1521692.5571999997 5030685.049000001, 1521700.4134 5030688.664899999, 1521769.4023000002 5030537.5975, 1521780.9112 5030529.187100001, 1521778.0533999996 5030516.8255, 1521774.2147000004 5030505.7027, 1521772.7204 5030501.3727, 1521770.9722999996 5030496.307600001, 1521767.512 5030486.281300001, 1521764.4237000002 5030474.289000001, 1521763.4963999996 5030461.634, 1521763.6993000004 5030445.7534, 1521765.1738 5030432.4517, 1521769.4422000004 5030415.3202, 1521774.9759999998 5030400.658500001, 1521768.4442999996 5030393.282500001, 1521767.1925 5030391.868799999, 1521770.1623 5030382.6620000005, 1521770.3312999997 5030382.383099999, 1521775.5126 5030373.8299, 1521780.6937999995 5030365.276699999, 1521785.8750999998 5030356.7235, 1521785.9126000004 5030356.661699999, 1521792.2194999997 5030348.9946, 1521798.5723 5030341.271600001, 1521798.6628 5030341.161599999, 1521802.2616999997 5030331.9844, 1521798.4275000002 5030332.9824, 1521788.7498000003 5030335.501700001, 1521779.0719999997 5030338.0208, 1521775.4323000005 5030338.9682, 1521770.1895000003 5030342.3506000005, 1521761.7862999998 5030347.772, 1521755.0842000004 5030352.095799999, 1521753.2735000001 5030353.0011, 1521744.3289 5030357.473300001, 1521739.2104000002 5030360.0326000005, 1521734.9825999998 5030360.683, 1521727.7457999997 5030361.796399999, 1521725.0767 5030361.573799999, 1521717.1632000003 5030360.9144, 1521715.1789999995 5030360.3632, 1521705.5433999998 5030357.686799999, 1521701.2893000003 5030356.505100001, 1521696.8805999998 5030353.076199999, 1521688.9867000002 5030346.936799999, 1521685.4151999997 5030344.1589, 1521681.0696999999 5030340.8276, 1521673.1332999999 5030334.743100001, 1521665.1968 5030328.6587000005, 1521658.9584 5030323.876, 1521657.2467999998 5030322.5923, 1521649.2465000004 5030316.5923, 1521641.3205000004 5030310.6481, 1521641.2417000001 5030310.5989, 1521632.7614000002 5030305.298800001, 1521624.2811000003 5030299.9987, 1521620.1551 5030297.42, 1521615.5018999996 5030295.2487, 1521606.9267999995 5030291.2469, 1521606.3986 5030291.1479, 1521596.5696 5030289.305, 1521592.8165999996 5030288.601500001, 1521586.6431999998 5030288.9264, 1521576.6567000002 5030289.4518, 1521576.0608 5030289.483200001, 1521566.8399 5030291.327400001, 1521562.8323999997 5030292.128799999, 1521557.3949999996 5030294.453400001, 1521548.1999000004 5030298.384500001, 1521542.1719000004 5030305.4526, 1521535.6829000004 5030313.0615, 1521532.4003999997 5030316.910499999, 1521531.4025999997 5030321.7501, 1521529.3832 5030331.544199999, 1521527.3639000002 5030341.338300001, 1521525.3444999997 5030351.132300001, 1521525.0291999998 5030352.661699999, 1521522.9826999996 5030360.848300001, 1521520.5573000005 5030370.549900001, 1521519.4042999996 5030375.1620000005, 1521515.921 5030379.084799999, 1521509.2812 5030386.5625, 1521506.529 5030389.6621, 1521497.0915 5030399.0021, 1521486.2427000003 5030411.748199999, 1521493.2202000003 5030419.1293, 1521488.2178999996 5030427.7883, 1521483.2155 5030436.4474, 1521478.2132 5030445.1064, 1521473.2107999995 5030453.7654, 1521472.4035999998 5030455.162699999, 1521468.6426 5030462.658500001, 1521464.1578000002 5030471.5964, 1521459.6730000004 5030480.534499999, 1521455.1881999997 5030489.4726, 1521450.7034999998 5030498.410499999, 1521446.2187 5030507.3486, 1521441.7340000002 5030516.286699999, 1521437.2490999997 5030525.2247, 1521436.7781999996 5030526.1633, 1521434.0762999998 5030534.695699999, 1521431.0575 5030544.2293, 1521428.0385999996 5030553.762800001, 1521425.0196000002 5030563.2962, 1521422.0006 5030572.829700001, 1521418.9817000004 5030582.3632, 1521415.9628999997 5030591.8968, 1521412.9440000001 5030601.430299999, 1521409.9250999996 5030610.9637, 1521408.2783000004 5030616.164100001, 1521407.148 5030620.566500001, 1521404.6610000003 5030630.2524, 1521402.1741000004 5030639.9384, 1521399.6871999996 5030649.624299999, 1521397.2004000004 5030659.3102, 1521394.7134999996 5030668.996200001, 1521394.0284000002 5030671.6646, 1521391.9437999995 5030678.6033, 1521389.0664 5030688.180500001, 1521386.1892 5030697.7576, 1521383.3119 5030707.334799999, 1521380.4345000004 5030716.9120000005, 1521377.5570999999 5030726.4893, 1521374.6798999999 5030736.066400001, 1521371.8025000002 5030745.6436, 1521368.9252000004 5030755.220799999, 1521366.0478999997 5030764.798, 1521363.1705999998 5030774.3752, 1521360.2933 5030783.952400001, 1521357.4159000004 5030793.5296, 1521354.5384999998 5030803.106799999, 1521351.6612999998 5030812.684, 1521348.784 5030822.2612, 1521345.9067000002 5030831.838400001, 1521343.0292999996 5030841.4154, 1521342.6535999998 5030842.666099999, 1521339.5631 5030850.7925, 1521336.0085000005 5030860.1395, 1521332.4538000003 5030869.486500001, 1521328.8991999999 5030878.8335, 1521325.3443999998 5030888.180500001, 1521321.7896999996 5030897.5275, 1521318.2351000002 5030906.874500001, 1521314.6804 5030916.2214, 1521311.2785 5030925.1669, 1521311.1098999996 5030925.562100001, 1521307.1864 5030934.760199999, 1521303.2626999998 5030943.9584, 1521299.3391000004 5030953.1565000005, 1521295.4155000001 5030962.354800001, 1521291.4918999998 5030971.552999999, 1521287.5683000004 5030980.7512, 1521283.6447 5030989.9494, 1521279.721 5030999.147700001, 1521277.1531999996 5031005.1675, 1521279.3485000003 5031007.836200001, 1521285.7013999997 5031015.559, 1521289.9038000004 5031020.6677, 1521288.0356 5031023.490700001, 1521284.2786999997 5031029.1677, 1521281.2344000004 5031030.1292, 1521271.6983000003 5031033.1405, 1521270.0283000004 5031033.6678, 1521264.4453999996 5031039.7403, 1521257.6772999996 5031047.1021, 1521255.778 5031049.1678, 1521252.1427999996 5031055.3759, 1521247.0899 5031064.0055, 1521242.0368 5031072.6348, 1521236.9837999996 5031081.2644, 1521231.9307000004 5031089.8939, 1521226.8776000002 5031098.523499999, 1521221.8246 5031107.153000001, 1521216.7715999996 5031115.782500001, 1521211.7186000003 5031124.4120000005, 1521206.6654000003 5031133.0415, 1521201.6123000002 5031141.671, 1521196.5592999998 5031150.3005, 1521191.5061999997 5031158.9300999995, 1521186.4533000002 5031167.559599999, 1521181.4002 5031176.189099999, 1521178.7769999998 5031180.6689, 1521176.5432000002 5031184.927300001, 1521171.8975999998 5031193.7829, 1521167.2521000002 5031202.638499999, 1521162.6067000004 5031211.494000001, 1521157.9611 5031220.3496, 1521153.3157000002 5031229.2052, 1521148.6700999998 5031238.060799999, 1521144.0247 5031246.916300001, 1521139.3792000003 5031255.7719, 1521134.7336 5031264.6274999995, 1521130.0881000003 5031273.482999999, 1521125.4426999995 5031282.3387, 1521121.7933 5031289.295299999, 1521120.7725 5031291.1811, 1521116.0121999998 5031299.975500001, 1521111.2517999997 5031308.7698, 1521106.4914999995 5031317.564200001, 1521101.7309999997 5031326.3586, 1521096.9707000004 5031335.152799999, 1521092.2103000004 5031343.9472, 1521087.4500000002 5031352.741599999, 1521082.6896000002 5031361.536, 1521077.9293 5031370.330399999, 1521073.1689 5031379.1247000005, 1521068.4085999997 5031387.9191, 1521063.6481999997 5031396.713300001, 1521063.4006000003 5031397.170700001, 1521055.6917000003 5031402.6886, 1521047.5598999998 5031408.509099999, 1521039.4282 5031414.329500001, 1521031.2965000002 5031420.1501, 1521027.7747 5031422.6709, 1521023.2973999996 5031426.148399999, 1521015.3994000005 5031432.2826000005, 1521014.8992999997 5031432.671, 1521008.5598 5031439.566500001, 1521001.7917 5031446.928300001, 1521000.6491 5031448.1711, 1520997.2679000003 5031455.7642, 1520993.5241 5031464.1713, 1520992.7279000003 5031464.209899999, 1520982.7392999995 5031464.6941, 1520972.8984000003 5031465.1713, 1520971.3828999996 5031469.998400001, 1520968.3874000004 5031479.5394, 1520965.392 5031489.0803, 1520962.3968000002 5031498.621300001, 1520959.4013999999 5031508.1621, 1520959.3984000003 5031508.171599999, 1520956.1904999996 5031517.6326, 1520952.9795000004 5031527.1031, 1520949.7682999996 5031536.5737, 1520946.5573000005 5031546.044199999, 1520943.3463000003 5031555.514699999, 1520940.1352000004 5031564.985300001, 1520936.9239999996 5031574.455700001, 1520933.7130000005 5031583.926200001, 1520932.2732999995 5031588.1723, 1520929.9698 5031593.184900001, 1520925.7940999996 5031602.271400001, 1520921.6182000004 5031611.357999999, 1520917.4425 5031620.444399999, 1520916.6482999995 5031622.172499999, 1520916.3609999996 5031630.2655, 1520916.0064000003 5031640.259400001, 1520915.6518 5031650.2532, 1520915.2972 5031660.2469999995, 1520914.9425 5031670.240800001, 1520914.5880000005 5031680.2346, 1520914.2334000003 5031690.228399999, 1520913.8786000004 5031700.222200001, 1520913.7739000004 5031703.1732, 1520912.5383000001 5031710.111199999, 1520910.7846 5031719.9564, 1520909.0311000003 5031729.8015, 1520907.2774 5031739.646500001, 1520906.6491999999 5031743.1735, 1520907.0588999996 5031749.5779, 1520907.6972000003 5031759.557700001, 1520908.0245000003 5031764.673699999, 1520910.0862999996 5031769.0898, 1520914.3169 5031778.150900001, 1520917.2282999996 5031784.386700001, 1520918.4771999996 5031787.244000001, 1520921.9719000002 5031795.239800001, 1520922.4617999997 5031796.4158, 1520926.3062000005 5031805.647500001, 1520926.5255000005 5031806.1741, 1520927.4340000004 5031815.559900001, 1520928.0257 5031821.6742, 1520927.7007 5031825.5177, 1520926.8581999997 5031835.4823, 1520926.0157000003 5031845.446799999, 1520925.1733 5031855.4113, 1520925.1509999996 5031855.6745, 1520920.7407999998 5031864.3542, 1520919.7839000002 5031866.237500001, 1520916.6561000003 5031872.0381000005, 1520916.0204999996 5031873.169199999, 1520913.4276 5031877.783299999, 1520911.0500999996 5031881.8462000005, 1520910.0991000002 5031883.4715, 1520906.6720000003 5031889.100500001, 1520905.8553 5031890.3906, 1520903.1469999999 5031894.6688, 1520900.4342 5031898.793400001, 1520899.5256000003 5031900.174799999, 1520895.9445000002 5031907.7140999995, 1520891.6538000004 5031916.7469999995, 1520887.3631999996 5031925.7798, 1520885.2755000005 5031930.175000001, 1520883.7187 5031935.067500001, 1520880.6868000003 5031944.596899999, 1520877.6546999998 5031954.1261, 1520874.6227000002 5031963.6555, 1520871.5906999996 5031973.184900001, 1520869.5255000005 5031979.6754, 1520869.2730999999 5031982.8543, 1520868.4812000003 5031992.823000001, 1520867.6893999996 5032002.7917, 1520866.8975999998 5032012.760399999, 1520866.1058 5032022.7291, 1520865.3139000004 5032032.697799999, 1520864.5220999997 5032042.6664, 1520863.7303 5032052.635, 1520862.9385000002 5032062.603700001, 1520862.1465999996 5032072.5724, 1520861.3547999999 5032082.541099999, 1520861.0263 5032086.6764, 1520861.9885 5032092.4485, 1520863.6326000001 5032102.3126, 1520865.2767000003 5032112.1766, 1520874.9771999996 5032109.7458, 1520884.6775000002 5032107.3149999995, 1520894.3778999997 5032104.884199999, 1520904.0780999996 5032102.453299999, 1520913.7785 5032100.022500001, 1520923.4789000005 5032097.591700001, 1520933.1791000003 5032095.161, 1520942.8795999996 5032092.7302, 1520952.58 5032090.2994, 1520962.2802999998 5032087.8685, 1520971.9806000004 5032085.4377, 1520981.6809 5032083.006899999, 1520991.3812999995 5032080.576099999, 1521001.0817 5032078.145400001, 1521010.7819999997 5032075.714500001, 1521020.4824 5032073.2837000005, 1521030.1826999998 5032070.8528, 1521039.8831000002 5032068.422, 1521049.5834 5032065.9912, 1521059.2836999996 5032063.5604, 1521068.9841 5032061.1296, 1521074.7829999998 5032059.6765, 1521078.9808 5032050.600099999, 1521083.1787 5032041.523800001, 1521087.3764000004 5032032.4474, 1521091.5741999997 5032023.371099999, 1521093.2832000004 5032019.676200001, 1521093.9108999996 5032013.7805, 1521094.9696000004 5032003.8366, 1521096.0284000002 5031993.8927, 1521096.1579999998 5031992.675899999, 1521096.1579 5031983.899499999, 1521096.1578000002 5031978.675799999, 1521097.0839999998 5031973.9901, 1521099.0231999997 5031964.1798, 1521100.4077000003 5031957.1757, 1521101.1630999995 5031954.4168, 1521103.8039999995 5031944.7717, 1521106.4448999995 5031935.126599999, 1521109.0327000003 5031925.6754, 1521109.0716000004 5031925.4783, 1521111.0078999996 5031915.6675, 1521112.9441999998 5031905.8566, 1521114.6574999997 5031897.1752, 1521114.6924 5031896.024499999, 1521114.9956999999 5031886.028999999, 1521115.2989999996 5031876.033600001, 1521115.6020999998 5031866.0381000005, 1521115.9053999996 5031856.0426, 1521115.9622999998 5031854.165999999, 1521117.1328999996 5031846.1282, 1521118.5739000002 5031836.2325, 1521120.0149999997 5031826.3368, 1521121.4393999996 5031816.5550999995, 1521121.4474 5031816.440099999, 1521122.1441000002 5031806.464400001, 1521122.8406999996 5031796.488600001, 1521123.2817000002 5031790.1742, 1521123.6385000004 5031780.180500001, 1521123.9952999996 5031770.1866999995, 1521124.3520999998 5031760.193, 1521124.6563 5031751.673900001, 1521131.7479999997 5031711.8456, 1521130.6895000003 5031677.9782, 1521129.1019000001 5031647.286, 1521152.9149000002 5031657.3401999995, 1521189.4282999998 5031680.6239, 1521197.3660000004 5031691.2074, 1521193.1327999998 5031733.5416, 1521193.0335 5031746.174000001, 1521194.5107000005 5031756.0644000005, 1521195.9879 5031765.954700001, 1521197.4653000003 5031775.8451000005, 1521198.7840999998 5031784.6743, 1521199.9803999998 5031794.602600001, 1521201.1766 5031804.5308, 1521202.3729999997 5031814.459100001, 1521203.5691999998 5031824.387399999, 1521204.7655999996 5031834.3157, 1521205.9619000005 5031844.244000001, 1521205.9932000004 5031846.0769, 1521206.148 5031855.1702, 1521214.3026 5031855.2007, 1521231.2060000002 5031855.263800001, 1521240.6901000002 5031856.1403, 1521244.7652000003 5031858.4648, 1521252.9115000004 5031851.674900001, 1521262.9008 5031852.146600001, 1521272.8898999998 5031852.6183, 1521282.8790999996 5031853.0899, 1521292.8683000002 5031853.5616, 1521302.8575 5031854.033299999, 1521312.8466999996 5031854.504899999, 1521322.8359000003 5031854.976600001, 1521332.8251 5031855.4483, 1521342.8142999997 5031855.9199, 1521352.8035000004 5031856.3916, 1521362.7928 5031856.863299999, 1521372.7819999997 5031857.334899999, 1521382.7709999997 5031857.806600001, 1521392.7603000002 5031858.2783, 1521401.1664000005 5031858.6752, 1521401.0152000003 5031860.252900001, 1521400.0613000002 5031870.2074, 1521399.1075 5031880.161900001, 1521398.3909999998 5031891.7049, 1521388.3960999995 5031892.0326000005, 1521378.4013 5031892.360300001, 1521368.4064999996 5031892.687999999, 1521358.4116000002 5031893.015699999, 1521348.4167999998 5031893.3433, 1521338.4222 5031893.6711, 1521328.4272999996 5031893.9987, 1521318.4325 5031894.3265, 1521308.4376999997 5031894.654100001, 1521298.4428000003 5031894.981799999, 1521288.4479999999 5031895.3094999995, 1521278.4532000003 5031895.637, 1521268.4583 5031895.9648, 1521258.4636000004 5031896.292400001, 1521253.4335000003 5031896.4574, 1521248.2428000001 5031896.6274999995, 1521253.6003999999 5031914.1746, 1521253.6945000002 5031924.1743, 1521253.7887000004 5031934.173900001, 1521253.8830000004 5031944.173599999, 1521253.9770999998 5031954.1732, 1521254.0713999998 5031964.172800001, 1521254.1656 5031974.172499999, 1521254.2596000005 5031984.1721, 1521254.2880999995 5031987.176200001, 1521254.6174999997 5031994.1643, 1521255.0883 5032004.1533, 1521255.5592 5032014.1424, 1521256.0301 5032024.1314, 1521256.5011 5032034.1204, 1521256.972 5032044.109300001, 1521257.4688 5032048.156300001, 1521258.5818999996 5032057.2236, 1521252.1919999998 5032058.225099999, 1521248.7166999998 5032058.7699, 1521237.9113999996 5032062.4509, 1521216.0827000001 5032075.6800999995, 1521200.2073 5032086.263499999, 1521169.7791999998 5032085.6021, 1521143.9814 5032077.6645, 1521115.5376000004 5032078.987299999, 1521063.9420999996 5032085.6019, 1521056.0415000003 5032094.4505, 1521062.0062999995 5032094.9991999995, 1521071.9643 5032095.9153, 1521081.9223999996 5032096.8313, 1521091.8805 5032097.747300001, 1521101.8383999998 5032098.6633, 1521111.7965000002 5032099.579399999, 1521121.7545999996 5032100.4954, 1521131.7126000002 5032101.411499999, 1521141.6706999997 5032102.327400001, 1521151.6288 5032103.2435, 1521161.5869000005 5032104.159499999, 1521171.5449 5032105.0756, 1521181.5029999996 5032105.9914, 1521191.4611 5032106.907500001, 1521201.4190999996 5032107.8235, 1521211.3772 5032108.739600001, 1521221.3351999996 5032109.6555, 1521231.2932000002 5032110.571599999, 1521241.2512999997 5032111.487600001, 1521251.2094 5032112.4037, 1521261.1675000004 5032113.319599999, 1521271.1255 5032114.2357, 1521281.0834999997 5032115.151699999, 1521291.0417 5032116.0678, 1521304.8919000002 5032117.341700001, 1521311.4707000004 5032121.453400001, 1521317.2271999996 5032130.4991, 1521330.6514999997 5032137.873400001, 1521337.7955 5032108.7535999995, 1521338.6009 5032044.6818, 1521356.0692999996 5032041.9438000005, 1521366.9222999997 5032040.841499999, 1521376.9003999997 5032040.1746, 1521386.8784999996 5032039.5078, 1521392.3394 5032037.009500001, 1521400.7493000003 5032033.1621, 1521400.2170000002 5032038.6163, 1521399.3503999999 5032047.4976, 1521398.3789999997 5032057.450099999, 1521397.4078000002 5032067.4025, 1521396.4364 5032077.354900001, 1521395.4652000004 5032087.307399999, 1521394.4940999998 5032097.2598, 1521393.5226999996 5032107.212300001, 1521392.5515 5032117.1647, 1521391.5801 5032127.1172, 1521390.4316999996 5032138.885299999, 1521390.1277 5032142.000600001, 1521389.5765000004 5032148.249, 1521389.1481999997 5032151.2859000005, 1521387.5952000003 5032162.297599999, 1521384.5833 5032176.828500001, 1521379.6742000002 5032192.4191, 1521374.4340000004 5032207.870200001, 1521370.3948999997 5032219.7798, 1521365.5604999997 5032235.0557, 1521365.3098 5032235.8477, 1521359.6662999997 5032253.5757, 1521356.6333999997 5032263.102600001, 1521353.6007000003 5032272.6295, 1521350.5679000001 5032282.156400001, 1521347.5351 5032291.683, 1521344.5022999998 5032301.209899999, 1521341.4694999997 5032310.7368, 1521338.4368000003 5032320.263699999, 1521335.404 5032329.7906, 1521332.3712 5032339.317399999, 1521331.5824999996 5032341.7951, 1521341.3049999997 5032339.4495, 1521314.8465 5032437.3475, 1521319.6029000003 5032451.179199999, 1521326.0758999996 5032452.8496, 1521533.6177000003 5031619.5046999995))</t>
  </si>
  <si>
    <t>POLYGON ((1521218.7487000003 5032883.8017, 1521246.2547000004 5032773.3566, 1521244.421 5032772.1831, 1521242.9721 5032772.2019, 1521232.9726999998 5032772.331700001, 1521222.9732 5032772.4615, 1521212.9737999998 5032772.591399999, 1521202.9743 5032772.7212000005, 1521192.9748 5032772.851, 1521182.9753 5032772.980900001, 1521172.9759 5032773.1107, 1521162.9763000002 5032773.240499999, 1521152.9768000003 5032773.3704, 1521142.9774000002 5032773.5002, 1521132.9778000005 5032773.630100001, 1521128.9173999997 5032773.6828000005, 1521129.0982 5032767.746300001, 1521129.4029 5032757.7509, 1521129.7076000003 5032747.7554, 1521130.0121999998 5032737.76, 1521130.3168000001 5032727.7645, 1521130.6215000004 5032717.768999999, 1521130.9260999998 5032707.773600001, 1521131.2307000002 5032697.778100001, 1521131.4166 5032691.6821, 1521131.6941 5032681.685900001, 1521131.7914000005 5032678.182, 1521125.3142 5032678.661699999, 1521125.0411999999 5032678.6819, 1521115.1074 5032679.833699999, 1521105.1737000002 5032680.985300001, 1521095.2399000004 5032682.137, 1521085.3062000005 5032683.2886, 1521081.9149000002 5032683.6819, 1521083.7335 5032677.3518, 1521086.4949000003 5032667.740499999, 1521089.2562999995 5032658.1293, 1521092.0179000003 5032648.518100001, 1521094.7791999998 5032638.9069, 1521097.5406 5032629.295600001, 1521100.3020000001 5032619.6844, 1521103.0634000003 5032610.073100001, 1521105.8246999998 5032600.4618, 1521108.5861999998 5032590.8506000005, 1521111.3476 5032581.239399999, 1521114.1090000002 5032571.6281, 1521116.8704000004 5032562.016799999, 1521119.6317999996 5032552.4056, 1521120.4146999996 5032549.6808, 1521119.4464999996 5032542.5814, 1521118.9145 5032538.6807, 1521112.8519000001 5032538.584000001, 1521102.8529000003 5032538.4243, 1521092.8537999997 5032538.264900001, 1521082.8547 5032538.1052, 1521072.8557000002 5032537.945699999, 1521062.8567000004 5032537.7861, 1521052.8575999998 5032537.6263999995, 1521042.8586 5032537.467, 1521032.8595000003 5032537.3072999995, 1521024.9113999996 5032537.180500001, 1521024.6854999997 5032535.141799999, 1521023.5839 5032525.202500001, 1521022.4824 5032515.2632, 1521021.3808000004 5032505.323999999, 1521020.2792999996 5032495.3848, 1521019.1777 5032485.445599999, 1521018.0761000002 5032475.5063000005, 1521016.9747000001 5032465.567, 1521015.8731000004 5032455.627800001, 1521014.7714999998 5032445.6884, 1521013.6699 5032435.749299999, 1521012.5683000004 5032425.8100000005, 1521011.4669000003 5032415.8707, 1521010.3652999997 5032405.931500001, 1521009.2844000002 5032396.179199999, 1521009.1135999998 5032396.100299999, 1521000.0358999996 5032391.905099999, 1520966.2690000003 5032384.381100001, 1520921.2999 5032377.6141, 1520882.1870999997 5032377.264599999, 1520886.0559999999 5032385.1557, 1520886.3629 5032395.1511, 1520886.6556000002 5032404.679099999, 1520886.7128999997 5032405.143200001, 1520887.9374000002 5032415.068, 1520889.1621000003 5032424.992900001, 1520890.3868000004 5032434.9177, 1520891.6113 5032444.842499999, 1520892.8360000001 5032454.7673, 1520894.0606000004 5032464.6921999995, 1520895.2851999998 5032474.617000001, 1520896.5099 5032484.5419, 1520897.7344000004 5032494.466700001, 1520898.9590999996 5032504.3915, 1520900.1837999998 5032514.316299999, 1520900.9072000002 5032520.1800999995, 1520900.9073 5032524.272, 1520900.9074 5032534.2721, 1520900.9074999997 5032539.680299999, 1520898.8635 5032543.792199999, 1520894.4121000003 5032552.7469, 1520889.9607999995 5032561.7017, 1520885.5093999999 5032570.656300001, 1520881.0581 5032579.611, 1520879.5323 5032582.680600001, 1520878.6535 5032589.1938000005, 1520877.3164 5032599.1041, 1520875.9795000004 5032609.0144, 1520875.2824 5032614.1808, 1520875.3535000002 5032618.9671, 1520875.5023999996 5032628.9661, 1520875.6511000004 5032638.9651, 1520875.7998000002 5032648.9640999995, 1520875.9485999998 5032658.963099999, 1520876.0974000003 5032668.961999999, 1520876.2460000003 5032678.960899999, 1520876.3948 5032688.959899999, 1520876.5436000004 5032698.958900001, 1520876.6584 5032706.681700001, 1520877.4735000003 5032708.8072999995, 1520881.0530000003 5032718.145, 1520884.6326000001 5032727.4824, 1520885.284 5032729.1818, 1520890.0569000002 5032735.825300001, 1520895.8916999996 5032743.946799999, 1520901.7267000005 5032752.0682, 1520907.5614999998 5032760.1897, 1520913.3964 5032768.3114, 1520915.9692000002 5032771.8924, 1520935.6920999996 5032772.8478, 1520948.3924000002 5032791.8981, 1520958.8974000001 5032809.5886, 1520965.8553 5032807.773399999, 1520972.2928999998 5032828.8741, 1520973.6628999999 5032827.6828000005, 1520977.4803999998 5032822.2293, 1520983.2152000004 5032814.036800001, 1520988.9499000004 5032805.8445999995, 1520994.6845000004 5032797.6522, 1520996.4133000001 5032795.182600001, 1521002.4362000003 5032798.7217999995, 1521011.0581999999 5032803.7881000005, 1521019.6802000003 5032808.854499999, 1521028.3021 5032813.921, 1521036.9239999996 5032818.987299999, 1521044.9151999997 5032823.683, 1521044.5188999996 5032824.2981, 1521039.1020999998 5032832.7042, 1521033.6856000004 5032841.110200001, 1521028.2688999996 5032849.5163, 1521022.8523000004 5032857.9223, 1521022.0398000004 5032859.1832, 1521022.0398000004 5032867.6833, 1521022.04 5032877.6833999995, 1521022.0400999999 5032887.683499999, 1521032.0384999998 5032887.486199999, 1521042.0368 5032887.288899999, 1521052.0352999996 5032887.091499999, 1521062.0335999997 5032886.894300001, 1521072.0319999997 5032886.697000001, 1521082.0303999996 5032886.499600001, 1521092.0286999997 5032886.3024, 1521102.0269999998 5032886.1051, 1521112.0255000005 5032885.9077, 1521122.0237999996 5032885.7104, 1521132.0223000003 5032885.5132, 1521142.0206000004 5032885.3157, 1521152.0190000003 5032885.1185, 1521162.0174000002 5032884.9212, 1521172.0157000003 5032884.7239, 1521182.0140000004 5032884.5265, 1521192.0125000002 5032884.329299999, 1521202.0109 5032884.132099999, 1521212.0092000002 5032883.934599999, 1521218.7487000003 5032883.8017))</t>
  </si>
  <si>
    <t>POLYGON ((1520543.9792999998 5033031.2421, 1520522.8602999998 5033005.0374, 1520515.5839999998 5032998.422700001, 1520494.4164000005 5032977.255799999, 1520483.8323 5032948.1513, 1520474.7933 5032924.682499999, 1520469.1475 5032924.682499999, 1520464.9493000004 5032922.755899999, 1520455.8602999998 5032918.584799999, 1520445.1593000004 5032917.3189, 1520433.9708000002 5032929.7663, 1520433.3757999996 5032930.428300001, 1520433.1535999998 5032930.6755, 1520425.7281 5032938.9366, 1520412.3764000004 5032951.8347, 1520401.8496000003 5032962.003799999, 1520390.9598000003 5032972.940199999, 1520385.4962999998 5032978.427100001, 1520383.9045000002 5032980.025900001, 1520376.8485000003 5032987.1121, 1520366.1991999997 5032997.8071, 1520360.3444999997 5033003.4726, 1520355.5886000004 5033008.0748, 1520367.7149999999 5033015.0998, 1520371.9940999998 5033016.954, 1520376.9656999996 5033018.894099999, 1520386.2818999998 5033022.5296, 1520395.5980000002 5033026.165100001, 1520404.9140999997 5033029.8006, 1520414.2302 5033033.4361000005, 1520415.3874000004 5033033.887700001, 1520423.7988 5033036.327500001, 1520433.4031999996 5033039.113500001, 1520443.0077 5033041.899499999, 1520452.6120999996 5033044.6855, 1520462.2166 5033047.4714, 1520471.8210000005 5033050.257300001, 1520481.4255 5033053.043500001, 1520484.7107999995 5033053.9964000005, 1520491.2903000005 5033053.996300001, 1520494.2362000002 5033053.996300001, 1520501.0421000002 5033052.1403, 1520505.8782000002 5033050.8213, 1520510.3142 5033048.5417, 1520519.2088000001 5033043.971000001, 1520528.1032999996 5033039.4003, 1520536.9978999998 5033034.829700001, 1520543.9792999998 5033031.2421))</t>
  </si>
  <si>
    <t>POLYGON ((1520869.4068 5032571.180400001, 1520866.5986000001 5032570.721899999, 1520856.7289000005 5032569.1106, 1520851.0312 5032568.180299999, 1520851.3542999998 5032563.9657000005, 1520852.1184999999 5032553.994899999, 1520852.8830000004 5032544.0241, 1520853.6473000003 5032534.053200001, 1520854.4115000004 5032524.0824, 1520855.1759000001 5032514.111500001, 1520855.9403 5032504.140799999, 1520856.7046999997 5032494.17, 1520857.4688999997 5032484.199100001, 1520858.2333000004 5032474.2283, 1520858.9977000002 5032464.2574000005, 1520859.6552999998 5032455.679500001, 1520858.2588999998 5032455.7203, 1520848.2627999997 5032456.012, 1520838.2668000003 5032456.3039, 1520828.2708 5032456.5956999995, 1520818.2746000001 5032456.887599999, 1520808.2785999998 5032457.179300001, 1520805.4358 5032466.766799999, 1520802.5930000003 5032476.3543, 1520799.7504000003 5032485.9419, 1520796.9074999997 5032495.5294, 1520795.5285999998 5032500.1797, 1520786.8597999997 5032520.959799999, 1520779.9807000002 5032553.239700001, 1520769.3970999997 5032572.290100001, 1520754.0509000001 5032569.644300001, 1520750.8757999996 5032545.8313, 1520768.4027000004 5032491.679500001, 1520768.7104000002 5032489.2905, 1520769.5827000001 5032482.5162, 1520665.6108 5032449.960000001, 1520653.0892000003 5032482.2128, 1520623.1122000003 5032469.3116999995, 1520584.4077000003 5032464.378799999, 1520564.6761999996 5032476.1415, 1520547.1469 5032476.1415, 1520546.9523999998 5032480.8112, 1520546.5362 5032490.8026, 1520546.1454999996 5032500.179199999, 1520545.8454 5032500.7162999995, 1520540.9671 5032509.445699999, 1520536.0888 5032518.1753, 1520531.8953999998 5032525.679400001, 1520530.8123000003 5032526.5726, 1520523.0974000003 5032532.9352, 1520515.3826000001 5032539.297900001, 1520507.6677 5032545.660599999, 1520507.6448 5032545.679500001, 1520501.1021999996 5032538.1558, 1520437.9397 5032591.4925999995, 1520417.0695000002 5032573.6587000005, 1520500.5191000002 5032500.179099999, 1520500.2707000002 5032496.620200001, 1520499.5746 5032486.644400001, 1520499.0187 5032478.6789, 1520498.7215 5032476.685699999, 1520497.2463999996 5032466.7949, 1520495.7714 5032456.904200001, 1520494.7682999996 5032450.1787, 1520492.2405000003 5032448.2162999995, 1520491.7451999998 5032447.831900001, 1520488.7632999998 5032445.432499999, 1520485.8236999996 5032442.9816, 1520484.5230999999 5032441.857999999, 1520482.9276 5032440.479699999, 1520480.0754000004 5032437.9276, 1520477.2682999996 5032435.326199999, 1520477.097 5032435.161900001, 1520474.5069000004 5032432.6763, 1520470.5173000004 5032428.6785, 1520470.2271999996 5032427.973300001, 1520447.9616 5032399.4057, 1520443.5159999998 5032383.177999999, 1520432.1407000003 5032388.678099999, 1520410.7653 5032420.178300001, 1520387.8903 5032494.1788, 1520370.7653 5032544.179199999, 1520359.9998000003 5032560.204299999, 1520352.6479000002 5032570.646199999, 1520345.1147999996 5032580.958000001, 1520337.403 5032591.1369, 1520329.5146000003 5032601.179500001, 1520323.7648 5032641.1798, 1520320.8910999997 5032775.1809, 1520317.3021999998 5032814.873199999, 1520318.4694999997 5032826.371200001, 1520319.6931999996 5032830.9421999995, 1520320.5913000004 5032834.297, 1520328.2001 5032844.3695, 1520340.2308999998 5032850.547499999, 1520349.4381999997 5032853.087300001, 1520360.2358 5032852.2281, 1520359.92 5032850.681600001, 1520357.0505 5032836.629000001, 1520356.5179000003 5032834.681399999, 1520359.5500999996 5032827.298800001, 1520362.2680000002 5032820.681399999, 1520364.7197000002 5032819.2357, 1520373.3339999998 5032814.1565000005, 1520381.9483000003 5032809.077400001, 1520390.5625999998 5032803.9980999995, 1520399.1767999995 5032798.9189, 1520407.7910000002 5032793.8397, 1520416.4053999996 5032788.760399999, 1520425.0196000002 5032783.6811999995, 1520418.5954 5032776.0175, 1520417.8942999998 5032775.1811999995, 1520424.0248999996 5032768.7171, 1520430.9063999997 5032761.4614, 1520437.7880999995 5032754.205499999, 1520444.6695999997 5032746.9497, 1520447.7698999997 5032743.6809, 1520475.2309999997 5032743.7585, 1520561.2243999997 5032828.4263, 1520598.2670999998 5032815.1971, 1520624.1336000003 5032822.4056, 1520617.1948999995 5032829.384, 1520610.1437999997 5032836.475199999, 1520603.0927999998 5032843.566299999, 1520596.0417 5032850.6576000005, 1520594.5258 5032852.1822, 1520588.5718999999 5032857.2984, 1520580.9873000002 5032863.8159, 1520573.4028000003 5032870.3332, 1520565.8180999998 5032876.8507, 1520558.2335 5032883.368100001, 1520550.6489000004 5032889.885600001, 1520543.0642999997 5032896.403000001, 1520535.4797999999 5032902.920499999, 1520528.7742999997 5032908.682399999, 1520521.5367 5032934.260500001, 1520521.5368 5032949.474199999, 1520537.4128 5032981.2247, 1520560.6215000004 5033018.518300001, 1520568.9714000002 5033024.021400001, 1520577.3213 5033029.524700001, 1520583.1388999997 5033033.358999999, 1520585.8015 5033034.8112, 1520594.5806999998 5033039.5997, 1520603.3601000002 5033044.3883, 1520612.1393 5033049.1768, 1520620.9186000004 5033053.965500001, 1520629.6978000002 5033058.754000001, 1520638.4771999996 5033063.5426, 1520641.3497000001 5033065.109300001, 1520646.4902999997 5033060.7685, 1520654.1306999996 5033054.3167, 1520661.7712000003 5033047.864800001, 1520665.1627000002 5033045.0009, 1520669.7553000003 5033041.864700001, 1520678.0135000004 5033036.225, 1520686.2717000004 5033030.5854, 1520686.8591999998 5033030.1842, 1520693.6704000002 5033023.8684, 1520701.0032000002 5033017.069, 1520708.3361 5033010.2695, 1520715.6688 5033003.4701000005, 1520715.9641000004 5033003.1964, 1520722.0832000002 5032995.8026, 1520728.4589999998 5032988.0986, 1520728.6643000003 5032987.850500001, 1520731.8437 5032978.7096, 1520732.8976999996 5032975.679500001, 1520735.0455 5032969.236199999, 1520738.2078 5032959.7491999995, 1520740.8353000004 5032951.866900001, 1520741.227 5032950.2215, 1520743.5431000004 5032940.4933, 1520745.8592999997 5032930.7652, 1520746.1268999996 5032929.6416, 1520747.7090999996 5032920.939200001, 1520748.2434 5032917.9998, 1520750.4523 5032911.3444, 1520752.0455 5032906.544, 1520748.6501000002 5032883.2377, 1520745.7418 5032873.6698, 1520742.8334 5032864.102, 1520739.9249999998 5032854.5341, 1520737.0165999997 5032844.9662999995, 1520734.1081999997 5032835.398399999, 1520731.3086 5032826.1884, 1520731.1802000003 5032825.837099999, 1520727.7481000004 5032816.444399999, 1520724.3158999998 5032807.0516, 1520721.2538 5032798.671399999, 1520720.8055999996 5032797.691, 1520716.6476999996 5032788.5962000005, 1520712.7866000002 5032780.1503, 1520712.3790999996 5032779.5645, 1520706.6681000004 5032771.3554, 1520704.3195000002 5032767.9794, 1520704.3194000004 5032762.0919, 1520704.3194000004 5032759.512700001, 1520705.5394000001 5032752.1927000005, 1520706.4360999996 5032746.8125, 1520708.0982 5032742.581599999, 1520711.7547000004 5032733.274, 1520712.2569000004 5032731.9957, 1520713.8298000004 5032723.513699999, 1520715.6533000004 5032713.681299999, 1520714.1321999999 5032715.4646000005, 1520680.9512 5032705.393999999, 1520641.262 5032674.966499999, 1520621.5038 5032631.1996, 1520630.3079000004 5032635.942399999, 1520639.1119999997 5032640.6852, 1520647.9161 5032645.428099999, 1520653.0256000003 5032648.180600001, 1520656.6130999997 5032650.357899999, 1520665.1619999995 5032655.546599999, 1520673.7110000001 5032660.735200001, 1520682.2599 5032665.923800001, 1520690.8088999996 5032671.112500001, 1520699.3579000002 5032676.301000001, 1520707.9068 5032681.489700001, 1520716.4556999998 5032686.678300001, 1520721.4031999996 5032689.6811, 1520723.3092999998 5032679.864499999, 1520725.2154 5032670.047700001, 1520727.1215000004 5032660.231000001, 1520729.0277000004 5032650.4142, 1520730.9337 5032640.5975, 1520731.403 5032638.1808, 1520733.8709000004 5032631.0579, 1520737.1448999997 5032621.609099999, 1520740.4189 5032612.1601, 1520741.2780999998 5032609.680500001, 1520748.6209000004 5032610.379899999, 1520757.0285999998 5032611.180600001, 1520757.7757 5032612.5438, 1520762.5822 5032621.313100001, 1520764.154 5032624.1807, 1520761.8701 5032630.511399999, 1520758.4764999999 5032639.918099999, 1520755.0829999996 5032649.3248, 1520751.6895000003 5032658.7314, 1520749.9039000003 5032663.681, 1520749.904 5032668.419199999, 1520749.904 5032678.419299999, 1520749.9041999998 5032688.419299999, 1520749.9041999998 5032692.1811999995, 1520748.8978000004 5032698.3377, 1520747.2846999997 5032708.206800001, 1520745.6715000002 5032718.0759, 1520745.6542999996 5032718.181399999, 1520746.2580000004 5032728.0561999995, 1520746.8679999998 5032738.037699999, 1520747.0296 5032740.681600001, 1520745.1303000003 5032747.783299999, 1520742.5466999998 5032757.4439, 1520741.2796 5032762.1818, 1520739.5132999998 5032766.9614, 1520737.0296999998 5032773.6819, 1520738.7414999995 5032775.9421, 1520744.7792999996 5032783.914100001, 1520749.9052 5032790.6821, 1520750.2259999998 5032792.1577, 1520750.7192000002 5032794.427200001, 1520751.5983999996 5032798.1577, 1520752.5427 5032801.872199999, 1520752.5459000003 5032801.884199999, 1520753.5515 5032805.569599999, 1520754.6248000003 5032809.2489, 1520755.3213 5032811.4904, 1520755.7621 5032812.909, 1520756.9630000005 5032816.5485, 1520758.2274000002 5032820.1666, 1520758.5234000003 5032820.9629, 1520759.9058999997 5032824.682399999, 1520762.4244 5032830.1635, 1520766.5996000003 5032839.2502999995, 1520768.4063999997 5032843.182499999, 1520767.6279999996 5032848.8016, 1520766.2555 5032858.707, 1520764.8832 5032868.612400001, 1520763.5108000003 5032878.517899999, 1520762.6566000003 5032884.6828000005, 1520776.9073 5032901.6831, 1520780.3971999995 5032911.054400001, 1520783.8871 5032920.425899999, 1520784.7572999997 5032922.762399999, 1520787.3712 5032929.7994, 1520790.8532999996 5032939.173800001, 1520794.3354000002 5032948.5482, 1520797.8174 5032957.922499999, 1520798.5165 5032959.8046, 1520801.0242999997 5032967.3934, 1520804.1619999995 5032976.888499999, 1520807.2997000003 5032986.3837, 1520810.4374000002 5032995.878799999, 1520813.5751 5033005.374, 1520816.7127999999 5033014.869000001, 1520818.6261 5033020.659399999, 1520819.9473 5033024.3309, 1520823.3333 5033033.7403, 1520825.5801 5033039.9838, 1520818.2851 5033046.1843, 1520817.9009999996 5033046.3686999995, 1520808.8854999999 5033050.696, 1520802.6597999996 5033053.6843, 1520800.2227999996 5033051.7772, 1520792.3475000001 5033045.6141, 1520791.1591999996 5033044.6842, 1520789.3342000004 5033036.3914, 1520787.1847 5033026.625, 1520785.0352999996 5033016.8586, 1520782.8858000003 5033007.0922, 1520780.7363 5032997.3259, 1520778.5867999997 5032987.5594999995, 1520776.4375 5032977.793099999, 1520775.5329999998 5032973.683599999, 1520772.5268 5032968.7323, 1520771.2828000002 5032966.683499999, 1520769.9775999999 5032959.193299999, 1520768.2608000003 5032949.341600001, 1520766.5440999996 5032939.4899, 1520765.5323 5032933.6832, 1520761.4261999996 5032933.6832, 1520759.9071000004 5032933.6832, 1520758.7789000003 5032937.9922, 1520756.2461 5032947.666200001, 1520753.7133999998 5032957.3401999995, 1520751.1804999998 5032967.0142, 1520748.7731999997 5032976.208799999, 1520748.5953000002 5032976.671399999, 1520745.0055 5032986.004899999, 1520743.4814999998 5032989.9672, 1520741.1442999998 5032995.226, 1520739.2482000003 5032999.4923, 1520735.3671000004 5033003.147700001, 1520728.0875000004 5033010.004000001, 1520720.8077999996 5033016.860300001, 1520713.5280999998 5033023.716499999, 1520706.2484999998 5033030.572899999, 1520698.9688 5033037.429300001, 1520693.7388000004 5033042.3551, 1520691.7836999996 5033044.3814, 1520684.8399999999 5033051.5778, 1520677.8964 5033058.7741, 1520670.9527000003 5033065.9706, 1520664.0091000004 5033073.167099999, 1520656.2649999997 5033079.494200001, 1520648.5209999997 5033085.8213, 1520644.4049000004 5033089.1843, 1520639.7654 5033089.8354, 1520629.8620999996 5033091.225299999, 1520623.0292999996 5033092.1842, 1520620.1153999995 5033091.1247000005, 1520610.7171999998 5033087.7072, 1520601.3189000003 5033084.2896, 1520591.9205999998 5033080.872199999, 1520583.1528000003 5033077.684, 1520582.5724999998 5033077.3474, 1520573.9221 5033072.329700001, 1520565.2717000004 5033067.312100001, 1520556.6212999998 5033062.294500001, 1520547.9708000002 5033057.276900001, 1520541.7763 5033053.683700001, 1520539.1072000004 5033054.6513, 1520529.7057999996 5033058.059900001, 1520520.3043999998 5033061.468599999, 1520511.1860999996 5033064.774599999, 1520507.7975000003 5033073.3269, 1520501.7456 5033082.1296, 1520500.0952000003 5033095.058700001, 1520510.8427999998 5033106.546599999, 1520522.4057 5033109.935699999, 1520548.6234 5033119.066400001, 1520553.1984 5033121.639900001, 1520553.2774 5033121.6843, 1520560.466 5033125.3311, 1520583.7903000005 5033126.869100001, 1520616.0702999998 5033128.9857, 1520645.7040999997 5033123.1646, 1520686.9798999997 5033110.464199999, 1520749.9521000003 5033096.176200001, 1520766.8858000003 5033092.4717999995, 1520797.3756 5033085.049799999, 1520806.5219 5033081.0063000005, 1520814.0354000004 5033077.684599999, 1520815.5735 5033076.7784, 1520824.1897 5033071.702400001, 1520832.8058000002 5033066.6262, 1520841.4217999997 5033061.5502, 1520843.9466000004 5033060.062899999, 1520871.1333999997 5033022.0907000005, 1520887.5378 5032996.161, 1520898.1212999998 5032965.9978, 1520905.5296 5032940.5973000005, 1520908.1754 5032913.609099999, 1520908.1753000002 5032894.558800001, 1520900.2374999998 5032862.8081, 1520892.4104000004 5032839.1828000005, 1520890.3723 5032833.668500001, 1520888.1601 5032827.682700001, 1520887.6109999996 5032824.106000001, 1520886.0935000004 5032814.2217, 1520884.5761000002 5032804.337400001, 1520883.7846 5032799.182399999, 1520882.4171000002 5032794.5973000005, 1520879.5588999996 5032785.0143, 1520876.7006 5032775.431299999, 1520875.2840999998 5032770.6822, 1520872.3569999998 5032766.573999999, 1520866.5539999995 5032758.4298, 1520861.0334 5032750.682, 1520861.0100999996 5032750.195599999, 1520860.5303999996 5032740.2071, 1520860.0508000003 5032730.218599999, 1520859.5711000003 5032720.23, 1520859.0914000003 5032710.2414, 1520858.6118 5032700.252800001, 1520858.1321 5032690.2642, 1520857.9227999998 5032685.9065000005, 1520857.5738000004 5032680.2798999995, 1520856.9544000002 5032670.2991, 1520856.3353000004 5032660.3182, 1520855.7159000002 5032650.337300001, 1520855.0965 5032640.3564, 1520854.4773000004 5032630.375399999, 1520853.9068 5032621.1808, 1520854.0618000003 5032620.408399999, 1520856.0295000002 5032610.603800001, 1520857.9973 5032600.7994, 1520859.9650999997 5032590.9947999995, 1520861.0316000003 5032585.680500001, 1520863.3223 5032581.7147, 1520868.324 5032573.055299999, 1520869.4068 5032571.180400001))</t>
  </si>
  <si>
    <t>POLYGON ((1520238.2729000002 5033683.1877999995, 1520231.8607 5033680.4737, 1520222.6513999999 5033676.5756, 1520213.4419999998 5033672.6776, 1520204.2326999996 5033668.7796, 1520195.0232999995 5033664.8815, 1520185.8141 5033660.9835, 1520176.6047 5033657.0854, 1520167.3953999998 5033653.1873, 1520167.4434000002 5033653.421599999, 1520169.4497999996 5033663.2184, 1520171.4562 5033673.0152, 1520173.4626000002 5033682.811899999, 1520175.4688999997 5033692.6087, 1520177.0212000003 5033700.1877999995, 1520177.8865 5033702.2797, 1520181.7089999998 5033711.520400001, 1520185.5314999996 5033720.7611, 1520188.3968000002 5033727.687999999, 1520188.3969 5033730.192, 1520188.3969 5033734.688100001, 1520217.5921 5033750.7937, 1520217.9448999995 5033750.0463, 1520221.8493999997 5033741.7763, 1520226.1182000004 5033732.7347, 1520230.387 5033723.6929, 1520234.6557999998 5033714.6512, 1520238.9244999997 5033705.6095, 1520243.1934000002 5033696.5678, 1520238.2729000002 5033683.1877999995))</t>
  </si>
  <si>
    <t>POLYGON ((1519953.8399999999 5034126.002699999, 1519945.9967 5034122.5163, 1519942.58 5034120.9976, 1519933.0969000002 5034117.8233, 1519923.6135999998 5034114.6491, 1519916.2669000002 5034112.1899999995, 1519915.2681 5034114.2095, 1519910.835 5034123.1733, 1519906.4018 5034132.1369, 1519904.8918000003 5034135.190099999, 1519902.5691 5034141.361300001, 1519899.0466 5034150.7205, 1519895.5241 5034160.079500001, 1519892.0015000002 5034169.4387, 1519888.4790000003 5034178.797900001, 1519887.7666999996 5034180.690300001, 1519888.7156999996 5034188.6117, 1519889.9052999998 5034198.5408, 1519890.6420999998 5034204.6906, 1519889.7188 5034208.383199999, 1519887.7670999998 5034216.1906, 1519887.3608 5034218.100299999, 1519885.2796999998 5034227.8814, 1519883.1986999996 5034237.6625, 1519881.1177000003 5034247.443600001, 1519879.7770999996 5034251.1439, 1519876.6012000004 5034259.9103, 1519902.0115 5034281.671599999, 1519905.4216999998 5034276.5857, 1519907.6102999998 5034273.321799999, 1519916.7202000003 5034259.7358, 1519914.7862 5034243.253799999, 1519914.1075999998 5034230.297700001, 1519917.4150999999 5034217.136600001, 1519920.6160000004 5034204.399, 1519928.5532 5034181.7377, 1519933.2099000001 5034171.1107, 1519937.2232999997 5034161.9517, 1519941.2367000002 5034152.7929, 1519946.3514 5034141.1206, 1519953.8399999999 5034126.002699999))</t>
  </si>
  <si>
    <t>1421 - Impianti sportivi</t>
  </si>
  <si>
    <t>POLYGON ((1518439.2928999998 5029129.155300001, 1518436.4594 5029130.6557, 1518427.6217999998 5029135.3356, 1518418.7843000004 5029140.0155, 1518409.9467000002 5029144.6953, 1518401.1091 5029149.3751, 1518392.2714999998 5029154.0549, 1518386.4166 5029157.1554000005, 1518383.4386 5029158.7436, 1518373.0382000003 5029160.9693, 1518365.7799000004 5029162.522500001, 1518369.0552000003 5029166.4146, 1518373.2094 5029171.3509, 1518379.6478000004 5029179.001599999, 1518386.0861 5029186.6522, 1518392.5246000001 5029194.3028, 1518398.0562000005 5029200.876, 1518401.8914 5029205.4333, 1518411.5560999997 5029217.6557, 1518414.4203000003 5029221.277799999, 1518417.7580000004 5029225.4987, 1518423.9596999995 5029233.341700001, 1518424.2805000003 5029233.747400001, 1518431.9353999998 5029228.506200001, 1518434.4605 5029226.7773, 1518437.6689999998 5029224.6555, 1518443.6549000004 5029223.228399999, 1518453.3825000003 5029220.9092, 1518456.5444999998 5029220.1554000005, 1518474.9148000004 5029200.7881000005, 1518466.7943000002 5029179.655300001, 1518463.2062 5029173.0667, 1518458.4236000003 5029164.284499999, 1518453.6409999998 5029155.5021, 1518448.8583000004 5029146.719900001, 1518444.0756 5029137.9376, 1518439.2928999998 5029129.155300001))</t>
  </si>
  <si>
    <t>POLYGON ((1520812.7337999996 5030184.9551, 1520807.9387999997 5030180.9057, 1520807.6569999997 5030180.6676, 1520800.0195000004 5030174.217599999, 1520792.3820000002 5030167.7674, 1520784.7445 5030161.317299999, 1520756.2062999997 5030137.216, 1520754.2248 5030135.5427, 1520751.6030000001 5030138.592499999, 1520746.3271000003 5030144.729599999, 1520739.8103 5030152.3102, 1520733.2933999998 5030159.890900001, 1520726.7764999997 5030167.4716, 1520720.2596000005 5030175.052100001, 1520713.7428000001 5030182.6328, 1520707.2259 5030190.213500001, 1520700.7090999996 5030197.794199999, 1520694.1923000002 5030205.3748, 1520688.8745999997 5030211.5605999995, 1520687.6755 5030212.955499999, 1520681.1585 5030220.5362, 1520668.9291000003 5030234.7619, 1520679.0274999999 5030243.7697, 1520686.4852999998 5030250.422, 1520693.7123999996 5030256.8686, 1520693.943 5030257.0743, 1520695.8081 5030258.7379, 1520697.3611000003 5030260.123199999, 1520710.6922000004 5030249.3477, 1520719.1585 5030244.025599999, 1520727.6249000002 5030238.703500001, 1520736.0911999997 5030233.3814, 1520744.5576 5030228.0593, 1520753.0239000004 5030222.737199999, 1520761.4903999995 5030217.415100001, 1520769.9566000002 5030212.0929000005, 1520778.4231000002 5030206.7708, 1520786.8893999998 5030201.448799999, 1520795.3558 5030196.126599999, 1520803.8221000005 5030190.804500001, 1520808.8387000002 5030187.5119, 1520812.7337999996 5030184.9551))</t>
  </si>
  <si>
    <t>POLYGON ((1519760.9433000004 5030366.4629999995, 1519757.1623999998 5030372.0165, 1519751.5436000004 5030380.269400001, 1519745.9248000002 5030388.5222, 1519740.3059999999 5030396.7751, 1519734.6873000003 5030405.028000001, 1519729.0685999999 5030413.2809, 1519723.4497999996 5030421.5337000005, 1519717.8311 5030429.7864, 1519714.7939 5030434.247300001, 1519712.2122999998 5030438.0393, 1519711.1179 5030439.6469, 1519711.0987999998 5030439.674900001, 1519710.7066000002 5030440.251, 1519724.75 5030450.909499999, 1519732.4715 5030457.2643, 1519740.193 5030463.619000001, 1519743.7928 5030466.5814, 1519796.6271000002 5030392.081900001, 1519760.9433000004 5030366.4629999995))</t>
  </si>
  <si>
    <t>POLYGON ((1520613.2355000004 5030495.6521000005, 1520615.3602999998 5030493.0671, 1520615.4644 5030492.9405000005, 1520615.6404 5030492.726399999, 1520618.8810999999 5030488.783600001, 1520621.9693999998 5030485.0263, 1520628.2983999997 5030477.326199999, 1520634.6272999998 5030469.6263999995, 1520640.9562999997 5030461.9263, 1520649.9391 5030450.9977, 1520453.1903999997 5030278.1647, 1520446.3965999996 5030286.1142, 1520439.9000000004 5030293.7158, 1520433.4035 5030301.317299999, 1520426.9071000004 5030308.9189, 1520420.4106 5030316.520500001, 1520413.9140999997 5030324.122099999, 1520407.4177 5030331.7237, 1520402.5883 5030337.374399999, 1520400.9211 5030339.325300001, 1520394.4247000003 5030346.9268, 1520387.9281000001 5030354.5284, 1520381.4315999998 5030362.130000001, 1520374.9352000002 5030369.7315, 1520368.4386 5030377.3331, 1520361.9420999996 5030384.934699999, 1520355.4457 5030392.5363, 1520348.9491999997 5030400.137800001, 1520342.4527000003 5030407.739399999, 1520335.9562 5030415.341, 1520329.4596999995 5030422.942600001, 1520322.9632 5030430.5441, 1520316.4666999998 5030438.1457, 1520303.8996000001 5030452.850500001, 1520296.9779000003 5030460.9508, 1520290.4820999997 5030468.552999999, 1520283.9863 5030476.155099999, 1520275.5833 5030485.989, 1520264.7487000003 5030499.1121, 1520258.3847000003 5030506.8202, 1520252.0206000004 5030514.5285, 1520245.6564999996 5030522.2368, 1520239.2923999997 5030529.9452, 1520232.9283999996 5030537.6534, 1520232.3090000004 5030538.4036, 1520226.5623000003 5030545.3641, 1520220.1961000003 5030553.074999999, 1520213.8299000002 5030560.785800001, 1520207.4636000004 5030568.4967, 1520201.0972999996 5030576.207699999, 1520194.7311000004 5030583.9186, 1520182.0795999998 5030599.2422, 1520170.7273000004 5030611.871300001, 1520156.0648999996 5030627.3671, 1520164.4359 5030635.100500001, 1520171.7657000003 5030641.8719999995, 1520180.8764000004 5030650.2885, 1520197.6701999996 5030663.162799999, 1520211.0784999998 5030675.3936, 1520234.2703999998 5030693.3215, 1520247.9085999997 5030707.0417, 1520265.869 5030699.8246, 1520274.9149000002 5030695.561000001, 1520283.9605999999 5030691.297499999, 1520284.2429999998 5030691.1644, 1520293.9310999997 5030691.1645, 1520301.7435999997 5030691.1644, 1520303.2828000002 5030692.7195, 1520310.3175999997 5030699.8269, 1520311.7346 5030701.2585, 1520317.4666999998 5030706.819, 1520319.4019 5030708.6963, 1520324.7325 5030713.6897, 1520327.1978000002 5030715.999, 1520332.1091 5030720.441299999, 1520335.12 5030723.1647, 1520337.528 5030728.5951000005, 1520341.5816000002 5030737.7369, 1520345.6352000004 5030746.8785999995, 1520346.8706999999 5030749.664899999, 1520351.9883000003 5030754.3706, 1520359.3497000001 5030761.1394, 1520372.2022000002 5030761.6252, 1520377.6536999997 5030761.8313, 1520379.5725999996 5030756.194, 1520381.1747000003 5030751.8661, 1520383.0645000003 5030745.639599999, 1520384.5942000002 5030739.4120000005, 1520386.4108999996 5030734.073899999, 1520388.7456 5030728.0825, 1520394.9726 5030715.937100001, 1520398.6738999998 5030708.383099999, 1520412.5702999998 5030683.1756, 1520418.4697000002 5030673.195599999, 1520420.8904 5030669.7820999995, 1520423.2308999998 5030666.8785, 1520428.1742000002 5030662.228599999, 1520434.6306999996 5030656.639, 1520444.8468000004 5030646.9136, 1520448.6969999997 5030643.248299999, 1520452.0894 5030640.0188, 1520463.6962000001 5030628.969799999, 1520476.7596000005 5030617.124500001, 1520493.1290999996 5030603.8683, 1520504.6046000002 5030594.048699999, 1520513.0862999996 5030586.790899999, 1520527.4313000003 5030574.611300001, 1520535.0532 5030568.139799999, 1520542.6752000004 5030561.668500001, 1520556.2319999998 5030550.1579, 1520564.5439999998 5030543.9966, 1520573.5999999996 5030536.2936, 1520574.1152999997 5030535.8553, 1520584.9327999996 5030526.653999999, 1520598.9347 5030512.6347, 1520602.335 5030508.6241999995, 1520605.3503 5030505.2455, 1520613.2355000004 5030495.6521000005))</t>
  </si>
  <si>
    <t>POLYGON ((1521156.9828000003 5030650.704399999, 1521153.0379999997 5030651.818299999, 1521153.3512000004 5030652.09, 1521169.1914999997 5030665.806, 1521159.0209 5030673.6645, 1521155.2835 5030676.761299999, 1521147.5829999996 5030683.1415, 1521141.5204999996 5030688.1647, 1521140.5932999998 5030690.0789, 1521136.2340000002 5030699.0787, 1521131.8745999997 5030708.078600001, 1521127.5154 5030717.078500001, 1521123.1560000004 5030726.078400001, 1521118.7966999998 5030735.078400001, 1521118.2703 5030736.165100001, 1521110.0925000003 5030732.9344999995, 1521108.1448999997 5030732.165100001, 1521104.8054 5030739.3312, 1521100.5815000003 5030748.395500001, 1521096.3575999998 5030757.4597, 1521092.1336000003 5030766.5239, 1521087.9096999997 5030775.588099999, 1521083.6858 5030784.6523, 1521079.4619000005 5030793.716499999, 1521075.238 5030802.7807, 1521071.0141000003 5030811.845000001, 1521066.7901999997 5030820.9092, 1521062.5662000002 5030829.9735, 1521058.3422999997 5030839.037699999, 1521054.1183000002 5030848.1019, 1521049.8943999996 5030857.166099999, 1521059.0757 5030861.1296999995, 1521068.2570000002 5030865.0933, 1521077.4382999996 5030869.057, 1521086.6195999999 5030873.020500001, 1521095.8008000003 5030876.984099999, 1521104.9820999997 5030880.947799999, 1521106.6063 5030881.729699999, 1521115.3213 5030885.9253, 1521118.9282999998 5030878.579, 1521123.3338000001 5030869.6061, 1521127.7394000003 5030860.633199999, 1521132.1448 5030851.6603, 1521136.5504 5030842.6874, 1521140.9559000004 5030833.714400001, 1521145.3614999996 5030824.741599999, 1521149.767 5030815.7686, 1521154.1726000002 5030806.795700001, 1521158.5780999996 5030797.822799999, 1521162.9836 5030788.8498, 1521167.3892 5030779.877, 1521171.7947000004 5030770.903999999, 1521176.2487000003 5030761.8325, 1521185.2186000003 5030744.169, 1521189.7459000004 5030735.253699999, 1521194.2732999995 5030726.338300001, 1521202.1962000001 5030710.7366, 1521207.8359000003 5030699.268200001, 1521209.4030999998 5030696.073799999, 1521205.8172000004 5030693.0912999995, 1521189.9551 5030679.899, 1521176.1036999999 5030667.6218, 1521165.6591999996 5030658.3641, 1521156.9828000003 5030650.704399999))</t>
  </si>
  <si>
    <t>POLYGON ((1518063.8196 5030970.0954, 1518063.3369000005 5030960.1072, 1518062.8545000004 5030950.1186999995, 1518062.3717999998 5030940.1303, 1518061.8892 5030930.141899999, 1518061.4066000003 5030920.1535, 1518060.9239999996 5030910.164999999, 1518052.2987000002 5030909.664999999, 1518052.3609999996 5030908.3059, 1518052.8186999997 5030898.316299999, 1518053.2764999997 5030888.3268, 1518053.7341999998 5030878.337300001, 1518054.1920999996 5030868.3477, 1518054.6497999998 5030858.358100001, 1518055.0482 5030849.6647, 1518048.3526999997 5030849.111099999, 1518038.3864000002 5030848.286900001, 1518028.42 5030847.4629999995, 1518018.4538000003 5030846.638900001, 1518008.4874 5030845.8147, 1518006.6716 5030845.6646, 1518006.1385000004 5030853.825300001, 1518005.4864999996 5030863.804199999, 1518004.8345999997 5030873.7829, 1518004.1826 5030883.761700001, 1518003.7969000004 5030889.664899999, 1518003.6586999996 5030893.7469, 1518003.3202999998 5030903.741, 1518002.9819 5030913.735400001, 1518002.6434000004 5030923.729800001, 1518002.3051000005 5030933.723999999, 1518001.9666 5030943.7184, 1518001.6281000003 5030953.7128, 1518001.3814000003 5030960.9998, 1518001.2896999996 5030963.7071, 1518001.1727 5030967.1653, 1518002.1941999998 5030973.6249, 1518003.7562999995 5030983.5022, 1518005.3184000002 5030993.3794, 1518006.8803000003 5031003.2568, 1518008.4424 5031013.134199999, 1518010.0044999998 5031023.011499999, 1518011.5665999996 5031032.888800001, 1518013.1287000002 5031042.766100001, 1518014.2988999998 5031050.1658, 1518015.3342000004 5031052.4506, 1518019.4617999997 5031061.5592, 1518021.5493 5031066.165899999, 1518026.4113999996 5031065.2772, 1518036.2485999996 5031063.479, 1518046.0859000003 5031061.6807, 1518055.9232 5031059.8827, 1518065.7605999997 5031058.0845, 1518068.0506999996 5031057.665899999, 1518067.6804 5031050.002699999, 1518067.1978000002 5031040.0144, 1518066.7153000003 5031030.026000001, 1518066.2325999998 5031020.037599999, 1518065.7500999998 5031010.0491, 1518065.2674000002 5031000.060699999, 1518064.7847999996 5030990.0723, 1518064.3021999998 5030980.083900001, 1518063.8196 5030970.0954))</t>
  </si>
  <si>
    <t>POLYGON ((1518109.3037999999 5031234.666999999, 1518105.7462999998 5031230.6329, 1518099.1321999999 5031223.1325, 1518092.5177999996 5031215.631999999, 1518085.9035999998 5031208.1317, 1518079.2894000001 5031200.631200001, 1518072.6750999996 5031193.1307, 1518066.0609 5031185.6304, 1518060.375 5031179.0403, 1518059.0713999998 5031177.5295, 1518059.2027000003 5031177.4233, 1518059.2481000004 5031177.386399999, 1518059.8432 5031176.9047, 1518048.3869000003 5031161.444599999, 1518042.7561999997 5031153.180299999, 1518037.1256 5031144.915999999, 1518031.4951 5031136.6515999995, 1518025.8642999995 5031128.3873, 1518020.2336999997 5031120.1229, 1518014.6031 5031111.8584, 1518008.9725000001 5031103.5941, 1518003.3417999996 5031095.3298, 1518002.5488999998 5031094.165999999, 1517995.4378000004 5031098.988299999, 1517987.1611000001 5031104.6009, 1517978.8844999997 5031110.213400001, 1517968.3377999999 5031112.523600001, 1517962.3312 5031121.4384, 1517954.0544999996 5031127.051100001, 1517951.6727 5031128.666200001, 1517956.1770000001 5031134.1833, 1517962.5016 5031141.9297, 1517968.8258999996 5031149.676000001, 1517975.1502999999 5031157.422499999, 1517977.7988 5031160.6664, 1517973.2467999998 5031164.2806, 1517965.4150999999 5031170.4989, 1517957.5833 5031176.7173, 1517949.7516 5031182.9355999995, 1517944.4230000004 5031187.1665, 1517946.3426 5031189.722100001, 1517952.3486000001 5031197.717800001, 1517958.3547 5031205.713400001, 1517964.3606000002 5031213.7092, 1517970.3667000001 5031221.7049, 1517976.3727000002 5031229.7007, 1517983.3180999998 5031238.856699999, 1517983.2758999998 5031238.890799999, 1517983.0357 5031239.0853, 1517992.0690000001 5031250.596999999, 1517994.3162000002 5031253.7425, 1518000.1292000003 5031261.8796999995, 1518005.9422000004 5031270.016799999, 1518011.7553000003 5031278.153899999, 1518017.5683000004 5031286.290899999, 1518018.5514000002 5031287.667099999, 1518023.3395999996 5031294.457699999, 1518024.2341999998 5031295.726600001, 1518029.1021999996 5031302.6307, 1518034.8649000004 5031310.803400001, 1518040.6277 5031318.976199999, 1518046.3904 5031327.1491, 1518052.1530999998 5031335.321900001, 1518057.9157999996 5031343.4947, 1518063.6786000002 5031351.6676, 1518071.7962999996 5031345.827500001, 1518079.9139999999 5031339.987600001, 1518088.0318 5031334.147500001, 1518096.1495000003 5031328.307600001, 1518098.4293999998 5031326.667400001, 1518104.3192999996 5031322.540899999, 1518112.5094999997 5031316.8028, 1518120.6996999998 5031311.0648, 1518128.8897000002 5031305.3266, 1518137.0799000002 5031299.5886, 1518145.2701000003 5031293.8506000005, 1518153.4601999996 5031288.112500001, 1518161.6502 5031282.374399999, 1518169.8405 5031276.636399999, 1518178.0306000002 5031270.8983, 1518186.2207000004 5031265.1602, 1518194.4107999997 5031259.4222, 1518199.0569000002 5031256.167099999, 1518195.8598999996 5031253.250700001, 1518188.472 5031246.5111, 1518181.0840999996 5031239.771500001, 1518173.6960000005 5031233.0317, 1518170.5558000002 5031230.1669, 1518165.7407 5031233.309, 1518157.3658999996 5031238.7739, 1518148.9911000002 5031244.239, 1518140.6162999999 5031249.704, 1518132.2414999995 5031255.169, 1518129.1797000002 5031257.167099999, 1518124.9795000004 5031252.4123, 1518118.3589000003 5031244.9176, 1518111.7381999996 5031237.422800001, 1518109.3037999999 5031234.666999999))</t>
  </si>
  <si>
    <t>POLYGON ((1519480.1962000001 5031358.370100001, 1519483.8942 5031343.1326, 1519486.2489 5031333.4298, 1519488.6036 5031323.727, 1519490.9584 5031314.0242, 1519491.5058000004 5031311.7687, 1519487.8304000003 5031311.098300001, 1519480.2824999997 5031309.7217, 1519470.398 5031308.204399999, 1519460.5136000002 5031306.687100001, 1519450.6289 5031305.1699, 1519440.8474000003 5031303.668500001, 1519440.7482000003 5031303.636499999, 1519431.2307000002 5031300.566500001, 1519421.7133999998 5031297.4965, 1519417.5965 5031296.168400001, 1519414.3628000002 5031291.5054, 1519408.6640999997 5031283.287900001, 1519402.9653000003 5031275.0702, 1519397.2666999996 5031266.852600001, 1519391.5679000001 5031258.6351, 1519388.4702000003 5031254.168099999, 1519385.9639999997 5031250.353399999, 1519380.4732999997 5031241.9955, 1519374.9824 5031233.637700001, 1519369.4916000003 5031225.2797, 1519364.0007999996 5031216.921700001, 1519358.5099 5031208.5638999995, 1519353.0192 5031200.2059, 1519347.5283000004 5031191.847999999, 1519343.4680000003 5031185.6676, 1519343.4678999996 5031183.0622000005, 1519343.4678999996 5031173.062100001, 1519343.4677 5031163.0622000005, 1519343.4677 5031153.062100001, 1519343.4676 5031143.062000001, 1519343.4674000004 5031133.061899999, 1519343.4674000004 5031123.061799999, 1519343.4671999998 5031113.061799999, 1519343.4671999998 5031103.0616999995, 1519343.4671 5031093.0616, 1519343.4670000002 5031088.1669, 1519348.5303999996 5031087.513599999, 1519358.4485999998 5031086.233899999, 1519368.3667000001 5031084.9541, 1519378.2847999996 5031083.6744, 1519378.3431000002 5031083.6669, 1519389.8701999998 5031074.4202, 1519390.3702999996 5031064.5561, 1519390.8704000004 5031054.6921, 1519391.7347 5031037.643200001, 1519382.4011000004 5031026.557700001, 1519375.9660999998 5031018.9146, 1519370.7414999995 5031012.7094, 1519369.5308999997 5031011.2717, 1519363.0958000002 5031003.628699999, 1519356.6607999997 5030995.9856, 1519350.2255999995 5030988.342700001, 1519343.7906 5030980.6997, 1519343.3948 5030980.229699999, 1519337.1996 5030972.8715, 1519323.4126000004 5030982.7139, 1519315.2744000005 5030988.523700001, 1519313.0169000002 5031002.570699999, 1519304.9609000003 5031008.4954, 1519296.9046999998 5031014.4201, 1519288.8486000001 5031020.344900001, 1519280.7925000004 5031026.2696, 1519272.7363999998 5031032.194499999, 1519264.6802000003 5031038.119200001, 1519256.6240999997 5031044.044, 1519250.3386000004 5031048.6666, 1519248.5160999997 5031049.8948, 1519234.2914000005 5031047.626599999, 1519226.3217000002 5031053.6434, 1519218.352 5031059.6601, 1519210.3825000003 5031065.6768, 1519197.9146999996 5031075.089299999, 1519187.4779000003 5031086.210899999, 1519180.8059 5031093.3204, 1519175.1787999999 5031099.3168, 1519174.1339999996 5031100.4300999995, 1519160.8108 5031114.6273, 1519144.1885000002 5031132.674900001, 1519141.8047000002 5031135.263800001, 1519131.8099999996 5031146.118899999, 1519124.2467 5031154.3336, 1519116.7673000004 5031170.275800001, 1519130.6205000002 5031183.0831, 1519137.9803999998 5031192.4844, 1519144.1385000004 5031200.350500001, 1519152.8432999998 5031211.4695999995, 1519163.1482999995 5031222.678200001, 1519163.4126000004 5031222.9657000005, 1519163.9439000003 5031223.5436, 1519171.3525 5031231.6017, 1519176.9742 5031238.112, 1519183.0384999998 5031234.696900001, 1519191.9869999997 5031229.657400001, 1519199.7067999998 5031223.3007, 1519207.4266 5031216.9438000005, 1519215.1463000001 5031210.587200001, 1519222.8661000002 5031204.2304, 1519230.5859000003 5031197.8737, 1519238.3057000004 5031191.516899999, 1519246.0255000005 5031185.1602, 1519261.4993000003 5031175.027799999, 1519270.3296999997 5031185.4848, 1519276.7808999997 5031193.1247000005, 1519283.2324 5031200.7645, 1519289.6836 5031208.4043000005, 1519296.1349 5031216.044199999, 1519302.4162999997 5031223.4827, 1519302.5862999996 5031223.684, 1519309.0378 5031231.323999999, 1519315.4891 5031238.9639, 1519321.9407000002 5031246.6039, 1519328.3920999998 5031254.243899999, 1519334.8436000003 5031261.8839, 1519341.295 5031269.5239, 1519347.7465000004 5031277.163799999, 1519348.8189000003 5031278.433800001, 1519354.1975999996 5031284.8035, 1519360.6486999998 5031292.4429, 1519367.0998 5031300.0824, 1519373.5506999996 5031307.721999999, 1519380.0017999997 5031315.361400001, 1519386.4529 5031323.001, 1519392.904 5031330.6404, 1519399.3548999997 5031338.279999999, 1519405.8060999997 5031345.919500001, 1519412.2571 5031353.559, 1519418.7081000004 5031361.1985, 1519425.1591999996 5031368.8379999995, 1519431.6102999998 5031376.477499999, 1519438.0612000003 5031384.117000001, 1519449.3879000004 5031397.530300001, 1519453.0987 5031394.509299999, 1519466.3509 5031383.7206, 1519473.6486999998 5031374.8496, 1519473.9861000003 5031374.0002999995, 1519478.1937999995 5031363.4101, 1519480.1962000001 5031358.370100001))</t>
  </si>
  <si>
    <t>POLYGON ((1520558.8902000003 5031946.674699999, 1520568.8844999997 5031946.331700001, 1520578.8789 5031945.988399999, 1520588.0159999998 5031945.674799999, 1520587.9951 5031944.8171999995, 1520587.7512999997 5031934.8201, 1520587.5071999999 5031924.823000001, 1520587.2632999998 5031914.8258, 1520587.0193999996 5031904.8287, 1520586.7753999997 5031894.831599999, 1520586.5313999997 5031884.8345, 1520586.5153 5031884.1742, 1520586.0664999997 5031874.1842, 1520585.6176000005 5031864.1941, 1520585.1687000003 5031854.204299999, 1520584.7197000002 5031844.214299999, 1520584.2709999997 5031834.224300001, 1520583.8219999997 5031824.234200001, 1520583.6396000003 5031820.173699999, 1520573.6712999996 5031820.9728999995, 1520563.7029 5031821.7721, 1520553.7346 5031822.5714, 1520549.5067999996 5031822.9103, 1520543.7664 5031823.3706, 1520526.6135 5031817.8466, 1520525.3798000002 5031828.128799999, 1520524.1467000004 5031838.404999999, 1520523.4006000003 5031841.576099999, 1520520.8573000003 5031852.3846, 1520515.1978000002 5031864.108100001, 1520509.3447000002 5031876.2323, 1520504.0938 5031890.935799999, 1520500.7843000004 5031900.2028, 1520497.0105999997 5031910.769400001, 1520496.3055999996 5031913.914899999, 1520495.9711999996 5031915.4069, 1520494.4396000002 5031922.240599999, 1520494.0613000002 5031923.9285, 1520492.3755 5031931.450300001, 1520492.0909000002 5031932.720000001, 1520491.8786000004 5031933.6675, 1520490.3114 5031940.6599, 1520500.7632999998 5031952.674699999, 1520510.7106999997 5031951.6479, 1520520.6583000002 5031950.620999999, 1520533.4266999997 5031953.795, 1520550.5006 5031947.5408, 1520558.8902000003 5031946.674699999))</t>
  </si>
  <si>
    <t>POLYGON ((1520517.6415999997 5032216.176899999, 1520516.3614999996 5032211.3816, 1520513.7822000002 5032201.719799999, 1520511.2029 5032192.0581, 1520508.6234999998 5032182.396400001, 1520508.4543000003 5032181.762499999, 1520505.8466999996 5032172.7896, 1520503.0559999999 5032163.1866999995, 1520501.8904999997 5032159.1764, 1520490.6766 5032158.1424, 1520490.4337999998 5032169.805199999, 1520486.3221000005 5032182.1402, 1520484.0082999999 5032186.106799999, 1520480.5657000002 5032192.008199999, 1520474.0061999997 5032199.7084, 1520461.6518 5032214.211200001, 1520453.9183 5032220.7072, 1520453.8958 5032220.7261, 1520441.0932 5032231.4801, 1520441.7862999998 5032237.741800001, 1520442.9028000003 5032247.829299999, 1520443.7747 5032257.791300001, 1520444.6464999998 5032267.7533, 1520445.5181999998 5032277.715299999, 1520446.3901000004 5032287.677300001, 1520449.0335999997 5032289.8105999995, 1520456.8158999998 5032296.0908, 1520460.6407000003 5032299.1774, 1520465.6294 5032298.1906, 1520475.4396000002 5032296.2502, 1520483.3914 5032294.6774, 1520484.7682999996 5032293.3762, 1520492.0362999998 5032286.5075, 1520499.3043999998 5032279.639, 1520506.1418000003 5032273.177300001, 1520506.0845999997 5032272.5875, 1520505.9633 5032271.3355, 1520505.8498 5032270.4158, 1520505.7203000002 5032269.4980999995, 1520505.5747999996 5032268.583000001, 1520505.4133000001 5032267.670499999, 1520505.2358999997 5032266.761, 1520505.0427 5032265.854699999, 1520504.8337000003 5032264.952099999, 1520504.6090000002 5032264.052999999, 1520504.3684 5032263.1581, 1520504.2572999997 5032262.771500001, 1520504.1124999998 5032262.2675, 1520503.841 5032261.3815, 1520503.5541000003 5032260.500399999, 1520503.2518999996 5032259.624399999, 1520502.9343999997 5032258.753699999, 1520502.6018000003 5032257.888800001, 1520502.2542000003 5032257.0298999995, 1520501.8915999997 5032256.177100001, 1520502.9867000002 5032253.3958, 1520506.6503999997 5032244.0912, 1520510.3141 5032234.7864, 1520513.9779000003 5032225.4816, 1520517.6415999997 5032216.176899999))</t>
  </si>
  <si>
    <t>POLYGON ((1517069.1925999997 5032368.6373, 1517064.2374 5032388.6064, 1517076.1327999998 5032379.684800001, 1517069.1925999997 5032368.6373))</t>
  </si>
  <si>
    <t>POLYGON ((1519535.9880999997 5032531.177300001, 1519604.3653999995 5032534.6775, 1519613.5236999998 5032535.203299999, 1519615.0608 5032516.5492, 1519615.4654 5032511.639, 1519615.8820000002 5032506.582900001, 1519616.7032000003 5032496.616599999, 1519617.5244000005 5032486.6503, 1519617.7077000001 5032484.4265, 1519608.602 5032483.8335, 1519600.8540000003 5032483.3291, 1519590.8636999996 5032482.880799999, 1519580.8734 5032482.432700001, 1519570.8831000002 5032481.9845, 1519560.8927999996 5032481.5363, 1519550.9025999997 5032481.088099999, 1519541.7378000002 5032480.676899999, 1519541.6442999998 5032481.498, 1519540.5131 5032491.4339000005, 1519539.3817999996 5032501.3697, 1519538.2506 5032511.305600001, 1519535.9880999997 5032531.177300001))</t>
  </si>
  <si>
    <t>POLYGON ((1519353.5064000003 5032678.7787999995, 1519350.0741999997 5032678.6143, 1519340.0854000002 5032678.135399999, 1519330.0965 5032677.6568, 1519320.1075999998 5032677.1779, 1519315.6171000004 5032676.9539, 1519305.6290999996 5032676.455700001, 1519295.6412000004 5032675.957699999, 1519285.6533000004 5032675.4594, 1519275.6655000001 5032674.961200001, 1519269.9809999997 5032674.6777, 1519265.6804999998 5032674.4103, 1519255.6994000003 5032673.7892, 1519245.7183999997 5032673.168299999, 1519235.7374 5032672.5474, 1519225.7562999995 5032671.9265, 1519215.7752999999 5032671.305400001, 1519205.7942000004 5032670.6844999995, 1519195.8131999997 5032670.0636, 1519185.8322 5032669.442500001, 1519175.8512000004 5032668.821599999, 1519165.8701999998 5032668.2007, 1519155.8891000003 5032667.5798, 1519145.9080999997 5032666.958699999, 1519135.9271 5032666.3378, 1519125.9460000005 5032665.7169, 1519115.9649999999 5032665.095799999, 1519105.9839000003 5032664.4749, 1519096.0028999997 5032663.854, 1519086.0219 5032663.233100001, 1519076.5262000002 5032658.474199999, 1519066.0598 5032661.9912, 1519056.0788000003 5032661.370200001, 1519046.0976999998 5032660.749299999, 1519036.1167000001 5032660.1282, 1519026.1355999997 5032659.507300001, 1519016.1546 5032658.886399999, 1519006.1736000003 5032658.2653, 1518996.1925 5032657.6445, 1518986.2115000002 5032657.023499999, 1518976.2303999998 5032656.4026, 1518966.2494 5032655.7816, 1518956.2684000004 5032655.160700001, 1518946.2873999998 5032654.5397, 1518936.3064000001 5032653.9187, 1518916.3443 5032652.6768, 1518916.8450999996 5032727.177300001, 1518936.3243000004 5032728.294399999, 1518946.3082999997 5032728.866800001, 1518956.2922 5032729.439300001, 1518966.2759999996 5032730.0119, 1518976.2599999998 5032730.5844, 1518986.2439000001 5032731.1569, 1518996.2279000003 5032731.729499999, 1519006.2117999997 5032732.301899999, 1519016.1957 5032732.874399999, 1519026.1797000002 5032733.446900001, 1519036.1635999996 5032734.019400001, 1519046.1475999998 5032734.592, 1519056.1315000001 5032735.1645, 1519066.1153999995 5032735.7371, 1519076.0993 5032736.3094999995, 1519086.0832000002 5032736.881999999, 1519096.0672000004 5032737.454500001, 1519106.0510999998 5032738.027000001, 1519116.0350000001 5032738.5996, 1519126.0190000003 5032739.1721, 1519136.0028999997 5032739.7446, 1519145.9868 5032740.3171, 1519155.9708000002 5032740.889599999, 1519165.9546999997 5032741.461999999, 1519175.9386999998 5032742.034600001, 1519185.9225000003 5032742.6072, 1519195.9063999997 5032743.1797, 1519205.687 5032743.740499999, 1519205.8904 5032743.7522, 1519215.8743000003 5032744.3247, 1519225.8583000004 5032744.897299999, 1519235.8421999998 5032745.4695999995, 1519245.8261000002 5032746.042199999, 1519255.8101000004 5032746.614800001, 1519265.7939999998 5032747.1872000005, 1519274.3568000002 5032747.678300001, 1519275.7786999997 5032747.7469999995, 1519285.7673000004 5032748.229800001, 1519295.7558000004 5032748.7127, 1519305.7445999999 5032749.195599999, 1519315.7331999997 5032749.678400001, 1519322.1245 5032749.9964000005, 1519332.1123000002 5032750.4934, 1519342.1003999999 5032750.9904, 1519352.0883 5032751.487400001, 1519353.5064000003 5032678.7787999995))</t>
  </si>
  <si>
    <t>POLYGON ((1521246.2547000004 5032773.3566, 1521264.1711 5032701.4168, 1521264.2670999998 5032699.535499999, 1521264.4823000003 5032693.954299999, 1521185.1723999996 5032690.5889, 1521175.1742000002 5032690.792099999, 1521165.1759000001 5032690.9956, 1521155.1776 5032691.198799999, 1521145.1793999998 5032691.4022, 1521135.1810999997 5032691.6055, 1521131.4166 5032691.6821, 1521131.2307000002 5032697.778100001, 1521130.9260999998 5032707.773600001, 1521130.6215000004 5032717.768999999, 1521130.3168000001 5032727.7645, 1521130.0121999998 5032737.76, 1521129.7076000003 5032747.7554, 1521129.4029 5032757.7509, 1521129.0982 5032767.746300001, 1521128.9173999997 5032773.6828000005, 1521132.9778000005 5032773.630100001, 1521142.9774000002 5032773.5002, 1521152.9768000003 5032773.3704, 1521162.9763000002 5032773.240499999, 1521172.9759 5032773.1107, 1521182.9753 5032772.980900001, 1521192.9748 5032772.851, 1521202.9743 5032772.7212000005, 1521212.9737999998 5032772.591399999, 1521222.9732 5032772.4615, 1521232.9726999998 5032772.331700001, 1521242.9721 5032772.2019, 1521244.421 5032772.1831, 1521246.2547000004 5032773.3566))</t>
  </si>
  <si>
    <t>POLYGON ((1517878.8644000003 5032837.335200001, 1517899.4243 5032819.820900001, 1517911.3307999996 5032816.513699999, 1517922.5327000003 5032815.203400001, 1517926.6443999996 5032808.154999999, 1517934.8679 5032798.169299999, 1517939.5909000002 5032786.066500001, 1517944.2659999998 5032774.0866, 1517947.7903000005 5032755.2903, 1517948.9643 5032669.532299999, 1517938.3908000002 5032651.3232, 1517851.9461000003 5032650.9934, 1517848.2429999998 5032771.3796999995, 1517848.6737000002 5032785.3144000005, 1517846.7799000004 5032804.0448, 1517849.9364 5032826.1754, 1517850.3497000001 5032827.3353, 1517853.7057999996 5032836.7554, 1517860.4085 5032843.680299999, 1517864.5735 5032847.983200001, 1517876.6475 5032838.987, 1517878.8644000003 5032837.335200001))</t>
  </si>
  <si>
    <t>POLYGON ((1517013.4133000001 5033243.1754, 1517014.4283999996 5033244.8693, 1517098.5382000003 5033197.006100001, 1517078.0526 5033155.0711, 1516987.4345000004 5033207.3697, 1516999.4848999996 5033229.3013, 1517013.4133000001 5033243.1754))</t>
  </si>
  <si>
    <t>POLYGON ((1517766.7506999997 5033204.3036, 1517763.3216000004 5033204.2809, 1517747.7030999996 5033204.177200001, 1517745.8118000003 5033204.177200001, 1517741.1292000003 5033210.7974, 1517735.3543999996 5033218.9616, 1517731.3115999997 5033224.6774, 1517728.7236000001 5033223.161599999, 1517720.0943999998 5033218.1075, 1517711.4653000003 5033213.053400001, 1517702.8361999998 5033207.999399999, 1517696.3102000002 5033204.177100001, 1517693.8727000002 5033204.177100001, 1517683.8723999998 5033204.177100001, 1517673.8721000003 5033204.176999999, 1517663.8717 5033204.177100001, 1517653.8713999996 5033204.176999999, 1517648.3086 5033204.176999999, 1517648.4518 5033208.6121, 1517648.7742999997 5033218.607000001, 1517649.0969000002 5033228.6018, 1517649.4193000002 5033238.5967, 1517649.7418 5033248.591600001, 1517649.8092 5033250.677200001, 1517657.7199999997 5033250.8785999995, 1517667.7171 5033251.133099999, 1517677.7142000003 5033251.387499999, 1517687.7112999996 5033251.642000001, 1517697.7084999997 5033251.896400001, 1517707.7055000002 5033252.150900001, 1517717.7024999997 5033252.405300001, 1517727.6996 5033252.6598000005, 1517737.6967000002 5033252.9142, 1517747.6939000003 5033253.1687, 1517765.9672999997 5033260.4350000005, 1517766.0623000003 5033253.6362, 1517766.1966000004 5033244.0133, 1517766.2834 5033237.787799999, 1517766.3354000002 5033234.066299999, 1517766.4742 5033224.1193, 1517766.613 5033214.1723, 1517766.7506999997 5033204.3036))</t>
  </si>
  <si>
    <t>POLYGON ((1516930.0820000004 5033195.6368, 1516926.7219000002 5033189.789000001, 1516921.705 5033181.0581, 1516916.7227999996 5033172.387599999, 1516911.7406000001 5033163.717, 1516909.2832000004 5033159.4405000005, 1516902.7333000004 5033163.0671, 1516899.3378999997 5033164.947000001, 1516890.4447999997 5033169.520400001, 1516885.2835 5033172.174799999, 1516887.6694999998 5033175.626800001, 1516891.1586999996 5033180.674799999, 1516887.8815000001 5033182.721000001, 1516879.3987999996 5033188.017100001, 1516870.9161999999 5033193.3133000005, 1516863.3881 5033198.0134, 1516853.5221999995 5033237.772299999, 1516930.0820000004 5033195.6368))</t>
  </si>
  <si>
    <t>POLYGON ((1519393.6164999995 5033312.682499999, 1519382.7959000003 5033301.8925, 1519375.7145999996 5033294.8312, 1519368.6332999999 5033287.77, 1519361.5520000001 5033280.708799999, 1519354.4707000004 5033273.647600001, 1519348.9896999998 5033268.182, 1519347.3554999996 5033269.743000001, 1519337.1423000004 5033279.884, 1519336.9370999997 5033279.694800001, 1519336.6766999997 5033279.454700001, 1519325.6618 5033290.4651, 1519318.4304999998 5033297.372400001, 1519315.4889000002 5033300.1822, 1519311.2105999999 5033296.0726, 1519303.9985999996 5033289.145199999, 1519296.7862999998 5033282.217599999, 1519289.5741999997 5033275.289999999, 1519275.6278 5033271.3585, 1519275.3435000004 5033271.2784, 1519267.7361000003 5033278.6447, 1519263.8249000004 5033282.4321, 1519260.5531000001 5033285.600199999, 1519253.3699000003 5033292.5559, 1519246.1867000004 5033299.511399999, 1519239.0036000004 5033306.467, 1519231.8203999996 5033313.422700001, 1519224.6372999996 5033320.3781, 1519217.4540999997 5033327.333799999, 1519210.2710999995 5033334.2894, 1519203.0878999997 5033341.244899999, 1519195.9046999998 5033348.2006, 1519188.7215999998 5033355.156199999, 1519181.5383000001 5033362.1117, 1519174.3552 5033369.067399999, 1519167.1720000003 5033376.0228, 1519154.8175 5033387.986099999, 1519165.5380999995 5033399.1303, 1519172.4622999998 5033406.3279, 1519179.3863000004 5033413.5254999995, 1519186.3104999997 5033420.723099999, 1519191.5607000003 5033426.1807, 1519193.2346 5033427.9208, 1519200.1586999996 5033435.1184, 1519200.1815999998 5033435.142200001, 1519200.5230999999 5033435.497199999, 1519206.5548999999 5033441.767100001, 1519213.4822000004 5033448.9682, 1519220.4095 5033456.169199999, 1519227.3369000005 5033463.370200001, 1519234.2643 5033470.5712, 1519241.3271000003 5033477.912900001, 1519243.3634000001 5033475.6832, 1519386.5168000003 5033320.3847, 1519393.6164999995 5033312.682499999))</t>
  </si>
  <si>
    <t>POLYGON ((1517932.0307999998 5033395.3268, 1517921.9565000003 5033395.133199999, 1517914.3987999996 5033394.988, 1517911.9592000004 5033394.941199999, 1517901.9620000003 5033394.749399999, 1517891.9649 5033394.557399999, 1517873.4687 5033394.202299999, 1517861.9721999997 5033393.982799999, 1517851.9737999998 5033393.7919, 1517841.9753999999 5033393.6011, 1517831.977 5033393.4102, 1517821.9786 5033393.2194, 1517811.9801000003 5033393.0285, 1517801.9817000004 5033392.8377, 1517791.9834000003 5033392.6469, 1517781.9848999996 5033392.456, 1517764.0881000003 5033392.114399999, 1517763.9845000003 5033402.707, 1517763.8869000003 5033412.706499999, 1517763.7893000003 5033422.7061, 1517763.6915999996 5033432.705700001, 1517763.5938999997 5033442.7051, 1517763.4961 5033452.704700001, 1517763.3986 5033462.704299999, 1517763.3008000003 5033472.7038, 1517763.2032000003 5033482.704399999, 1517763.2030999996 5033482.7157000005, 1517763.2027000003 5033482.7542, 1517781.0818999996 5033482.978, 1517791.0812 5033483.1248, 1517801.0804000003 5033483.271600001, 1517811.0796999997 5033483.418299999, 1517821.0789 5033483.565099999, 1517831.0782000003 5033483.7118, 1517841.0773999998 5033483.8585, 1517851.0766000003 5033484.0053, 1517861.0758999996 5033484.1521000005, 1517871.0751999998 5033484.298800001, 1517881.0744000003 5033484.445499999, 1517891.0736999996 5033484.5923, 1517901.0729 5033484.7391, 1517911.0722000003 5033484.8858, 1517931.0706000002 5033485.179400001, 1517932.0307999998 5033395.3268))</t>
  </si>
  <si>
    <t>POLYGON ((1518908.847 5033541.571799999, 1518903.1331000002 5033544.529999999, 1518900.9392 5033545.665899999, 1518894.0528999995 5033549.231000001, 1518887.8276000004 5033557.0569, 1518883.3525999999 5033562.682700001, 1518881.3530000001 5033564.6592999995, 1518874.2408999996 5033571.689300001, 1518867.1289 5033578.7194, 1518861.602 5033584.182700001, 1518859.4436999997 5033584.738600001, 1518849.7593 5033587.2323, 1518840.0749000004 5033589.726, 1518832.4760999996 5033591.682700001, 1518830.3317999998 5033591.882099999, 1518820.3745 5033592.8082, 1518810.4172 5033593.734200001, 1518800.4596999995 5033594.6602, 1518790.5023999996 5033595.586300001, 1518787.2344000004 5033595.8902, 1518780.5322000002 5033596.3521, 1518770.5554999998 5033597.0396, 1518761.2238999996 5033597.682499999, 1518760.6064999998 5033597.8747000005, 1518751.0581 5033600.846899999, 1518741.5097000003 5033603.819, 1518731.9614000004 5033606.791200001, 1518729.0979000004 5033607.682399999, 1518723.4582000002 5033611.8311, 1518715.4028000003 5033617.7568, 1518707.3474000003 5033623.682499999, 1518707.4534999998 5033625.8223, 1518707.9485999998 5033635.8100000005, 1518700.7950999998 5033651.8902, 1518703.0412999997 5033656.5074000005, 1518704.1939000003 5033663.3212, 1518703.6808000002 5033675.4978, 1518703.2520000003 5033685.671700001, 1518714.2943000002 5033681.6588, 1518724.2943000002 5033681.5996, 1518734.2944999998 5033681.5404, 1518744.2947000004 5033681.4811, 1518754.2948000003 5033681.421800001, 1518764.2949 5033681.3627, 1518774.2951999996 5033681.303300001, 1518784.2953000003 5033681.244200001, 1518794.2955 5033681.1850000005, 1518804.2955999998 5033681.1258000005, 1518814.2956999997 5033681.066500001, 1518824.2959000003 5033681.007200001, 1518834.296 5033680.948100001, 1518844.2961 5033680.888800001, 1518854.2964000003 5033680.829600001, 1518864.2965000002 5033680.770400001, 1518874.2966999998 5033680.711100001, 1518878.9786 5033680.6833999995, 1518879.2850000001 5033685.992799999, 1518879.8609999996 5033695.976199999, 1518880.4370999997 5033705.9597, 1518880.4789000005 5033706.683599999, 1518889.7540999996 5033706.683599999, 1518901.3494999995 5033706.766899999, 1518905.6332999999 5033706.797599999, 1518905.6348 5033706.7206, 1518905.7514000004 5033700.7009, 1518905.9447999997 5033690.7094, 1518906.1421999997 5033680.5123, 1518906.5272000004 5033660.735400001, 1518906.7216999996 5033650.744000001, 1518906.9161999999 5033640.7524999995, 1518907.1107 5033630.7612, 1518907.3052000003 5033620.7698, 1518907.4996999996 5033610.7784, 1518907.6941999998 5033600.7870000005, 1518907.8887 5033590.795700001, 1518908.0832000002 5033580.804199999, 1518908.2778000003 5033570.8127999995, 1518908.4721999997 5033560.8214, 1518908.6667 5033550.83, 1518908.847 5033541.571799999))</t>
  </si>
  <si>
    <t>POLYGON ((1519207.6509999996 5033941.575200001, 1519198.1486999998 5033956.457, 1519191.6568999998 5033964.0635, 1519185.1650999999 5033971.67, 1519178.6733 5033979.2764, 1519172.1814000001 5033986.8829, 1519165.6896000002 5033994.4893, 1519164.2412 5033996.1865, 1519160.4572 5034002.9715, 1519156.9911000002 5034009.1866, 1519159.2866000002 5034010.9322, 1519167.2471000003 5034016.985200001, 1519175.2073999997 5034023.0381000005, 1519176.7581000002 5034031.4287, 1519177.3289 5034034.5164, 1519187.5662000002 5034038.825099999, 1519202.0252 5034043.430199999, 1519204.9929 5034045.686899999, 1519209.4342 5034041.2585, 1519216.5154999997 5034034.1976, 1519223.5969000002 5034027.136700001, 1519230.6782 5034020.0757, 1519237.7597000003 5034013.014799999, 1519244.8410999998 5034005.9538, 1519248.619 5034002.186799999, 1519245.3311 5033998.8773, 1519238.2830999997 5033991.7828, 1519231.2351000002 5033984.6885, 1519229.7430999996 5033983.1866999995, 1519235.0352999996 5033977.343800001, 1519241.7485999996 5033969.932, 1519248.4617999997 5033962.520300001, 1519262.7391 5033958.0306, 1519255.9150999999 5033954.2914, 1519246.6513999999 5033949.215399999, 1519243.7534999996 5033948.340399999, 1519229.1144000003 5033943.918099999, 1519210.5772000002 5033941.8947, 1519207.6509999996 5033941.575200001))</t>
  </si>
  <si>
    <t>POLYGON ((1518893.9403999997 5032922.672599999, 1518784.5853000004 5032926.3182, 1518781.6914 5032807.1996, 1518768.7676 5032814.8555, 1518763.2112999996 5032837.080499999, 1518663.1953999996 5032837.0803, 1518656.4116000002 5032865.919500001, 1518657.6017000005 5032875.8486, 1518658.7920000004 5032885.7775, 1518659.9824 5032895.706499999, 1518660.3384999996 5032898.6778, 1518660.2339000003 5032905.684599999, 1518660.0848000003 5032915.683499999, 1518659.9357000003 5032925.682499999, 1518659.7865000004 5032935.681299999, 1518659.6375000002 5032945.680299999, 1518659.4881999996 5032955.679300001, 1518659.3391000004 5032965.678200001, 1518666.6355999997 5032965.678300001, 1518676.6359 5032965.678300001, 1518686.6363000004 5032965.678300001, 1518696.6365 5032965.678300001, 1518706.6368000004 5032965.678400001, 1518716.6371999998 5032965.678400001, 1518726.6375000002 5032965.678400001, 1518736.6377999997 5032965.6785, 1518746.6382 5032965.678400001, 1518756.6385000004 5032965.6785, 1518757.1853 5032965.6785, 1518775.8540000003 5032964.4191, 1518786.4376999997 5033000.9322999995, 1518798.3790999996 5033015.6164, 1518895.2125000004 5033017.2958, 1518895.1766 5033014.6624, 1518895.0400999999 5033004.6633, 1518894.9036999997 5032994.6642, 1518894.7673000004 5032984.665100001, 1518894.6308000004 5032974.665899999, 1518894.4944000002 5032964.6667, 1518894.3578000003 5032954.6675, 1518894.2215 5032944.668500001, 1518894.0849000001 5032934.669299999, 1518893.9403999997 5032922.672599999))</t>
  </si>
  <si>
    <t>POLYGON ((1518879.9592000004 5033248.727299999, 1518879.4265 5033248.7478, 1518869.4336 5033249.1313000005, 1518859.4404999996 5033249.514599999, 1518849.4475999996 5033249.8982, 1518839.4545999998 5033250.2816, 1518829.4616 5033250.665100001, 1518819.4686000003 5033251.0485, 1518809.4758000001 5033251.4321, 1518803.4407000002 5033251.6636, 1518801.5983999996 5033255.1699, 1518796.9471000005 5033264.022299999, 1518792.2958000004 5033272.8748, 1518787.6445000004 5033281.7272, 1518782.9929999998 5033290.579700001, 1518778.3416999998 5033299.4322, 1518776.1026999997 5033303.693499999, 1518775.7282999996 5033308.8663, 1518775.0060999999 5033318.840299999, 1518774.4085 5033327.092800001, 1518774.2839000002 5033328.814300001, 1518778.4106 5033328.988399999, 1518782.9719000002 5033329.1809, 1518784.2051 5033329.6065, 1518892.1289 5033327.1713, 1518890.3277000003 5033287.4783, 1518893.4899000004 5033249.9804, 1518889.9170000004 5033249.649499999, 1518879.9592000004 5033248.727299999))</t>
  </si>
  <si>
    <t>POLYGON ((1518895.6319000004 5033404.365700001, 1518893.2229000004 5033351.2765, 1518802.3145000003 5033351.7771000005, 1518787.3250000002 5033351.404999999, 1518779.4150999999 5033356.6779, 1518779.4255999997 5033357.171700001, 1518779.6385000004 5033367.169500001, 1518779.8510999996 5033377.167300001, 1518780.0640000002 5033387.165200001, 1518780.2768 5033397.162900001, 1518780.4774000002 5033406.591600001, 1518781.0465000002 5033406.5803, 1518791.0449 5033406.3827, 1518801.0432000002 5033406.1850000005, 1518811.0415000003 5033405.987299999, 1518821.04 5033405.7895, 1518831.0383000001 5033405.5919, 1518841.0367 5033405.394200001, 1518851.0351 5033405.1965, 1518861.0335 5033404.9987, 1518871.0318 5033404.801000001, 1518881.0302 5033404.603399999, 1518891.0285 5033404.4055, 1518895.6319000004 5033404.365700001))</t>
  </si>
  <si>
    <t>POLYGON ((1520326.4948000005 5033520.1274999995, 1520346.5311000003 5033477.897, 1520353.8914 5033462.3837, 1520358.1771999998 5033453.350199999, 1520362.4632 5033444.3168, 1520366.7489999998 5033435.283500001, 1520371.0350000001 5033426.25, 1520375.3207999999 5033417.216600001, 1520379.6068000002 5033408.1832, 1520383.8926 5033399.149800001, 1520388.1786000002 5033390.1163, 1520392.4644 5033381.082900001, 1520396.7503000004 5033372.0495, 1520404.3503 5033356.0309999995, 1520409.7159000002 5033345.118100001, 1520414.1281000003 5033336.143999999, 1520419.6369000003 5033324.9397, 1520422.7298999997 5033318.6614, 1520427.5113000004 5033309.5023, 1520432.1380000003 5033300.6394, 1520433.7744000005 5033297.504799999, 1520423.4803999998 5033288.354599999, 1520392.0965 5033320.945900001, 1520358.3616000004 5033356.6655, 1520310.0743000004 5033397.0155, 1520273.7282999996 5033486.940199999, 1520265.2373000002 5033502.4834, 1520264.4535999997 5033503.9178, 1520264.8146000002 5033504.9559, 1520268.8431000002 5033516.539899999, 1520267.5828 5033524.175799999, 1520267.1394999996 5033526.3928, 1520265.1782999998 5033536.1986, 1520263.2171999998 5033546.0045, 1520262.4631000003 5033549.7751, 1520258.6182000004 5033554.5812, 1520255.6365 5033558.3081, 1520251.3754000003 5033561.3358, 1520243.2233999996 5033567.127900001, 1520242.6660000002 5033567.523800001, 1520234.6679999996 5033572.3018, 1520226.0829999996 5033577.430299999, 1520217.4979999997 5033582.559, 1520216.3836000003 5033583.2247, 1520208.8200000003 5033587.528000001, 1520200.1281000003 5033592.473200001, 1520196.5865000002 5033594.488299999, 1520191.3995000003 5033597.352700001, 1520182.6453999998 5033602.187000001, 1520185.8524000002 5033603.692399999, 1520194.9050000003 5033607.9417, 1520203.9576000003 5033612.191299999, 1520213.0102000004 5033616.4406, 1520222.0628000004 5033620.6899999995, 1520231.1153999995 5033624.939300001, 1520240.1679999996 5033629.1888, 1520249.2204999998 5033633.438200001, 1520258.2730999999 5033637.6875, 1520260.0546000004 5033633.9629, 1520264.3695999999 5033624.9417, 1520268.6845000004 5033615.920399999, 1520272.9995 5033606.8991, 1520277.3142999997 5033597.8780000005, 1520281.6293000001 5033588.856699999, 1520285.9441999998 5033579.8354, 1520290.2592000002 5033570.814099999, 1520294.5741999997 5033561.793, 1520298.8891000003 5033552.7717, 1520303.204 5033543.750499999, 1520307.5188999996 5033534.7293, 1520314.1354999999 5033516.898399999, 1520315.8351999996 5033517.3423999995, 1520315.9683999997 5033517.3772, 1520318.5527 5033518.0524, 1520326.4948000005 5033520.1274999995))</t>
  </si>
  <si>
    <t>POLYGON ((1518477.9622999998 5033107.1741, 1518467.6630999995 5033115.225299999, 1518467.0664999997 5033125.207599999, 1518466.7095999997 5033131.1787, 1518467.6102999998 5033135.094799999, 1518469.852 5033144.840500001, 1518472.0936000003 5033154.585999999, 1518472.46 5033156.179, 1518472.0181999998 5033164.5327, 1518471.4902999997 5033174.5189, 1518471.0851999996 5033182.179099999, 1518471.1402000003 5033184.5076, 1518471.3762999997 5033194.504899999, 1518471.6124999998 5033204.5022, 1518471.8486000001 5033214.499500001, 1518472.0848000003 5033224.4968, 1518472.1365999999 5033226.6918, 1518472.4565000003 5033234.489700001, 1518472.8662 5033244.4812, 1518473.2759999996 5033254.4728999995, 1518473.6859 5033264.4646000005, 1518473.9611999998 5033271.1796, 1518474.4828000003 5033274.417300001, 1518476.0735999998 5033284.289999999, 1518477.6644000001 5033294.162799999, 1518479.2550999997 5033304.035499999, 1518480.8458000002 5033313.908299999, 1518481.2119000005 5033316.18, 1518481.2120000003 5033323.8791000005, 1518481.2121000001 5033333.8791000005, 1518481.2121000001 5033343.8792, 1518481.2122999998 5033351.1800999995, 1518481.6714000003 5033353.84, 1518483.3727000002 5033363.6943, 1518485.0738000004 5033373.548599999, 1518486.7748999996 5033383.402899999, 1518488.4628999997 5033393.180400001, 1518488.4670000002 5033393.258199999, 1518488.9988000002 5033403.244200001, 1518490.6849999996 5033410.550100001, 1518492.1741000004 5033417.002699999, 1518490.3837000001 5033419.8671, 1518486.8823999995 5033425.4693, 1518483.5694000004 5033424.733200001, 1518477.3570999997 5033423.352700001, 1518474.1046000002 5033424.9789, 1518471.0067999996 5033426.5276999995, 1518466.7734000003 5033430.761, 1518466.6399999997 5033431.294500001, 1518464.6567000002 5033439.2278, 1518465.6678 5033440.7443, 1518471.0070000002 5033448.752800001, 1518470.8885000004 5033449.1086, 1518467.8320000004 5033458.277899999, 1518467.5273000002 5033458.4164, 1518458.4233999997 5033462.554400001, 1518456.1900000004 5033463.569599999, 1518454.0504 5033470.806700001, 1518452.5916999998 5033475.740499999, 1518453.2131000003 5033480.5558, 1518454.4929 5033490.4736, 1518455.7726999996 5033500.3915, 1518456.8255000003 5033508.5491, 1518456.9616999999 5033510.318600001, 1518457.7286999999 5033520.2893, 1518458.4957999997 5033530.2599, 1518458.9425 5033536.066, 1518458.5126999998 5033540.2206, 1518457.4837999996 5033550.1676, 1518456.4549000002 5033560.114600001, 1518455.7676999997 5033566.7579, 1518456.5732000005 5033569.98, 1518458.9429000001 5033579.458000001, 1518459.0182999996 5033579.6756, 1518462.2895999998 5033589.125600001, 1518465.5609 5033598.5756, 1518468.4685000004 5033606.975, 1518468.6256999997 5033608.0754, 1518470.0401999997 5033617.975, 1518471.4545 5033627.874600001, 1518471.6438999996 5033629.200099999, 1518477.9908999996 5033635.093599999, 1518485.3191999998 5033641.8981, 1518486.4611999998 5033642.9586, 1518494.8567000004 5033643.8423999995, 1518504.8020000001 5033644.8892, 1518506.5702999998 5033645.0754, 1518513.8371000001 5033648.9224, 1518530.8082999997 5033653.0646, 1518519.4754999997 5033481.3882, 1518502.7181000002 5033326.180299999, 1518479.7869999995 5033125.1154, 1518477.9622999998 5033107.1741))</t>
  </si>
  <si>
    <t>POLYGON ((1518410.1588000003 5033696.2048, 1518354.5866 5033695.1819, 1518343.8679999998 5033694.985200001, 1518335.3608 5033707.7326, 1518330.1003999999 5033711.1665, 1518326.9869 5033713.198899999, 1518318.613 5033718.6655, 1518312.4605 5033722.6819, 1518312.4063999997 5033725.334000001, 1518312.2027000003 5033735.331900001, 1518311.9989 5033745.3299, 1518311.7951999996 5033755.328, 1518311.5914000003 5033765.325999999, 1518311.3876 5033775.323899999, 1518311.1838999996 5033785.321799999, 1518310.9801000003 5033795.319800001, 1518310.7763999999 5033805.3178, 1518310.7222999996 5033807.9738, 1518407.2454000004 5033808.867799999, 1518410.0971 5033751.8245, 1518405.4664000003 5033715.4439, 1518410.1588000003 5033696.2048))</t>
  </si>
  <si>
    <t>POLYGON ((1519706.7567999996 5033790.186899999, 1519698.3046000004 5033777.0579, 1519693.8810999999 5033770.1866999995, 1519693.8180999998 5033768.3596, 1519693.7548000002 5033766.5229, 1519693.6999000004 5033763.1445, 1519693.7038000003 5033759.7654, 1519693.7300000004 5033758.361300001, 1519693.7669000002 5033756.387, 1519693.8887999998 5033753.010299999, 1519694.0696 5033749.636, 1519694.1595 5033748.3718, 1519694.3092999998 5033746.2656, 1519694.6078000003 5033742.899800001, 1519694.9649999999 5033739.539799999, 1519695.1041 5033738.4178, 1519695.3808000004 5033736.1864, 1519689.6809999999 5033730.932700001, 1519682.3278 5033724.155099999, 1519674.9744999995 5033717.3774999995, 1519667.6213999996 5033710.5999, 1519660.2681 5033703.8222, 1519652.915 5033697.044600001, 1519645.5618000003 5033690.267100001, 1519638.2085999995 5033683.489399999, 1519630.8553 5033676.7118, 1519623.5022 5033669.9341, 1519616.1491 5033663.1566, 1519608.7958000004 5033656.378900001, 1519601.4426999995 5033649.601299999, 1519594.0894 5033642.8236, 1519586.7362000002 5033636.0461, 1519579.3831000002 5033629.2684, 1519572.0299000004 5033622.490800001, 1519564.6766999997 5033615.713099999, 1519557.3235 5033608.9355999995, 1519549.9996999996 5033602.1850000005, 1519549.9918999998 5033602.224199999, 1519548.0398000004 5033612.0319, 1519546.0876000002 5033621.839500001, 1519544.1355999997 5033631.6472, 1519542.1834000004 5033641.4549, 1519540.2313 5033651.262499999, 1519538.2791999998 5033661.0702, 1519536.3271000003 5033670.877900001, 1519534.3749000002 5033680.6855999995, 1519538.3965999996 5033682.709000001, 1519547.33 5033687.203600001, 1519554.2507999996 5033690.685699999, 1519555.4888000004 5033692.568, 1519560.9840000002 5033700.923, 1519566.4792999998 5033709.278100001, 1519566.6594000002 5033723.271, 1519571.3646999998 5033727.706800001, 1519573.8042000001 5033730.0064, 1519581.0774999997 5033736.8628, 1519588.3508000001 5033743.7194, 1519595.6242000004 5033750.575999999, 1519602.8975999998 5033757.432600001, 1519610.1709000003 5033764.289100001, 1519617.4441999998 5033771.1457, 1519624.7177 5033778.0022, 1519631.9908999996 5033784.8588, 1519639.2643999998 5033791.715299999, 1519650.4488000004 5033802.259, 1519658.9866000004 5033813.241, 1519661.6089000003 5033816.614, 1519684.0064000003 5033831.687100001, 1519706.7567999996 5033790.186899999))</t>
  </si>
  <si>
    <t>POLYGON ((1518442.5138999997 5033828.6182, 1518441.4371999996 5033838.4737, 1518440.3635999998 5033848.300100001, 1518439.8842000002 5033852.687000001, 1518438.6248000003 5033864.2140999995, 1518436.6771 5033874.874600001, 1518436.0939999996 5033878.0658, 1518436.0730999997 5033878.1799, 1518436.0351999998 5033878.387399999, 1518435.3649000004 5033882.056399999, 1518433.0071999999 5033894.960899999, 1518429.2901999997 5033903.042199999, 1518428.5887000002 5033904.5671999995, 1518427.2643 5033907.446799999, 1518425.8905999996 5033910.4331, 1518421.7278000005 5033919.4835, 1518417.8656000001 5033927.8804, 1518416.9472000003 5033929.876800001, 1518431.4249 5033929.122400001, 1518441.3836000003 5033930.034700001, 1518451.3421999998 5033930.947000001, 1518461.3009000001 5033931.859200001, 1518481.2182 5033933.683700001, 1518503.3978000004 5033905.4275, 1518521.3897000002 5033868.385500001, 1518531.3907000003 5033832.227600001, 1518442.5138999997 5033828.6182))</t>
  </si>
  <si>
    <t>1422 - Campeggi e strutture turistiche e ricettive</t>
  </si>
  <si>
    <t>POLYGON ((1517781.5598999998 5032894.6757, 1517781.8069000002 5032890.6953, 1517782.4259000001 5032880.714400001, 1517783.0450999998 5032870.7337, 1517783.6643000003 5032860.752800001, 1517784.2834 5032850.772, 1517784.9025999997 5032840.791099999, 1517785.5218000002 5032830.8101, 1517785.8093999997 5032826.1753, 1517791.1656999998 5032826.1753, 1517801.1660000002 5032826.1753, 1517811.1662999997 5032826.1754, 1517821.1667 5032826.1754, 1517831.1670000004 5032826.1754, 1517841.1672999999 5032826.1755, 1517849.9364 5032826.1754, 1517846.7799000004 5032804.0448, 1517848.6737000002 5032785.3144000005, 1517848.2429999998 5032771.3796999995, 1517851.9461000003 5032650.9934, 1517853.5969000002 5032609.093900001, 1517850.5592999998 5032609.1742, 1517817.0581 5032608.6742, 1517787.6821999997 5032608.6741, 1517782.182 5032607.6741, 1517748.6953999996 5032606.189099999, 1517672.3273999998 5032602.8026, 1517562.4248000002 5032599.173599999, 1517559.3830000004 5032746.9849, 1517559.1974999998 5032756.001, 1517558.9264000002 5032769.1745, 1517557.2849000003 5032857.934800001, 1517555.5025000004 5032921.6665, 1517575.4818000002 5032920.7424, 1517577.7374999998 5032920.6381, 1517585.0285999998 5032918.0342, 1517592.5547000002 5032915.3464, 1517594.1013000002 5032914.0649, 1517601.8016 5032907.684599999, 1517609.0543 5032901.6753, 1517609.2604 5032901.1317, 1517612.8059 5032891.781300001, 1517616.3513000002 5032882.4307, 1517616.8200000003 5032881.194599999, 1517623.4743 5032886.765000001, 1517628.5389999999 5032891.0046, 1517631.3858000003 5032889.154100001, 1517639.7704999996 5032883.704299999, 1517648.1552 5032878.2545, 1517656.5398000004 5032872.804500001, 1517664.9244999997 5032867.354699999, 1517673.3092 5032861.9047, 1517681.6936999997 5032856.4548, 1517690.0784999998 5032851.004899999, 1517692.0406999998 5032849.729499999, 1517698.7759999996 5032846.0813, 1517707.5691 5032841.318499999, 1517716.3623000002 5032836.555600001, 1517717.4414999997 5032835.971100001, 1517725.8943999996 5032833.6230999995, 1517735.5297999997 5032830.946699999, 1517736.4919999996 5032830.679400001, 1517741.0687999995 5032838.430600001, 1517746.1533000004 5032847.0418, 1517751.2378000002 5032855.652899999, 1517756.3223 5032864.264, 1517761.4067000002 5032872.8752, 1517766.4911000002 5032881.486300001, 1517771.5757999998 5032890.0974, 1517776.1761999996 5032897.888900001, 1517776.9935999997 5032897.4011, 1517781.5598999998 5032894.6757))</t>
  </si>
  <si>
    <t>21131 - Colture orticole a pieno campo</t>
  </si>
  <si>
    <t>POLYGON ((1519636.3261000002 5030321.407500001, 1519638.3435000004 5030322.661499999, 1519643.0377000002 5030316.653100001, 1519649.1942999996 5030308.7728, 1519653.9688 5030302.6614, 1519652.2674000002 5030301.1972, 1519644.6874000002 5030294.6741, 1519637.1075 5030288.151000001, 1519629.5278000003 5030281.6280000005, 1519621.9478000002 5030275.104800001, 1519614.3679 5030268.581800001, 1519612.7171 5030267.1612, 1519615.9113999996 5030260.0209, 1519619.9951999998 5030250.8927, 1519624.0788000003 5030241.7644, 1519625.4671999998 5030238.661, 1519620.2170000002 5030234.661, 1519612.2306000004 5030228.6424, 1519604.2441999996 5030222.6239, 1519596.2577999998 5030216.6053, 1519588.2714 5030210.5867, 1519580.2850000001 5030204.5682, 1519568.4649999999 5030195.660599999, 1519555.7145999996 5030197.160700001, 1519519.4638 5030232.1609000005, 1519512.9637000002 5030238.661, 1519472.9630000005 5030301.1614, 1519433.0877 5030395.1621, 1519518.5913000004 5030472.162699999, 1519526.9923999999 5030461.4329, 1519533.1574 5030453.5593, 1519539.3223 5030445.6855, 1519545.4872000003 5030437.8116999995, 1519551.6520999996 5030429.937899999, 1519554.2170000002 5030426.6624, 1519558.3463000003 5030422.533, 1519564.2171 5030416.6622, 1519565.7408999996 5030417.410700001, 1519574.7167999996 5030421.819800001, 1519578.4677 5030423.6623, 1519582.2279000003 5030419.2184999995, 1519588.6874000002 5030411.5845, 1519595.1469999999 5030403.9507, 1519601.6064999998 5030396.3167, 1519608.0659999996 5030388.6828000005, 1519614.5256000003 5030381.048800001, 1519616.9683999997 5030378.1620000005, 1519612.3110999996 5030374.0414, 1519604.8216000004 5030367.414899999, 1519597.3318999996 5030360.7883, 1519589.8422999997 5030354.161800001, 1519590.8942999998 5030352.653899999, 1519596.6162 5030344.4526, 1519602.3381000003 5030336.2512, 1519608.0601000004 5030328.049900001, 1519613.7819999997 5030319.8487, 1519619.5039 5030311.647299999, 1519619.8427999998 5030311.161499999, 1519627.8328999998 5030316.1282, 1519636.3261000002 5030321.407500001))</t>
  </si>
  <si>
    <t>21141 Â¿ Colture floro-vivaistiche a pieno campo</t>
  </si>
  <si>
    <t>POLYGON ((1521752.3210000005 5029919.8686, 1521705.0921 5029886.560900001, 1521723.9063 5029855.5274, 1521646.2483 5029836.1807, 1521646.0044999998 5029836.522600001, 1521640.1983000003 5029844.6646, 1521625.0528999995 5029877.9618999995, 1521612.4850000003 5029900.4518, 1521584.0110999998 5029910.7853999995, 1521585.0148 5029920.7128, 1521586.5125000002 5029935.5283, 1521587.0169000002 5029937.928200001, 1521590.7236000001 5029955.5626, 1521589.5916 5029960.041300001, 1521586.9448999995 5029970.5144, 1521586.1442 5029980.4824, 1521585.3432999998 5029990.450300001, 1521584.8764000004 5029996.262800001, 1521584.5317000002 5030000.417400001, 1521583.7045999998 5030010.383199999, 1521582.8778 5030020.348999999, 1521582.0509000001 5030030.3149, 1521587.9759999998 5030045.923, 1521602.4031999996 5030028.6588, 1521634.4039000003 5029998.158500001, 1521679.5297999997 5029958.6581999995, 1521709.8010999998 5029943.048599999, 1521739.7955 5029926.9133, 1521752.3210000005 5029919.8686))</t>
  </si>
  <si>
    <t>POLYGON ((1518862.9722999996 5033118.1797, 1518872.2652000003 5033115.821900001, 1518881.9584 5033113.362600001, 1518891.6514999997 5033110.9032000005, 1518896.4732999997 5033109.6797, 1518896.4047999997 5033104.6546, 1518896.2681999998 5033094.6554000005, 1518896.1317999996 5033084.656400001, 1518895.9954000004 5033074.657299999, 1518895.8589000003 5033064.6581, 1518895.7225000001 5033054.6589, 1518895.5860000001 5033044.6598000005, 1518895.4495 5033034.660700001, 1518895.3131 5033024.661499999, 1518895.2125000004 5033017.2958, 1518798.3790999996 5033015.6164, 1518839.1272 5033111.5778, 1518840.3569999998 5033114.6961, 1518844.0255000005 5033123.9989, 1518844.0968000004 5033124.1797, 1518853.4419 5033121.209100001, 1518862.9722999996 5033118.1797))</t>
  </si>
  <si>
    <t>21142 - Colture floro-vivaistiche protette</t>
  </si>
  <si>
    <t>POLYGON ((1520067.256 5032594.1789, 1520053.8218 5032579.3621, 1520047.1046000002 5032571.953600001, 1520040.3874000004 5032564.5452, 1520033.6703000003 5032557.136600001, 1520026.9530999996 5032549.7283, 1520020.2361000003 5032542.319800001, 1520013.5187999997 5032534.9114, 1520006.8017999995 5032527.502900001, 1520004.8799 5032525.383300001, 1519962.2326999996 5032562.930600001, 1519960.5614999998 5032564.8672, 1519954.0284000002 5032572.4384, 1519947.4954000004 5032580.009299999, 1519940.9622999998 5032587.580399999, 1519927.8960999995 5032602.7225, 1520009.755 5032679.679500001, 1520027.6304000001 5032661.179300001, 1520055.3810999999 5032638.179199999, 1520065.5060999999 5032614.679099999, 1520067.256 5032594.1789))</t>
  </si>
  <si>
    <t>2112 Â¿ seminativi arborati</t>
  </si>
  <si>
    <t>POLYGON ((1518811.0768 5030660.4965, 1518792.7780999998 5030658.7916, 1518766.8483999996 5030661.9669, 1518752.0313999997 5030657.204299999, 1518745.6812000005 5030653.5001, 1518742.5060999999 5030634.4497, 1518739.3309000004 5030602.699100001, 1518732.4515000004 5030588.4112, 1518733.5098 5030566.715, 1518727.1596999997 5030550.8397, 1518696.9963999996 5030539.7271, 1518682.1793999998 5030523.8518, 1518653.6037999997 5030531.7896, 1518638.2577 5030533.906400001, 1518618.1489000004 5030532.319, 1518589.0442000004 5030543.4318, 1518565.1113999998 5030558.6391, 1518584.7067999998 5030572.4706999995, 1518578.2247000001 5030609.512599999, 1518595.8202999998 5030640.0723, 1518648.6067000004 5030663.2236, 1518706.9495 5030683.5966, 1518750.4755999995 5030738.2336, 1518786.7437000005 5030803.2457, 1518810.3206000002 5030668.663799999, 1518811.0768 5030660.4965))</t>
  </si>
  <si>
    <t>POLYGON ((1518193.3044999996 5031032.1658, 1518193.6923000002 5030989.2414, 1518185.7547000004 5030923.630799999, 1518171.9276 5030910.6186999995, 1518170.3765000002 5030910.5024999995, 1518160.404 5030909.755100001, 1518150.4318000004 5030909.0076, 1518146.3612000002 5030908.702500001, 1518134.9581000004 5030924.1599, 1518122.2593 5030949.557499999, 1518115.9099000003 5030977.071699999, 1518122.2599999998 5031032.0998, 1518138.6634 5031060.6721, 1518151.3633000003 5031140.0397, 1518084.1638000002 5031145.859999999, 1518085.2221999997 5031166.4955, 1518190.3598999996 5031176.0985, 1518198.4655 5031170.241599999, 1518206.1812000005 5031164.6666, 1518205.9630000005 5031164.2378, 1518201.4270000001 5031155.3256, 1518199.0559 5031150.6665, 1518198.6476999996 5031145.911599999, 1518197.7926000003 5031135.9482, 1518196.9373000003 5031125.9847, 1518196.0821000002 5031116.021299999, 1518195.227 5031106.0579, 1518194.3717999998 5031096.0945, 1518193.5165 5031086.130999999, 1518193.3049999997 5031083.666200001, 1518193.3048999999 5031076.1401, 1518193.3048 5031066.140000001, 1518193.3047000002 5031056.139900001, 1518193.3046000004 5031046.139799999, 1518193.3044999996 5031036.139900001, 1518193.3044999996 5031032.1658))</t>
  </si>
  <si>
    <t>POLYGON ((1520547.1469 5032476.1415, 1520547.3685999997 5032470.819700001, 1520547.5202000001 5032467.1789, 1520545.2692 5032461.2347, 1520541.7275999999 5032451.8827, 1520538.1859999998 5032442.5306, 1520534.6443999996 5032433.1786, 1520526.17 5032430.943600001, 1520523.2691000002 5032430.1786, 1520523.7259 5032445.8177000005, 1520521.08 5032473.334899999, 1520499.0187 5032478.6789, 1520499.5746 5032486.644400001, 1520500.2707000002 5032496.620200001, 1520500.5191000002 5032500.179099999, 1520417.0695000002 5032573.6587000005, 1520437.9397 5032591.4925999995, 1520501.1021999996 5032538.1558, 1520507.6448 5032545.679500001, 1520507.6677 5032545.660599999, 1520515.3826000001 5032539.297900001, 1520523.0974000003 5032532.9352, 1520530.8123000003 5032526.5726, 1520531.8953999998 5032525.679400001, 1520536.0888 5032518.1753, 1520540.9671 5032509.445699999, 1520545.8454 5032500.7162999995, 1520546.1454999996 5032500.179199999, 1520546.5362 5032490.8026, 1520546.9523999998 5032480.8112, 1520547.1469 5032476.1415))</t>
  </si>
  <si>
    <t>2115 - orti familiari</t>
  </si>
  <si>
    <t>POLYGON ((1518259.9814999998 5029019.7239, 1518236.3254000004 5029004.4342, 1518208.9901 5028979.8672, 1518153.4628999997 5028966.0339, 1518189.1683999998 5029001.8522, 1518196.2768 5029008.364, 1518199.7562999995 5029011.5514, 1518207.1194000002 5029018.296700001, 1518214.4828000003 5029025.041999999, 1518221.846 5029031.7873, 1518229.2092000004 5029038.5326000005, 1518236.5724999998 5029045.277899999, 1518239.9128999999 5029048.3379999995, 1518243.4803999998 5029043.8401999995, 1518244.2751000002 5029042.838300001, 1518247.6508 5029038.5825, 1518253.1234 5029030.2128, 1518258.5959 5029021.8431, 1518259.9814999998 5029019.7239))</t>
  </si>
  <si>
    <t>MULTIPOLYGON (((1518678.8904 5029096.9321, 1518637.0735 5029086.5144, 1518633.9419 5029087.8226, 1518630.1229999997 5029089.4179, 1518622.5645000003 5029092.5754, 1518623.1924 5029096.215299999, 1518624.8914 5029106.0622000005, 1518626.5903000003 5029115.9091, 1518627.1552 5029119.1833999995, 1518653.5922999997 5029121.748, 1518653.5495999996 5029121.154999999, 1518654.182 5029120.134199999, 1518659.449 5029111.6335, 1518660.6748000002 5029109.654999999, 1518666.8487 5029105.0996, 1518673.5500999996 5029100.1548999995, 1518674.9815999996 5029099.290999999, 1518678.8904 5029096.9321)), ((1518774.4702000003 5029120.7436, 1518728.5093999999 5029109.293500001, 1518728.8645000001 5029110.2158, 1518732.4573999997 5029119.5482, 1518736.0503000002 5029128.8805, 1518738.8827999998 5029136.2377, 1518739.6431999998 5029138.2129, 1518743.2359999996 5029147.5452, 1518746.8289 5029156.877699999, 1518749.0531000001 5029162.654999999, 1518767.9286000002 5029154.663699999, 1518774.4702000003 5029120.7436)))</t>
  </si>
  <si>
    <t>POLYGON ((1521778.6617 5030295.1612, 1521778.0520000001 5030292.7228999995, 1521771.4729000004 5030279.1151, 1521773.7271999996 5030276.3566, 1521781.6024000002 5030261.363399999, 1521785.4312000005 5030256.0217, 1521792.6756999996 5030251.4582, 1521792.9605 5030251.262, 1521798.6278 5030247.357000001, 1521800.9369 5030244.710000001, 1521803.37 5030237.8968, 1521804.4216 5030230.1899999995, 1521806.3198999995 5030212.3002, 1521807.8743000003 5030197.6501, 1521809.4835 5030182.4684, 1521810.5376000004 5030172.524499999, 1521811.5916999998 5030162.580800001, 1521812.6458 5030152.6369, 1521813.6996999998 5030142.6931, 1521814.7539 5030132.7491999995, 1521815.8079000004 5030122.805400001, 1521816.8619999997 5030112.861500001, 1521817.9584999997 5030102.5175, 1521820.0256000003 5030083.030300001, 1521821.0805000002 5030073.0865, 1521822.1353000002 5030063.1427, 1521823.4011000004 5030051.209000001, 1521830.5976 5030012.794, 1521807.2845 5030009.158600001, 1521774.4084 5030009.158500001, 1521748.7827000003 5030010.658500001, 1521745.8033999996 5030011.641100001, 1521701.7813 5030026.1587000005, 1521691.2762000002 5030031.932600001, 1521678.3569 5030039.033299999, 1521659.0302999998 5030056.159, 1521644.5411999999 5030069.669299999, 1521626.3261000002 5030086.654100001, 1521618.2681999998 5030096.2147, 1521607.7791999998 5030108.659499999, 1521573.5286999997 5030157.1599, 1521516.5275999997 5030234.160599999, 1521532.7795000002 5030244.765799999, 1521541.1544000003 5030250.230799999, 1521549.5292999996 5030255.695800001, 1521557.9042999996 5030261.1609000005, 1521558.9029 5030260.3901, 1521565.0294000003 5030255.660800001, 1521567.1925 5030256.3179, 1521574.9047999997 5030258.6609000005, 1521576.8449 5030258.6609000005, 1521586.8450999996 5030258.6609000005, 1521596.8454 5030258.6609000005, 1521606.2807999998 5030258.6609000005, 1521606.8329999996 5030258.780300001, 1521616.6074 5030260.8936, 1521624.7813999997 5030262.6609000005, 1521626.2093000002 5030263.4625, 1521634.9294999996 5030268.357899999, 1521643.6497 5030273.2533, 1521652.3699000003 5030278.148600001, 1521660.4077000003 5030282.6611, 1521661.0411999999 5030283.1204, 1521669.137 5030288.990800001, 1521677.2328000003 5030294.861400001, 1521681.7835999997 5030298.1613, 1521685.0334 5030301.0964, 1521692.4545999998 5030307.7993, 1521699.8761 5030314.5023, 1521707.2973999996 5030321.2052, 1521708.9096999997 5030322.6614, 1521715.0917999996 5030327.4629, 1521721.7852999996 5030332.661499999, 1521723.2931000004 5030332.8905, 1521731.6606 5030334.161499999, 1521732.9579999996 5030333.3378, 1521741.4002999999 5030327.977700001, 1521747.4110000003 5030324.161499999, 1521749.4330000002 5030322.1099, 1521756.4526000004 5030314.9877, 1521763.4722999996 5030307.8654, 1521770.4918999998 5030300.743000001, 1521773.0365000004 5030298.1612, 1521778.6617 5030295.1612))</t>
  </si>
  <si>
    <t>POLYGON ((1518912.7161999997 5030352.900800001, 1518883.0213000001 5030329.4114, 1518837.0866999999 5030328.6555, 1518854.5696999999 5030439.6624, 1518854.5705000004 5030522.162900001, 1518864.5707 5030513.662900001, 1518871.9078000002 5030476.0756, 1518878.8205000004 5030440.6624, 1518901.5705000004 5030376.661900001, 1518912.7161999997 5030352.900800001))</t>
  </si>
  <si>
    <t>POLYGON ((1519654.2599999998 5031009.6504, 1519698.6673999997 5030957.174000001, 1519691.1017000005 5030948.166099999, 1519686.3421 5030944.1171, 1519682.7065000003 5030941.0241, 1519557.0961999996 5030834.165200001, 1519454.4671 5030751.6646, 1519403.2328000003 5030745.565400001, 1519373.3602999998 5030742.009199999, 1519376.4277999997 5030746.280099999, 1519382.8191 5030756.8279, 1519389.1358000003 5030764.580499999, 1519395.4526000004 5030772.3332, 1519401.7692 5030780.0858, 1519408.0861 5030787.838500001, 1519414.4028000003 5030795.5911, 1519420.7193999998 5030803.343699999, 1519427.0362999998 5030811.0965, 1519433.3529000003 5030818.849099999, 1519439.6697000004 5030826.6017, 1519445.9863999998 5030834.3543, 1519452.3031000001 5030842.106899999, 1519458.6198000005 5030849.8596, 1519464.9365999997 5030857.612299999, 1519471.2532000002 5030865.3649, 1519477.5700000003 5030873.1175999995, 1519483.8865999999 5030880.870200001, 1519490.2034999998 5030888.6229, 1519496.5201000003 5030896.375499999, 1519502.8367999997 5030904.1281, 1519509.1535999998 5030911.8807, 1519515.4703000002 5030919.633400001, 1519521.7868999997 5030927.3861, 1519528.1037999997 5030935.138800001, 1519534.4204000002 5030942.8914, 1519540.7372000003 5030950.643999999, 1519547.0538999997 5030958.396600001, 1519551.3474000003 5030963.666099999, 1519553.3014000002 5030966.2042, 1519559.4017000003 5030974.1282, 1519565.5022 5030982.052100001, 1519571.6025999999 5030989.976, 1519575.5985000003 5030995.1664, 1519578.2413999997 5030997.3838, 1519585.9024999999 5031003.8113, 1519593.5635000002 5031010.239, 1519601.2244999995 5031016.6666, 1519609.2120000003 5031010.649700001, 1519617.1995 5031004.6326, 1519625.1869 5030998.615700001, 1519633.1744 5030992.5987, 1519637.3853000002 5030989.4265, 1519643.7922 5030997.105, 1519650.199 5031004.783299999, 1519654.2599999998 5031009.6504))</t>
  </si>
  <si>
    <t>POLYGON ((1521244.7652000003 5031858.4648, 1521247.1316999998 5031861.783600001, 1521247.5325999996 5031874.3565, 1521247.8512000004 5031884.3495000005, 1521248.2428000001 5031896.6274999995, 1521253.4335000003 5031896.4574, 1521258.4636000004 5031896.292400001, 1521268.4583 5031895.9648, 1521278.4532000003 5031895.637, 1521288.4479999999 5031895.3094999995, 1521298.4428000003 5031894.981799999, 1521308.4376999997 5031894.654100001, 1521318.4325 5031894.3265, 1521328.4272999996 5031893.9987, 1521338.4222 5031893.6711, 1521348.4167999998 5031893.3433, 1521358.4116000002 5031893.015699999, 1521368.4064999996 5031892.687999999, 1521378.4013 5031892.360300001, 1521388.3960999995 5031892.0326000005, 1521398.3909999998 5031891.7049, 1521399.1075 5031880.161900001, 1521400.0613000002 5031870.2074, 1521401.0152000003 5031860.252900001, 1521401.1664000005 5031858.6752, 1521392.7603000002 5031858.2783, 1521382.7709999997 5031857.806600001, 1521372.7819999997 5031857.334899999, 1521362.7928 5031856.863299999, 1521352.8035000004 5031856.3916, 1521342.8142999997 5031855.9199, 1521332.8251 5031855.4483, 1521322.8359000003 5031854.976600001, 1521312.8466999996 5031854.504899999, 1521302.8575 5031854.033299999, 1521292.8683000002 5031853.5616, 1521282.8790999996 5031853.0899, 1521272.8898999998 5031852.6183, 1521262.9008 5031852.146600001, 1521252.9115000004 5031851.674900001, 1521244.7652000003 5031858.4648))</t>
  </si>
  <si>
    <t>POLYGON ((1518697.5368999997 5032388.0945999995, 1518669.6332999999 5032325.3236, 1518656.7474999996 5032331.6636, 1518653.7687999997 5032341.2871, 1518652.9168999996 5032344.0394, 1518638.9249999998 5032339.897299999, 1518629.3370000003 5032337.0591, 1518619.7490999997 5032334.220799999, 1518610.1611000001 5032331.3826, 1518600.5732000005 5032328.544299999, 1518599.9396000002 5032328.356699999, 1518590.3514 5032325.5184, 1518580.7632999998 5032322.680199999, 1518571.1750999996 5032319.8419, 1518561.5870000003 5032317.0034, 1518551.9987000003 5032314.165100001, 1518542.4106 5032311.3268, 1518535.5325999996 5032309.2908, 1518532.8224 5032308.488500001, 1518523.2342999997 5032305.6503, 1518513.6460999995 5032302.811899999, 1518504.0580000002 5032299.9736, 1518494.4697000002 5032297.135199999, 1518484.8816 5032294.2969, 1518475.2934999997 5032291.4586, 1518472.2983 5032290.572000001, 1518459.7720999997 5032333.547900001, 1518514.9667999996 5032339.461300001, 1518520.7878 5032354.807399999, 1518480.5702999998 5032361.686899999, 1518470.0302999998 5032375.231899999, 1518479.7231 5032377.6929, 1518489.4160000002 5032380.153899999, 1518499.1086999997 5032382.614800001, 1518508.8016 5032385.0758, 1518518.4944000002 5032387.536800001, 1518527.5939999996 5032389.847100001, 1518528.1831 5032390.0131, 1518537.8087999998 5032392.7246, 1518547.4345000004 5032395.4361000005, 1518557.0601000004 5032398.147600001, 1518566.6858 5032400.859099999, 1518569.5805000002 5032401.6745, 1518573.4074999997 5032407.5274, 1518578.0809000004 5032414.6746, 1518578.5711000003 5032416.0505, 1518581.9271999998 5032425.4706999995, 1518585.2062999997 5032434.674799999, 1518585.3997 5032434.7981, 1518593.8316000002 5032440.174799999, 1518595.2059000004 5032439.311000001, 1518603.6723999996 5032433.9893, 1518612.1390000004 5032428.6675, 1518620.6056000004 5032423.345899999, 1518629.0722000003 5032418.0242, 1518637.5388000002 5032412.702400001, 1518646.0055 5032407.3806, 1518648.5756 5032408.587099999, 1518656.7193 5032412.409600001, 1518672.7755000005 5032401.747199999, 1518689.8547999999 5032391.521500001, 1518697.5368999997 5032388.0945999995))</t>
  </si>
  <si>
    <t>POLYGON ((1520108.7051999997 5032333.5879999995, 1520104.0186 5032336.2246, 1520095.3093999997 5032341.124399999, 1520086.6003 5032346.0242, 1520081.9556999998 5032348.637399999, 1520077.8910999997 5032350.9241, 1520069.1533000004 5032355.8401, 1520052.2932000002 5032366.5901999995, 1520043.8624 5032371.9657000005, 1520041.0267000003 5032373.773600001, 1520035.4315 5032377.3412, 1520027.0006999997 5032382.7168000005, 1520018.5698999995 5032388.0922, 1520010.1391000003 5032393.467700001, 1519999.0393000003 5032400.545, 1519984.3905999996 5032408.9066, 1519981.8528000005 5032410.3552, 1519969.5017 5032417.405300001, 1519966.1475 5032418.6358, 1519957.4666999998 5032421.8202, 1519957.0577999996 5032421.9702, 1519945.3810999999 5032426.2535999995, 1519944.0396999996 5032426.7457, 1519928.7597000003 5032428.369100001, 1519927.2898000004 5032428.5254, 1519927.3460999997 5032430.4804, 1519927.6249000002 5032440.1775, 1519932.9132000003 5032446.0101, 1519939.6303000003 5032453.418500001, 1519946.3475000001 5032460.827, 1519953.0646000002 5032468.235400001, 1519959.7818 5032475.6438, 1519966.4989 5032483.052200001, 1519973.2160999998 5032490.4607, 1519979.9331 5032497.869100001, 1519986.6503999997 5032505.2776, 1519993.3673999999 5032512.6861000005, 1520000.0846999995 5032520.0945, 1520004.8799 5032525.383300001, 1520006.8017999995 5032527.502900001, 1520013.5187999997 5032534.9114, 1520020.2361000003 5032542.319800001, 1520026.9530999996 5032549.7283, 1520033.6703000003 5032557.136600001, 1520040.3874000004 5032564.5452, 1520047.1046000002 5032571.953600001, 1520053.8218 5032579.3621, 1520067.256 5032594.1789, 1520090.1309000002 5032510.178300001, 1520108.6301999995 5032396.1775, 1520115.755 5032344.677100001, 1520113.755 5032337.720799999, 1520112.8798000002 5032334.676999999, 1520108.7051999997 5032333.5879999995))</t>
  </si>
  <si>
    <t>POLYGON ((1517897.7089999998 5032909.199200001, 1517886.1956000002 5032917.7173999995, 1517841.3369000005 5032858.534499999, 1517833.4744999995 5032864.7139, 1517825.6122000003 5032870.8934, 1517821.4359 5032874.1757, 1517848.4911000002 5032911.102700001, 1517833.2772000004 5032926.316400001, 1517831.2928 5032937.5612, 1517837.2462999998 5032952.774900001, 1517849.8145000003 5032960.7125, 1517868.3360000001 5032967.988600001, 1517879.5812999997 5032969.973099999, 1517894.1341000004 5032983.8638, 1517921.9161999999 5032978.5722, 1517925.2235000003 5032960.7127, 1517918.6083000004 5032937.5615, 1517897.7089999998 5032909.199200001))</t>
  </si>
  <si>
    <t>POLYGON ((1521212.6382999998 5032908.3368999995, 1521218.7487000003 5032883.8017, 1521212.0092000002 5032883.934599999, 1521202.0109 5032884.132099999, 1521192.0125000002 5032884.329299999, 1521182.0140000004 5032884.5265, 1521172.0157000003 5032884.7239, 1521162.0174000002 5032884.9212, 1521152.0190000003 5032885.1185, 1521142.0206000004 5032885.3157, 1521132.0223000003 5032885.5132, 1521122.0237999996 5032885.7104, 1521112.0255000005 5032885.9077, 1521102.0269999998 5032886.1051, 1521092.0286999997 5032886.3024, 1521082.0303999996 5032886.499600001, 1521072.0319999997 5032886.697000001, 1521062.0335999997 5032886.894300001, 1521052.0352999996 5032887.091499999, 1521042.0368 5032887.288899999, 1521032.0384999998 5032887.486199999, 1521022.0400999999 5032887.683499999, 1521022.04 5032877.6833999995, 1521022.0398000004 5032867.6833, 1521022.0398000004 5032859.1832, 1521022.8523000004 5032857.9223, 1521028.2688999996 5032849.5163, 1521033.6856000004 5032841.110200001, 1521039.1020999998 5032832.7042, 1521044.5188999996 5032824.2981, 1521044.9151999997 5032823.683, 1521036.9239999996 5032818.987299999, 1521028.3021 5032813.921, 1521019.6802000003 5032808.854499999, 1521011.0581999999 5032803.7881000005, 1521002.4362000003 5032798.7217999995, 1520996.4133000001 5032795.182600001, 1520994.6845000004 5032797.6522, 1520988.9499000004 5032805.8445999995, 1520983.2152000004 5032814.036800001, 1520977.4803999998 5032822.2293, 1520973.6628999999 5032827.6828000005, 1520972.2928999998 5032828.8741, 1520966.3847000003 5032843.2283, 1520971.6766 5032860.691199999, 1520972.2057999996 5032883.445800001, 1520973.5360000003 5032926.1468, 1520971.6770000001 5032953.826400001, 1520962.1518 5032977.110300001, 1520958.4475999996 5032987.6938000005, 1520964.0142 5033000.417199999, 1520964.7588999998 5032999.313200001, 1520973.4411000004 5032986.4428, 1520982.2038000003 5032975.4573, 1520990.1988000004 5032965.4343, 1521006.5366000002 5032948.4911, 1521016.4787999997 5032939.635299999, 1521021.6347000003 5032935.0428, 1521036.0828 5032926.7699, 1521039.2257000003 5032925.2553, 1521045.6968 5032922.137, 1521049.5236999998 5032920.293099999, 1521066.5506999996 5032914.8397, 1521078.8716000002 5032912.5649, 1521090.3695999999 5032910.4421, 1521108.2593999999 5032910.134099999, 1521118.2322000004 5032909.962400001, 1521128.2051999997 5032909.7908, 1521138.1780000003 5032909.619100001, 1521148.1508999998 5032909.4473, 1521149.0269999998 5032909.4322, 1521158.1372999996 5032909.2754, 1521168.1248000003 5032909.103499999, 1521178.1124 5032908.931399999, 1521188.1001000004 5032908.759500001, 1521198.0875000004 5032908.5875, 1521208.0751 5032908.4155, 1521212.6382999998 5032908.3368999995))</t>
  </si>
  <si>
    <t>2241 Â¿ pioppeti</t>
  </si>
  <si>
    <t>POLYGON ((1518532.4255 5029567.157, 1518540.8394999998 5029561.7524, 1518549.2534999996 5029556.347999999, 1518549.551 5029556.1569, 1518547.0204999996 5029546.848099999, 1518544.3971999995 5029537.1982, 1518541.7739000004 5029527.5484, 1518539.1506000003 5029517.898499999, 1518536.5274 5029508.248500001, 1518533.9041 5029498.5987, 1518532.4248000002 5029493.1566, 1518529.8082999997 5029489.668099999, 1518529.0495999996 5029488.6565000005, 1518522.8487999998 5029480.810900001, 1518516.7989999996 5029473.156400001, 1518364.6591999996 5029550.729599999, 1518319.4707000004 5029573.770400001, 1518318.7104000002 5029592.4815, 1518328.6644000001 5029593.4419, 1518338.6185999997 5029594.4024, 1518348.5727000004 5029595.3628, 1518358.5267000003 5029596.3233, 1518367.1705 5029597.157299999, 1518368.4523 5029596.857000001, 1518443.4985999996 5029601.0557, 1518465.3273999998 5029600.559599999, 1518532.4255 5029567.157))</t>
  </si>
  <si>
    <t>2311 - prati permanenti in assenza di specie arboree ed arbustive</t>
  </si>
  <si>
    <t>POLYGON ((1518238.5716000004 5029529.315199999, 1518238.9157999996 5029526.157, 1518082.1627000002 5029402.0382, 1517873.1359 5029508.534, 1517812.9426999995 5029655.378799999, 1517780.5311000003 5029763.858899999, 1517773.9940999998 5029784.5295, 1517767.3424000004 5029789.4496, 1517766.4318000004 5029790.9164, 1517753.8509999998 5029825.058599999, 1517732.6896000002 5029852.1755, 1517730.6982000005 5029859.548800001, 1517728.7778000003 5029866.6592999995, 1517731.1502 5029867.806299999, 1517740.1533000004 5029872.1592999995, 1517735.2274000002 5029880.862, 1517730.3016 5029889.5647, 1517725.3756 5029898.2674, 1517720.4497999996 5029906.9701000005, 1517715.5237999996 5029915.672900001, 1517710.7536000004 5029924.100299999, 1517711.0000999998 5029924.2983, 1517718.7966999998 5029930.560799999, 1517726.5932999998 5029936.8232, 1517734.3899999997 5029943.0857, 1517742.1864999998 5029949.348099999, 1517749.9830999998 5029955.6107, 1517757.7797999997 5029961.8730999995, 1517765.5763999997 5029968.135399999, 1517773.3728999998 5029974.3979, 1517774.3255000003 5029975.163000001, 1517804.1233 5029919.384299999, 1517818.6755 5029874.404100001, 1517833.8892 5029840.0075, 1517852.4102999996 5029809.579700001, 1517880.1919999998 5029780.4748, 1517936.4172 5029774.521400001, 1517980.0741999997 5029759.3072999995, 1518031.6689999998 5029743.431700001, 1518058.1278 5029732.848099999, 1518081.9408 5029713.003799999, 1518102.4462000001 5029675.961300001, 1518146.7646000003 5029625.689200001, 1518238.5716000004 5029529.315199999))</t>
  </si>
  <si>
    <t>POLYGON ((1517908.1885000002 5030475.851199999, 1517900.7373000002 5030469.181700001, 1517893.2861000001 5030462.5119, 1517885.8349000001 5030455.8423, 1517878.3837000001 5030449.172499999, 1517870.9325 5030442.502900001, 1517863.4813 5030435.8331, 1517856.0302 5030429.1635, 1517848.5789 5030422.493799999, 1517841.1278 5030415.824100001, 1517837.0368 5030412.1622, 1517840.1413000003 5030408.8912, 1517847.0253999997 5030401.637700001, 1517853.9096 5030394.384400001, 1517860.7936000004 5030387.130999999, 1517862.6623 5030385.1620000005, 1517868.2835 5030389.7972, 1517875.9989999998 5030396.1592, 1517883.7144999998 5030402.521400001, 1517891.4298999999 5030408.883400001, 1517899.1453999998 5030415.2455, 1517906.8608999997 5030421.6076, 1517914.5763999997 5030427.969699999, 1517922.2920000004 5030434.331800001, 1517930.0073999995 5030440.694, 1517937.7203000002 5030447.0538, 1517937.7230000002 5030447.056, 1517937.8541 5030447.4087000005, 1517939.8372 5030444.989499999, 1518024.8246 5030341.314099999, 1518044.8720000004 5030316.8586, 1518040.8039999995 5030313.901900001, 1518032.7145999996 5030308.022600001, 1518024.6251999997 5030302.143300001, 1518016.5357 5030296.263900001, 1518008.4463 5030290.3846, 1518000.3568000002 5030284.5052000005, 1517992.2674000002 5030278.626, 1517984.1780000003 5030272.7466, 1517976.0886000004 5030266.8673, 1517967.9992000004 5030260.9879, 1517959.9096 5030255.1087, 1517951.8202999998 5030249.2293, 1517938.6300999997 5030266.570900001, 1517867.1897 5030216.961200001, 1517914.8154999996 5030128.9866, 1517998.7596000005 5030176.169399999, 1518000.9194999998 5030172.8884, 1518006.4178999998 5030164.535599999, 1518006.6646999996 5030164.160800001, 1518014.0114000002 5030170.2645, 1518021.7034999998 5030176.654999999, 1518029.3953999998 5030183.045600001, 1518037.0873999996 5030189.4361000005, 1518044.7794000003 5030195.8267, 1518052.4713000003 5030202.2172, 1518060.1633000001 5030208.607799999, 1518065.0421000002 5030212.661, 1518064.7555999998 5030216.3071, 1518063.9724000003 5030226.2765, 1518063.6672 5030230.1612, 1518068.1849999996 5030234.2651, 1518075.5872 5030240.9891, 1518082.9892999995 5030247.713099999, 1518090.3914 5030254.4373, 1518097.7178999996 5030261.0923999995, 1518097.7937000003 5030261.1613, 1518101.1529 5030257.2382, 1518105.4446 5030252.226, 1518107.6569999997 5030249.642200001, 1518114.1612 5030242.0462, 1518114.9189999998 5030241.1612, 1518117.8890000004 5030237.949899999, 1518120.9178 5030234.675100001, 1518127.7078 5030227.3334, 1518137.216 5030232.127, 1518142.9992000004 5030224.7159, 1518154.5735 5030210.6558, 1518160.9186000004 5030202.947899999, 1518167.2637 5030195.2403, 1518173.6087999996 5030187.532400001, 1518179.9539 5030179.8246, 1518186.2989999996 5030172.116800001, 1518195.3732000003 5030161.093800001, 1518205.8887999998 5030149.8376, 1518212.7155999998 5030142.530300001, 1518219.5422 5030135.222999999, 1518226.3689000001 5030127.9157, 1518233.1955000004 5030120.6084, 1518240.0223000003 5030113.301000001, 1518246.8488999996 5030105.993799999, 1518253.6755 5030098.6865, 1518260.5022 5030091.3792, 1518267.3288000003 5030084.071799999, 1518274.0675 5030076.8588, 1518384.2821000004 5029952.5155, 1518382.0291 5029948.0337000005, 1518378.9735000003 5029941.9553, 1518377.2880999995 5029938.6022, 1518369.3009000001 5029932.584899999, 1518361.3136999998 5029926.567299999, 1518440.6897999998 5029849.8488, 1518507.4979999997 5029719.5403, 1518525.3575999998 5029682.498400001, 1518466.2643999998 5029633.1402, 1518456.5674 5029635.5843, 1518446.8705000002 5029638.0284, 1518438.4232 5029640.157500001, 1518437.1361999996 5029640.0898, 1518427.1497 5029639.564200001, 1518417.1630999995 5029639.0386, 1518407.1766 5029638.513, 1518397.1902 5029637.987500001, 1518387.2035999997 5029637.4618, 1518377.2171 5029636.9362, 1518367.2306000004 5029636.410700001, 1518357.2440999998 5029635.885199999, 1518352.9205 5029635.657500001, 1518347.2589999996 5029635.979499999, 1518337.2747999998 5029636.5474, 1518327.2906 5029637.1151, 1518317.3064000001 5029637.683, 1518307.3222000003 5029638.2508000005, 1518297.3380000005 5029638.818600001, 1518287.3539000005 5029639.386399999, 1518277.3696999997 5029639.9542, 1518267.3854999999 5029640.5221, 1518257.4013999999 5029641.0898, 1518247.4172 5029641.6577, 1518242.0573000005 5029648.0438, 1518235.6283999998 5029655.703600001, 1518229.1995 5029663.363399999, 1518222.7708 5029671.0231, 1518216.3420000002 5029678.6829, 1518209.9130999995 5029686.342800001, 1518203.4842999997 5029694.0024999995, 1518197.0554999998 5029701.6623, 1518190.6266 5029709.3221, 1518184.1977000004 5029716.981899999, 1518177.7687999997 5029724.6417, 1518171.3399999999 5029732.3015, 1518164.9112999998 5029739.961300001, 1518158.4824 5029747.620999999, 1518152.0536000002 5029755.2809, 1518145.6246999996 5029762.9407, 1518140.9269000003 5029768.538000001, 1518134.4981000004 5029776.197799999, 1518128.0691999998 5029783.8574, 1518121.6404 5029791.5173, 1518115.2116 5029799.177100001, 1518108.7827000003 5029806.836999999, 1518106.4143000003 5029809.6587000005, 1518102.4852999998 5029814.6039, 1518096.2643999998 5029822.433599999, 1518090.0434999997 5029830.2633, 1518083.8227000004 5029838.093, 1518077.6019000001 5029845.922499999, 1518071.381 5029853.7522, 1518065.1601999998 5029861.581900001, 1518058.9392999997 5029869.411599999, 1518052.7185000004 5029877.2411, 1518046.4976000004 5029885.070800001, 1518040.2767000003 5029892.9004, 1518034.0559999999 5029900.729900001, 1518027.8351999996 5029908.559599999, 1518021.6141999997 5029916.3893, 1518015.3934000004 5029924.2190000005, 1518009.1726000002 5029932.0485, 1518002.9517 5029939.8782, 1517996.7308 5029947.707900001, 1517990.5100999996 5029955.537599999, 1517984.2892000005 5029963.3671, 1517978.0683000004 5029971.196799999, 1517971.8475000001 5029979.0265, 1517965.6266 5029986.8561, 1517959.4057999998 5029994.685699999, 1517953.1848999998 5030002.5154, 1517946.9641000004 5030010.3451000005, 1517940.7433000002 5030018.174699999, 1517934.5224000001 5030026.0043, 1517928.3015 5030033.834000001, 1517922.0806999998 5030041.663699999, 1517915.8597999997 5030049.4933, 1517909.6391000003 5030057.322899999, 1517903.4182000002 5030065.1525, 1517897.1973 5030072.982100001, 1517890.9764999999 5030080.8116999995, 1517885.5351 5030087.6603999995, 1517884.7657000003 5030088.6493, 1517878.6245999997 5030096.5418, 1517877.3486000001 5030098.181600001, 1517871.2076000003 5030106.073999999, 1517865.0665999996 5030113.966499999, 1517858.9255999997 5030121.858899999, 1517852.7846 5030129.7512, 1517846.6436 5030137.6437, 1517840.5025000004 5030145.5361, 1517834.3614999996 5030153.4285, 1517828.2205999997 5030161.320900001, 1517822.0795 5030169.213300001, 1517815.9385000002 5030177.105699999, 1517809.7975000003 5030184.998199999, 1517803.6563999997 5030192.8905, 1517797.5154 5030200.7829, 1517791.3744 5030208.6753, 1517785.2334000003 5030216.5678, 1517779.0924000004 5030224.460100001, 1517772.9512999998 5030232.352499999, 1517766.8103 5030240.244999999, 1517760.6693000002 5030248.137499999, 1517754.5283000004 5030256.0297, 1517748.3872999996 5030263.9222, 1517742.2462999998 5030271.8146, 1517736.1052 5030279.707, 1517729.9642000003 5030287.599400001, 1517723.8232000005 5030295.491800001, 1517717.6821999997 5030303.384199999, 1517711.5411999999 5030311.2765999995, 1517705.4002 5030319.169, 1517699.2591000004 5030327.0614, 1517693.1180999996 5030334.9538, 1517686.9770999998 5030342.8463, 1517680.8361 5030350.738600001, 1517674.6951000001 5030358.630999999, 1517668.5541000003 5030366.523499999, 1517662.4129999997 5030374.4158, 1517656.2719999999 5030382.3082, 1517650.1310999999 5030390.2007, 1517643.9901 5030398.093, 1517637.8491000002 5030405.9855, 1517636.1553999996 5030408.1622, 1517631.6527000004 5030413.8343, 1517625.4351000004 5030421.6666, 1517619.2177 5030429.499, 1517613.0000999998 5030437.3312, 1517606.7827000003 5030445.1635, 1517600.5653 5030452.9958999995, 1517594.3476999998 5030460.828199999, 1517588.1301999995 5030468.6603999995, 1517581.9128 5030476.492699999, 1517575.6952 5030484.325099999, 1517569.4776999997 5030492.157400001, 1517563.2604 5030499.989600001, 1517562.0078999996 5030501.567299999, 1517609.0070000002 5030524.385399999, 1517813.7992000002 5030627.0451, 1517855.6040000003 5030571.4813, 1517882.5919000003 5030519.092599999, 1517901.1129 5030488.4001, 1517908.1885000002 5030475.851199999))</t>
  </si>
  <si>
    <t>POLYGON ((1521756.0591000002 5030726.3334, 1521757.1350999996 5030720.0141, 1521758.1413000003 5030710.0648, 1521759.1475 5030700.115499999, 1521760.1536999997 5030690.166099999, 1521761.1600000001 5030680.2169, 1521762.1661999999 5030670.2676, 1521763.1725000003 5030660.3182, 1521764.1787 5030650.368899999, 1521765.1849999996 5030640.419500001, 1521766.1912000002 5030630.4702, 1521767.1974999998 5030620.5209, 1521768.2035999997 5030610.5715, 1521769.21 5030600.622199999, 1521770.2161999997 5030590.672900001, 1521771.2225000001 5030580.7235, 1521773.7966 5030578.403000001, 1521782.2156999996 5030570.813100001, 1521782.9133000001 5030554.4333999995, 1521782.347 5030541.4979, 1521781.7068999996 5030532.628699999, 1521780.9112 5030529.187100001, 1521769.4023000002 5030537.5975, 1521700.4134 5030688.664899999, 1521695.8887999998 5030697.582900001, 1521692.0343000004 5030705.767899999, 1521689.0773 5030712.047, 1521692.3970999997 5030712.578400001, 1521697.6452000001 5030713.996099999, 1521709.5385999996 5030718.1874, 1521718.9548000004 5030721.5057, 1521728.3710000003 5030724.824200001, 1521742.0795999998 5030729.655300001, 1521744.9996999996 5030730.6844, 1521744.5520000001 5030731.274900001, 1521754.1705 5030733.9168, 1521756.0591000002 5030726.3334))</t>
  </si>
  <si>
    <t>31121 - boschi di latifoglie a densitÃ  bassa governati a ceduo</t>
  </si>
  <si>
    <t>POLYGON ((1518439.2928999998 5029129.155300001, 1518448.1273999996 5029124.4695999995, 1518456.9620000003 5029119.784, 1518465.7965000002 5029115.0984000005, 1518474.6311999997 5029110.412799999, 1518483.4656999996 5029105.7271, 1518484.5440999996 5029105.155099999, 1518492.2833000002 5029101.0098, 1518501.0986000001 5029096.2881000005, 1518509.9139999999 5029091.566400001, 1518518.7292999998 5029086.8445999995, 1518527.5445999997 5029082.123, 1518536.3598999996 5029077.4013, 1518542.4205999998 5029074.154999999, 1518545.2868 5029072.9103, 1518554.4594 5029068.9267, 1518558.8400999997 5029067.0243, 1518445.6770000001 5029038.8323, 1518439.5746 5029042.567299999, 1518431.0453000003 5029047.787900001, 1518422.5159999998 5029053.0085, 1518413.9867000002 5029058.229, 1518405.4573999997 5029063.4497, 1518396.9280000003 5029068.6702, 1518388.3986 5029073.890799999, 1518379.8694000002 5029079.111400001, 1518371.3399999999 5029084.331900001, 1518362.8107000003 5029089.5524, 1518354.2813 5029094.7731, 1518345.7521000002 5029099.9936, 1518337.2226999998 5029105.214199999, 1518328.0936000003 5029112.495999999, 1518323.0998999998 5029116.4792, 1518322.0636999998 5029117.3057, 1518327.1050000004 5029122.1698, 1518337.2460000003 5029131.954, 1518338.8891000003 5029133.714400001, 1518348.1365999999 5029143.621200001, 1518354.9561 5029150.926899999, 1518365.7799000004 5029162.522500001, 1518373.0382000003 5029160.9693, 1518383.4386 5029158.7436, 1518386.4166 5029157.1554000005, 1518392.2714999998 5029154.0549, 1518401.1091 5029149.3751, 1518409.9467000002 5029144.6953, 1518418.7843000004 5029140.0155, 1518427.6217999998 5029135.3356, 1518436.4594 5029130.6557, 1518439.2928999998 5029129.155300001))</t>
  </si>
  <si>
    <t>POLYGON ((1519159.8227000004 5029884.133400001, 1519146.4855000004 5029881.466, 1519142.4480999997 5029880.658600001, 1519140.0899999999 5029875.268999999, 1519138.0729 5029870.658600001, 1519133.2225000001 5029869.5843, 1519123.4589 5029867.421700001, 1519113.6952 5029865.259199999, 1519103.9315 5029863.0965, 1519099.6966000004 5029862.158500001, 1519095.0478999997 5029858.924799999, 1519093.9463999998 5029858.158500001, 1519087.2191000003 5029852.7075, 1519079.4495 5029846.411800001, 1519071.6798 5029840.116, 1519063.9100000001 5029833.8203, 1519056.1404 5029827.5243999995, 1519048.3706 5029821.228700001, 1519040.6008000001 5029814.9329, 1519032.8311 5029808.6371, 1519025.0614 5029802.341399999, 1519017.2917 5029796.045600001, 1519009.5219 5029789.7499, 1519001.7522 5029783.454, 1518997.0674 5029779.658, 1518994.3475000001 5029776.7655, 1518987.4966000002 5029769.4805, 1518980.6459999997 5029762.1953, 1518973.7953000003 5029754.9103, 1518966.9445000002 5029747.6252, 1518960.0938999997 5029740.3401, 1518955.6907000002 5029735.6578, 1518953.0939999996 5029733.2038, 1518945.8257 5029726.335200001, 1518938.5576 5029719.466499999, 1518932.9397999998 5029714.1577, 1518931.4803999998 5029712.4178, 1518925.0536000002 5029704.756100001, 1518918.6268999996 5029697.0945, 1518912.2001999998 5029689.4328000005, 1518905.7734000003 5029681.771199999, 1518899.3465999998 5029674.1095, 1518892.9199 5029666.447699999, 1518886.4930999996 5029658.7861, 1518880.0664 5029651.124500001, 1518873.6397000002 5029643.4628, 1518867.2130000005 5029635.801100001, 1518860.7861000001 5029628.1394, 1518854.3595000003 5029620.477700001, 1518847.9326999998 5029612.816, 1518843.8417999996 5029606.5426, 1518840.7482000003 5029601.798599999, 1518857.9930999996 5029593.288899999, 1518871.9034000002 5029586.4246, 1518870.5524000004 5029582.0801, 1518867.3112000003 5029571.6568, 1518865.5931000002 5029569.824100001, 1518875.0450999998 5029538.901000001, 1518895.1538000004 5029521.438100001, 1518899.9164000005 5029503.975199999, 1518919.4957999997 5029485.982999999, 1518941.1920999996 5029482.8079, 1518953.3631999996 5029485.982899999, 1518971.8844999997 5029489.687100001, 1518982.9971000003 5029485.9827, 1518997.3186999997 5029483.0053, 1518992.7847999996 5029476.1899, 1518987.2461 5029467.8638, 1518981.7072 5029459.537699999, 1518976.1683 5029451.211300001, 1518970.6294999998 5029442.885199999, 1518965.0906999996 5029434.5591, 1518959.5519000003 5029426.232899999, 1518954.0130000003 5029417.9068, 1518950.1871999996 5029412.1556, 1518949.8724999996 5029412.429300001, 1518942.3262 5029418.9912, 1518935.8119 5029424.6557, 1518934.7592000002 5029425.5284, 1518927.0607000003 5029431.9109000005, 1518919.3619999997 5029438.293299999, 1518912.4845000003 5029443.995200001, 1518918.2578999996 5029458.5538, 1518909.3622000003 5029469.383300001, 1518891.1837 5029484.4673999995, 1518864.8828999996 5029506.1263999995, 1518837.4348 5029528.6565000005, 1518831.2747 5029531.5272, 1518824.5595000004 5029534.6565000005, 1518825.2542000003 5029537.1534, 1518827.9348 5029546.7875, 1518830.6155000003 5029556.421700001, 1518833.1849999996 5029565.6568, 1518832.8504999997 5029565.901000001, 1518824.7740000002 5029571.798, 1518817.4347 5029577.1569, 1518816.5241999999 5029577.093, 1518806.5484999996 5029576.392899999, 1518796.5727000004 5029575.6929, 1518796.0590000004 5029575.6568, 1518786.6171000004 5029576.5633000005, 1518780.4335000003 5029577.1568, 1518784.4913999997 5029560.623500001, 1518775.8921999997 5029552.0243999995, 1518767.6553999996 5029533.8892, 1518759.1357000005 5029539.125600001, 1518750.6161000002 5029544.3619, 1518742.0964000002 5029549.5984000005, 1518736.3069000002 5029553.1567, 1518736.8337000003 5029556.3177000005, 1518738.4779000003 5029566.181600001, 1518740.1218999997 5029576.045600001, 1518740.5573000005 5029578.6569, 1518736.3071999997 5029584.6569, 1518735.1178000001 5029594.585999999, 1518733.9283999996 5029604.515000001, 1518733.4323000005 5029608.6570999995, 1518724.2972999997 5029625.447000001, 1518730.9123 5029634.046, 1518764.8087 5029647.157299999, 1518766.0711000003 5029646.5085, 1518774.9655999998 5029641.9376, 1518783.8600000003 5029637.366699999, 1518792.7544999998 5029632.7958, 1518801.6489000004 5029628.2249, 1518810.5433 5029623.653999999, 1518823.8102000002 5029610.1570999995, 1518855.8115999997 5029646.657199999, 1518870.4140999997 5029662.8967, 1518869.3386000004 5029677.271299999, 1518875.4285000004 5029685.203400001, 1518881.5184000004 5029693.135399999, 1518887.6083000004 5029701.067500001, 1518893.6982000005 5029708.999500001, 1518899.7880999995 5029716.931500001, 1518905.8781000003 5029724.863500001, 1518911.9678999996 5029732.795600001, 1518918.0579000004 5029740.727600001, 1518924.1476999996 5029748.659700001, 1518930.2377000004 5029756.591700001, 1518931.4401000002 5029758.1579, 1518937.3213 5029763.618899999, 1518944.6496000001 5029770.4234, 1518951.9779000003 5029777.2279, 1518959.3060999997 5029784.0326000005, 1518966.6343 5029790.837099999, 1518973.9626000002 5029797.6417, 1518981.2907999996 5029804.4462, 1518988.619 5029811.2508000005, 1518995.9473 5029818.055299999, 1519003.2755000005 5029824.8598, 1519008.4434000002 5029829.658299999, 1519010.7073 5029831.546800001, 1519018.3868000004 5029837.952199999, 1519026.0664999997 5029844.3576, 1519033.7459000004 5029850.763, 1519041.4255 5029857.1686, 1519049.1050000004 5029863.573999999, 1519056.7845 5029869.979499999, 1519064.4641000004 5029876.3849, 1519072.1436 5029882.7905, 1519079.8233000003 5029889.195900001, 1519087.5027 5029895.601399999, 1519095.1821999997 5029902.0067, 1519102.8619 5029908.4123, 1519110.5412999997 5029914.8177000005, 1519113.9475999996 5029917.6589, 1519118.4041999998 5029920.9912, 1519126.4132000003 5029926.979599999, 1519135.2402 5029933.5798, 1519149.5648999996 5029910.7774, 1519155.6749 5029895.9386, 1519159.8227000004 5029884.133400001))</t>
  </si>
  <si>
    <t>POLYGON ((1519488.4845000003 5030061.1065, 1519473.9603000004 5030042.659600001, 1519440.8186999997 5030042.4353, 1519409.5154999997 5030042.2234000005, 1519400.0829999996 5030042.159600001, 1519403.4029 5030037.4759, 1519412.2278000005 5030025.0254, 1519419.0955999997 5030017.7566, 1519425.9633 5030010.487600001, 1519432.8311 5030003.218800001, 1519439.6989000002 5029995.949899999, 1519446.5665999996 5029988.681, 1519453.4343999997 5029981.4122, 1519460.3021 5029974.143200001, 1519467.1699 5029966.874299999, 1519474.0377000002 5029959.605599999, 1519478.3887 5029940.9649, 1519554.4579999996 5029843.0681, 1519569.9616 5029852.158299999, 1519589.4551 5029840.864800001, 1519688.9404999996 5029713.863399999, 1519687.9134999998 5029695.9102, 1519673.7133 5029710.1570999995, 1519634.4623999996 5029744.657400001, 1519578.4610000001 5029785.1577, 1519552.8354000002 5029803.6579, 1519501.4592000004 5029846.6581999995, 1519501.4594 5029860.658299999, 1519495.7240000004 5029868.4443, 1519484.4278999995 5029883.7797, 1519478.4970000004 5029891.8313, 1519472.5659999996 5029899.8827, 1519466.6352000004 5029907.9342, 1519460.7044000002 5029915.9857, 1519460.2087000003 5029916.6587000005, 1519454.4220000003 5029923.765000001, 1519448.1075999998 5029931.519400001, 1519441.7933 5029939.2739, 1519435.4787999997 5029947.0283, 1519429.1644000001 5029954.7827, 1519422.8501000004 5029962.5370000005, 1519417.4578 5029969.1591, 1519416.4289999995 5029970.195599999, 1519409.3848 5029977.2936, 1519402.3405 5029984.3915, 1519395.2961999997 5029991.489499999, 1519388.2518999996 5029998.5875, 1519384.7071000002 5030002.1592999995, 1519380.1213999996 5030004.0701, 1519370.8903 5030007.916200001, 1519361.6594000002 5030011.762399999, 1519354.7062999997 5030014.659399999, 1519352.6277 5030015.989600001, 1519350.4272999996 5030017.398, 1519348.5223000003 5030030.1316, 1519351.7147000004 5030031.175100001, 1519353.4156999998 5030031.7311, 1519354.4992000004 5030043.008300001, 1519355.0950999996 5030044.146, 1519359.7353999997 5030053.0044, 1519364.3756 5030061.8627, 1519366.1415 5030065.2335, 1519369.9637000002 5030070.1088, 1519374.7074999996 5030076.1599, 1519376.9447999997 5030075.5799, 1519386.6250999998 5030073.0703, 1519396.3054 5030070.5605, 1519401.7084 5030069.1598000005, 1519404.4590999996 5030072.617799999, 1519406.0834999997 5030074.6598000005, 1519403.3854 5030081.5404, 1519396.0834999997 5030100.16, 1519413.2092000004 5030107.1602, 1519441.7103000004 5030123.1603, 1519463.0855999999 5030088.66, 1519471.5861999998 5030080.159399999, 1519488.4845000003 5030061.1065))</t>
  </si>
  <si>
    <t>POLYGON ((1521373.9589 5030609.7762, 1521376.7698999997 5030600.179300001, 1521379.5809000004 5030590.582599999, 1521382.3918000003 5030580.9857, 1521385.2027000003 5030571.388800001, 1521388.0137 5030561.7919, 1521390.8247999996 5030552.195, 1521392.1520999996 5030547.6635, 1521393.6414 5030542.5999, 1521396.4630000005 5030533.006100001, 1521399.2846 5030523.4123, 1521399.6519999998 5030522.1633, 1521403.0683000004 5030514.164100001, 1521406.9960000003 5030504.967599999, 1521410.9236000003 5030495.7711, 1521414.8513000002 5030486.5746, 1521418.779 5030477.3781, 1521422.7065000003 5030468.181700001, 1521425.2770999996 5030462.162699999, 1521426.7643 5030459.044, 1521431.0685999999 5030450.0176, 1521435.3728 5030440.9912, 1521438.1523000002 5030435.1625, 1521435.0390999997 5030432.185799999, 1521427.8110999996 5030425.274900001, 1521420.5832000002 5030418.3638, 1521406.7972999997 5030418.9165, 1521411.8707999997 5030410.033600001, 1521412.7155 5030408.554500001, 1521413.1564999996 5030407.782400001, 1521418.0691999998 5030399.180600001, 1521424.5993 5030387.747199999, 1521430.0972999996 5030379.0559, 1521433.795 5030372.957900001, 1521436.4943000004 5030368.1677, 1521439.7972999997 5030363.168400001, 1521442.7688999996 5030358.9234, 1521447.4102999996 5030353.6175, 1521462.7244999995 5030338.627, 1521464.7813 5030336.4899, 1521466.6435000002 5030334.1182, 1521469.7012 5030329.840500001, 1521471.3098999998 5030326.1909, 1521471.9518999998 5030323.593599999, 1521472.7945999997 5030319.718699999, 1521472.1423000004 5030316.0394, 1521470.4066000003 5030308.8565, 1521467.7598 5030300.359300001, 1521458.1431 5030296.731699999, 1521455.9013999999 5030299.6612, 1521436.4671999998 5030324.111400001, 1521398.8025000002 5030371.4968, 1521341.2744000005 5030449.162599999, 1521324.1332999999 5030476.922499999, 1521315.6490000002 5030490.662900001, 1521277.1475999998 5030476.662799999, 1521193.0210999995 5030589.163799999, 1521210.6178000001 5030598.6708, 1521219.4161 5030603.4243, 1521228.2144 5030608.1777, 1521237.0127999997 5030612.9311999995, 1521245.8030000003 5030617.610300001, 1521247.7037000004 5030618.622099999, 1521247.7229000004 5030618.5834, 1521252.1632000003 5030609.6351, 1521256.6035000002 5030600.686899999, 1521260.3624999998 5030593.111500001, 1521262.6239999998 5030588.5538, 1521270.4702000003 5030596.854900001, 1521279.8480000002 5030600.3281, 1521288.1457000002 5030603.4013, 1521289.2632 5030603.1219, 1521298.9648000002 5030600.696599999, 1521308.6666 5030598.2711, 1521313.5466 5030597.051200001, 1521318.3147 5030595.648800001, 1521327.9085999997 5030592.827099999, 1521331.5388000002 5030591.759500001, 1521337.7550999997 5030591.759400001, 1521346.3559999997 5030591.759500001, 1521347.5794000002 5030592.439200001, 1521355.8812999995 5030597.051200001, 1521356.2928999998 5030597.3409, 1521364.4704 5030603.097100001, 1521372.6479000002 5030608.853399999, 1521373.9589 5030609.7762))</t>
  </si>
  <si>
    <t>POLYGON ((1519787.9757000003 5030547.6632, 1519774.7643999998 5030547.5582, 1519764.1517000003 5030547.6818, 1519753.5426000003 5030547.990499999, 1519742.9406000003 5030548.4844, 1519732.3488999996 5030549.1632, 1519720.1708000004 5030556.072000001, 1519708.0982 5030563.1633, 1519698.7766000004 5030572.593800001, 1519689.5979000004 5030582.1634, 1519680.9186000004 5030597.599099999, 1519672.4726999998 5030613.163699999, 1519672.3334999997 5030631.663799999, 1519672.4730000002 5030650.164000001, 1519675.2466000002 5030663.6855999995, 1519678.2233999996 5030677.1642, 1519685.2829 5030685.967800001, 1519692.4741000002 5030694.6642, 1519710.1744999997 5030709.7985, 1519728.1005999995 5030724.6645, 1519750.0472999997 5030740.330800001, 1519772.2273000004 5030755.664799999, 1519817.7147000004 5030774.508400001, 1519863.4806000004 5030792.665100001, 1519875.7188 5030777.7563000005, 1519887.7311000004 5030762.664799999, 1519886.3724999996 5030752.153899999, 1519884.8558 5030741.6647, 1519871.6688 5030691.5622000005, 1519857.7289000005 5030641.664000001, 1519853.6327999998 5030621.1318, 1519849.2281999998 5030600.6636, 1519842.8770000003 5030589.115, 1519836.3525 5030577.6634, 1519827.1661 5030569.093800001, 1519817.8518000003 5030560.6633, 1519802.9626000002 5030554.0507, 1519787.9757000003 5030547.6632))</t>
  </si>
  <si>
    <t>POLYGON ((1518001.3814000003 5030960.9998, 1518001.6281000003 5030953.7128, 1518001.9666 5030943.7184, 1518002.3051000005 5030933.723999999, 1518002.6434000004 5030923.729800001, 1518002.9819 5030913.735400001, 1518003.3202999998 5030903.741, 1518003.6586999996 5030893.7469, 1518003.7969000004 5030889.664899999, 1518004.1826 5030883.761700001, 1518004.8345999997 5030873.7829, 1518005.4864999996 5030863.804199999, 1518006.1385000004 5030853.825300001, 1518006.6716 5030845.6646, 1518008.4874 5030845.8147, 1518006.9499000004 5030831.3069, 1518005.8915 5030811.727299999, 1518015.4166 5030796.381200001, 1518028.6459999997 5030786.855799999, 1518041.8755 5030784.209899999, 1518054.0465000002 5030781.563999999, 1518071.5093 5030777.330499999, 1518083.1512000002 5030768.3344, 1518091.0888999999 5030756.692500001, 1518095.3032999998 5030747.0593, 1518101.3690999998 5030747.1448, 1518103.1974 5030747.170600001, 1518109.3706 5030750.698000001, 1518109.2714999998 5030751.755100001, 1518108.3382 5030761.7116, 1518107.4049000004 5030771.6679, 1518106.7252000002 5030778.9176, 1518104.2666999996 5030780.0781, 1518095.2232999997 5030784.3467, 1518089.6937999995 5030786.956800001, 1518089.8277000003 5030790.8399, 1518090.1725000003 5030800.834100001, 1518090.5171999997 5030810.828299999, 1518090.8619999997 5030820.8223, 1518091.0168000003 5030825.311799999, 1518094.0722000003 5030829.8947, 1518099.6194000002 5030838.2151999995, 1518101.7078999998 5030841.3477, 1518097.9825 5030846.3478, 1518092.0077999998 5030854.366800001, 1518089.0883999998 5030858.2852, 1518084.1310999999 5030857.0298, 1518074.4368000003 5030854.5748, 1518064.7424999997 5030852.1197, 1518055.0482 5030849.6647, 1518054.6497999998 5030858.358100001, 1518054.1920999996 5030868.3477, 1518053.7341999998 5030878.337300001, 1518053.2764999997 5030888.3268, 1518052.8186999997 5030898.316299999, 1518052.3609999996 5030908.3059, 1518052.2987000002 5030909.664999999, 1518060.9239999996 5030910.164999999, 1518070.9195999997 5030910.4715, 1518080.9151999997 5030910.777799999, 1518090.9107999997 5030911.084100001, 1518093.5500999996 5030911.164999999, 1518100.7989999996 5030909.892100001, 1518103.2785999998 5030909.456599999, 1518110.6486 5030908.1625, 1518119.1759000001 5030906.664999999, 1518120.5147000002 5030906.7653, 1518130.4869999997 5030907.5129, 1518140.4594999999 5030908.260299999, 1518146.3612000002 5030908.702500001, 1518150.4318000004 5030909.0076, 1518160.404 5030909.755100001, 1518170.3765000002 5030910.5024999995, 1518171.9276 5030910.6186999995, 1518171.9274000004 5030900.6186999995, 1518171.9274000004 5030890.6186, 1518171.9272999996 5030884.164999999, 1518171.1239 5030880.7107, 1518168.8586 5030870.9705, 1518166.5932999998 5030861.2305, 1518164.3279999997 5030851.4904, 1518162.0626999997 5030841.7502, 1518161.9265 5030841.1647, 1518160.5823 5030837.520400001, 1518158.6738999998 5030832.3464, 1518155.2133 5030822.964199999, 1518151.7527 5030813.581900001, 1518148.2921000002 5030804.1997, 1518144.8315000003 5030794.817399999, 1518141.3709000004 5030785.4351, 1518137.9102999996 5030776.0529, 1518134.4496 5030766.670600001, 1518132.0498000002 5030760.1642, 1518131.3916999996 5030757.170399999, 1518129.2451 5030747.4036, 1518127.0982999997 5030737.636600001, 1518124.9515000004 5030727.8696, 1518122.8048 5030718.102600001, 1518122.0489999996 5030714.664000001, 1518119.9035999998 5030708.550100001, 1518116.5925000003 5030699.114, 1518113.2814999996 5030689.677999999, 1518112.0483999997 5030686.163799999, 1518111.5025000004 5030679.911900001, 1518110.6327 5030669.9497, 1518109.7627999997 5030659.987400001, 1518109.2978999997 5030654.6636, 1518108.6179999998 5030654.1118, 1518100.8531 5030647.8101, 1518100.6726000002 5030647.6636, 1518095.0127999997 5030639.7028, 1518089.2970000003 5030631.6634, 1518089.2904000003 5030631.5274, 1518088.8085000003 5030621.538899999, 1518088.3263999997 5030611.5507, 1518087.9217999997 5030603.1633, 1518086.6623 5030604.154999999, 1518078.8059 5030610.3419, 1518070.9491999997 5030616.5287999995, 1518063.0927 5030622.7158, 1518059.9177 5030625.2161, 1518058.8191999998 5030646.914000001, 1518054.1891 5030670.726600001, 1518026.4072000002 5030701.815400001, 1518009.2085999995 5030683.956, 1518001.2707000002 5030674.034, 1518000.6089000003 5030635.0077, 1518012.3827 5030613.6676, 1518004.278 5030608.8793, 1517995.6681000004 5030603.7926, 1517987.0581999999 5030598.705800001, 1517985.2933999998 5030597.6632, 1517979.3443 5030602.9376, 1517971.8616000004 5030609.571599999, 1517971.8485000003 5030609.5832, 1517971.1690999996 5030619.5427, 1517970.4885 5030629.5195, 1517969.8077999996 5030639.4964000005, 1517969.1272 5030649.473200001, 1517968.4466000004 5030659.450099999, 1517967.7659999998 5030669.426999999, 1517967.0853000004 5030679.4037999995, 1517966.4047999997 5030689.3807, 1517965.7241000002 5030699.3576, 1517965.2938 5030705.663899999, 1517965.6632000003 5030709.3243, 1517966.6668999996 5030719.2739, 1517967.6708000004 5030729.2235, 1517968.1693000002 5030734.164000001, 1517969.937 5030738.8780000005, 1517973.4484 5030748.2413, 1517975.2947000004 5030753.164100001, 1517975.5466 5030757.899900001, 1517976.0779 5030767.8858, 1517976.1722999997 5030769.661499999, 1517976.4342999998 5030777.8793, 1517976.5389 5030781.1589, 1517976.636 5030787.8769000005, 1517976.705 5030792.6612, 1517976.6892 5030797.876499999, 1517976.6701999996 5030804.1644, 1517971.4949000003 5030808.0232, 1517964.6156000001 5030813.8442, 1517963.0281999996 5030825.486099999, 1517980.4910000004 5030837.6570999995, 1517981.0203999998 5030869.4078, 1517977.3163 5030922.854699999, 1517967.7912999997 5030958.8388, 1517984.1958999997 5030970.480699999, 1518001.3814000003 5030960.9998))</t>
  </si>
  <si>
    <t>POLYGON ((1518691.9796000002 5030916.6044, 1518651.4944000002 5030850.0272, 1518645.2022000002 5030857.799699999, 1518643.6922000004 5030859.664999999, 1518637.1607999997 5030863.5514, 1518628.5668000001 5030868.665100001, 1518620.1375000002 5030873.5012, 1518611.4633999998 5030878.477700001, 1518602.7894000001 5030883.454299999, 1518594.1152999997 5030888.4307, 1518585.4413 5030893.407199999, 1518576.7674000002 5030898.3837, 1518568.0932999998 5030903.360300001, 1518566.6902 5030904.165200001, 1518559.7264999999 5030908.831599999, 1518551.4189 5030914.3983, 1518543.1113999998 5030919.9651, 1518534.8039999995 5030925.5318, 1518526.4963999996 5030931.0987, 1518519.4009999996 5030935.8532, 1518518.1889000004 5030936.6654, 1518524.9984999998 5030943.9889, 1518531.8080000002 5030951.3126, 1518538.6174999997 5030958.6361, 1518545.4271 5030965.959799999, 1518552.2366000004 5030973.283399999, 1518559.0461999997 5030980.606899999, 1518559.5657000002 5030981.1657, 1518566.6040000003 5030987.1481, 1518574.2237 5030993.624600001, 1518579.5664999997 5030998.1658, 1518586.2399000004 5031017.143200001, 1518592.1919999998 5031010.665899999, 1518619.7452999996 5030980.2589, 1518637.2472 5030961.8081, 1518655.0684000002 5030943.6656, 1518684.9441 5030919.6654, 1518691.9796000002 5030916.6044))</t>
  </si>
  <si>
    <t>POLYGON ((1521035.0242999997 5031367.670499999, 1521030.7914000005 5031365.6962, 1521021.7285000002 5031361.4690000005, 1521012.6654000003 5031357.241900001, 1521003.6025 5031353.014699999, 1520994.5394000001 5031348.787599999, 1520985.4764999999 5031344.5604, 1520976.4134 5031340.3333, 1520967.3504999997 5031336.1062, 1520958.2873999998 5031331.879000001, 1520949.2246000003 5031327.651900001, 1520940.1615000004 5031323.424699999, 1520931.0986000001 5031319.1976, 1520922.0355000002 5031314.9705, 1520916.6875999998 5031312.476, 1520907.6245999997 5031308.2489, 1520900.4710999997 5031296.7853, 1520894.6286000004 5031302.1873, 1520892.9477000004 5031303.7414, 1520891.5208 5031305.060699999, 1520883.6502 5031312.3379, 1520879.0181999998 5031317.9339000005, 1520873.9765999997 5031323.0154, 1520875.8315000003 5031326.513, 1520877.0477999998 5031330.2941, 1520877.5877 5031334.2181, 1520877.4490999999 5031338.18, 1520876.613 5031342.040999999, 1520875.1152999997 5031345.7171, 1520873.0126 5031349.0845, 1520878.2126000002 5031357.1665, 1520884.1371999998 5031366.374600001, 1520872.0193999996 5031402.670600001, 1520867.4205999998 5031423.193499999, 1520853.9287999999 5031498.059, 1520846.9555000002 5031509.3959, 1520846.9369 5031509.8091, 1520846.6650999999 5031515.816299999, 1520846.4851000002 5031519.798699999, 1520846.0333000002 5031529.7885, 1520845.5816000002 5031539.7782000005, 1520845.1298000002 5031549.767999999, 1520844.6513 5031560.3487, 1520841.4885 5031579.766799999, 1520839.8907000003 5031589.576199999, 1520839.8355 5031589.915200001, 1520839.4369 5031592.362400001, 1520839.2429 5031593.553099999, 1520839.2344000004 5031593.6053, 1520839.2062999997 5031593.777799999, 1520851.0208 5031596.6722, 1520851.0185000002 5031596.724400001, 1520850.5695000002 5031606.714400001, 1520850.1202999996 5031616.704399999, 1520849.6711999997 5031626.6943, 1520845.4243 5031636.5985, 1520844.7898000004 5031656.551899999, 1520844.5475000003 5031664.171, 1520844.472 5031666.5461, 1520843.8534000004 5031685.9987, 1520843.4707000004 5031696.5131, 1520843.1069 5031706.506100001, 1520842.7433000002 5031716.4991999995, 1520842.3794999998 5031726.4923, 1520842.0158000002 5031736.485400001, 1520841.6520999996 5031746.478399999, 1520841.2883000001 5031756.4716, 1520840.9245999996 5031766.4647, 1520840.5609 5031776.457800001, 1520840.1972000003 5031786.4509, 1520839.8334 5031796.444, 1520839.4697000002 5031806.437100001, 1520839.1059999997 5031816.430199999, 1520838.7422000002 5031826.4234, 1520838.3784999996 5031836.4165, 1520837.8931999998 5031849.7499, 1520837.0372000001 5031866.3584, 1520836.5224000001 5031876.345000001, 1520836.0077 5031886.331700001, 1520835.4929999998 5031896.318299999, 1520834.9782999996 5031906.3049, 1520834.4636000004 5031916.2915, 1520833.9489000002 5031926.278100001, 1520833.4342 5031936.264799999, 1520832.8206000002 5031948.1669, 1520847.1464999998 5031947.4725, 1520856.7747999998 5031950.1752, 1520858.0239000004 5031947.373199999, 1520862.0955999997 5031938.239600001, 1520866.1672 5031929.105900001, 1520870.2386999996 5031919.9723000005, 1520874.3103999998 5031910.8386, 1520875.2750000004 5031908.674900001, 1520879.4759 5031902.304199999, 1520884.9811000004 5031893.9559, 1520890.4862000002 5031885.6075, 1520895.9912999999 5031877.259099999, 1520898.0252999999 5031874.1746, 1520899.9144000001 5031868.1589, 1520902.9104000004 5031858.6182, 1520905.9063999997 5031849.077400001, 1520908.9024 5031839.536699999, 1520910.9002 5031833.1743, 1520910.3159999996 5031829.8945, 1520908.5621999996 5031820.0495, 1520906.8084000004 5031810.204399999, 1520905.0547000002 5031800.359200001, 1520903.7746000001 5031793.174000001, 1520902.6611000001 5031790.712400001, 1520898.5390999997 5031781.601299999, 1520894.4172 5031772.49, 1520890.2953000003 5031763.378900001, 1520889.5237999996 5031761.673599999, 1520890.0812999997 5031753.564300001, 1520890.7670999998 5031743.5878, 1520890.8986999998 5031741.6735, 1520890.5221999995 5031733.601, 1520890.0565999998 5031723.6117, 1520889.5909000002 5031713.6225000005, 1520889.5232999995 5031712.1732, 1520890.3360000001 5031703.662699999, 1520891.2867 5031693.707900001, 1520892.2374 5031683.7533, 1520893.188 5031673.7985, 1520893.7729000002 5031667.672800001, 1520893.7729000002 5031663.826199999, 1520893.7729000002 5031653.826099999, 1520893.7726999996 5031643.825999999, 1520893.7725999998 5031633.8259, 1520893.7725 5031623.8258, 1520893.7724000001 5031613.8257, 1520898.5071999999 5031602.0812, 1520906.7308999998 5031587.16, 1520911.5577999996 5031578.4021000005, 1520916.3847000003 5031569.643999999, 1520918.0226999996 5031566.672, 1520920.4145999998 5031560.513599999, 1520924.0350000001 5031551.1918, 1520927.6553999996 5031541.870100001, 1520931.2758999998 5031532.5484, 1520934.8963000001 5031523.2268, 1520938.5166999996 5031513.904999999, 1520942.0284000002 5031504.8632, 1520942.1325000003 5031504.581700001, 1520945.6003999999 5031495.202199999, 1520949.0683000004 5031485.8226, 1520952.5362 5031476.4431, 1520956.0042000003 5031467.0637, 1520959.4721 5031457.6841, 1520962.9400000004 5031448.3046, 1520965.0228000004 5031442.6711, 1520967.0351999998 5031439.2213, 1520972.0740999999 5031430.5834, 1520977.1129 5031421.945499999, 1520980.7730999999 5031415.6708, 1520982.9440000001 5031414.005999999, 1520990.8797000004 5031407.9208, 1520998.8152 5031401.8357, 1521004.8986999998 5031397.170700001, 1521006.6452000001 5031395.622300001, 1521014.1279999996 5031388.9882, 1521021.6107 5031382.3541, 1521029.0936000003 5031375.720000001, 1521029.1492999997 5031375.670600001, 1521035.0242999997 5031367.670499999))</t>
  </si>
  <si>
    <t>POLYGON ((1520560.6215000004 5033018.518300001, 1520537.4128 5032981.2247, 1520521.5368 5032949.474199999, 1520521.5367 5032934.260500001, 1520528.7742999997 5032908.682399999, 1520535.4797999999 5032902.920499999, 1520543.0642999997 5032896.403000001, 1520550.6489000004 5032889.885600001, 1520558.2335 5032883.368100001, 1520565.8180999998 5032876.8507, 1520573.4028000003 5032870.3332, 1520580.9873000002 5032863.8159, 1520588.5718999999 5032857.2984, 1520594.5258 5032852.1822, 1520596.0417 5032850.6576000005, 1520603.0927999998 5032843.566299999, 1520610.1437999997 5032836.475199999, 1520617.1948999995 5032829.384, 1520624.1336000003 5032822.4056, 1520598.2670999998 5032815.1971, 1520561.2243999997 5032828.4263, 1520475.2309999997 5032743.7585, 1520447.7698999997 5032743.6809, 1520444.6695999997 5032746.9497, 1520437.7880999995 5032754.205499999, 1520430.9063999997 5032761.4614, 1520424.0248999996 5032768.7171, 1520417.8942999998 5032775.1811999995, 1520418.5954 5032776.0175, 1520425.0196000002 5032783.6811999995, 1520431.6338999998 5032789.713199999, 1520439.0229000002 5032796.4518, 1520446.4118 5032803.190300001, 1520453.8008000003 5032809.9289, 1520456.2709 5032812.181500001, 1520460.6602999996 5032817.186799999, 1520467.2538 5032824.705399999, 1520473.8472999996 5032832.224099999, 1520480.4408999998 5032839.742799999, 1520484.7721999995 5032844.6818, 1520482.6327999998 5032847.3641, 1520476.3969999999 5032855.1819, 1520470.1081999997 5032862.957, 1520463.8194000004 5032870.7322, 1520457.5305000003 5032878.5074000005, 1520451.2417000001 5032886.282500001, 1520447.3013000004 5032898.2973, 1520446.4428000003 5032900.914999999, 1520445.9404999996 5032902.4465, 1520448.3901000004 5032909.0592, 1520445.1593000004 5032917.3189, 1520455.8602999998 5032918.584799999, 1520464.9493000004 5032922.755899999, 1520469.1475 5032924.682499999, 1520474.7933 5032924.682499999, 1520483.8323 5032948.1513, 1520494.4164000005 5032977.255799999, 1520515.5839999998 5032998.422700001, 1520522.8602999998 5033005.0374, 1520543.9792999998 5033031.2421, 1520545.2698999997 5033029.521199999, 1520550.3294000002 5033022.7754, 1520551.7314999998 5033022.0744, 1520559.8546000002 5033018.0129, 1520560.6215000004 5033018.518300001))</t>
  </si>
  <si>
    <t>POLYGON ((1518531.9825 5033670.8517, 1518530.8821 5033654.1833999995, 1518530.8082999997 5033653.0646, 1518513.8371000001 5033648.9224, 1518506.5702999998 5033645.0754, 1518504.8020000001 5033644.8892, 1518494.8567000004 5033643.8423999995, 1518486.4611999998 5033642.9586, 1518485.3191999998 5033641.8981, 1518477.9908999996 5033635.093599999, 1518471.6438999996 5033629.200099999, 1518471.4545 5033627.874600001, 1518470.0401999997 5033617.975, 1518468.6256999997 5033608.0754, 1518468.4685000004 5033606.975, 1518465.5609 5033598.5756, 1518462.2895999998 5033589.125600001, 1518459.0182999996 5033579.6756, 1518458.9429000001 5033579.458000001, 1518456.5732000005 5033569.98, 1518455.7676999997 5033566.7579, 1518456.4549000002 5033560.114600001, 1518457.4837999996 5033550.1676, 1518458.5126999998 5033540.2206, 1518458.9425 5033536.066, 1518458.4957999997 5033530.2599, 1518457.7286999999 5033520.2893, 1518456.9616999999 5033510.318600001, 1518456.8255000003 5033508.5491, 1518455.7726999996 5033500.3915, 1518454.4929 5033490.4736, 1518453.2131000003 5033480.5558, 1518452.5916999998 5033475.740499999, 1518454.0504 5033470.806700001, 1518456.1900000004 5033463.569599999, 1518458.4233999997 5033462.554400001, 1518467.5273000002 5033458.4164, 1518467.8320000004 5033458.277899999, 1518470.8885000004 5033449.1086, 1518471.0070000002 5033448.752800001, 1518465.6678 5033440.7443, 1518464.6567000002 5033439.2278, 1518466.6399999997 5033431.294500001, 1518466.7734000003 5033430.761, 1518471.0067999996 5033426.5276999995, 1518474.1046000002 5033424.9789, 1518477.3570999997 5033423.352700001, 1518483.5694000004 5033424.733200001, 1518486.8823999995 5033425.4693, 1518490.3837000001 5033419.8671, 1518492.1741000004 5033417.002699999, 1518490.6849999996 5033410.550100001, 1518488.9988000002 5033403.244200001, 1518487.0414000005 5033403.5451, 1518477.1571000004 5033405.064300001, 1518467.2729000002 5033406.5835, 1518457.3887999998 5033408.1028, 1518447.5045999996 5033409.6219999995, 1518437.6201999998 5033411.1412, 1518427.7359999996 5033412.660599999, 1518427.1508 5033412.750399999, 1518427.4447999997 5033422.1537999995, 1518417.9483000003 5033432.7294, 1518418.8674999997 5033448.2586, 1518419.7202000003 5033462.6657, 1518419.7348999996 5033462.9145, 1518419.9888000004 5033467.204299999, 1518420.3107000003 5033472.642200001, 1518420.9009999996 5033482.6171, 1518421.4913999997 5033492.5919, 1518432.3257 5033501.9605, 1518433.3098999998 5033511.9121, 1518434.2940999996 5033521.863700001, 1518435.2781999996 5033531.815099999, 1518436.2622999996 5033541.7667, 1518437.2466000002 5033551.7182, 1518438.2306000004 5033561.6697, 1518439.2148000002 5033571.621300001, 1518439.2571999999 5033572.0496, 1518439.665 5033581.6106, 1518440.091 5033591.601399999, 1518440.5171999997 5033601.592499999, 1518440.9431999996 5033611.5835, 1518441.3693000004 5033621.5745, 1518441.7954000002 5033631.565400001, 1518442.2215999998 5033641.556500001, 1518442.6475 5033651.547499999, 1518443.4998000003 5033671.5293000005, 1518531.9825 5033670.8517))</t>
  </si>
  <si>
    <t>31111 Â¿ boschi di latifoglie a densitÃ  media e alta governati a ceduo</t>
  </si>
  <si>
    <t>POLYGON ((1518510.6804 5030507.707699999, 1518487.4680000003 5030465.049000001, 1518414.3068000004 5030327.0677000005, 1518357.8162000002 5030322.4375, 1518323.5516999997 5030334.476, 1518298.0308999997 5030348.76, 1518303.6441000002 5030357.0362, 1518309.2575000003 5030365.3124, 1518314.8706999999 5030373.588500001, 1518320.4840000002 5030381.864800001, 1518326.0971999997 5030390.140900001, 1518331.7104000002 5030398.416999999, 1518337.3027999997 5030406.6621, 1518337.3084000004 5030406.6993, 1518337.6557 5030408.9793, 1518337.8699000003 5030410.5956999995, 1518337.9084 5030410.886, 1518338.1278 5030412.7969, 1518338.3137999997 5030414.711300001, 1518338.4665 5030416.628699999, 1518338.5812999997 5030418.477399999, 1518338.5856999997 5030418.5485, 1518338.6712999996 5030420.469900001, 1518338.7232999997 5030422.3927, 1518338.7418 5030424.3160999995, 1518338.7267000005 5030426.239499999, 1518338.6780000003 5030428.1623, 1518338.8502000002 5030428.4219, 1518344.3778 5030436.7556, 1518349.9055000003 5030445.089199999, 1518355.4331 5030453.422800001, 1518360.9607999995 5030461.7564, 1518366.4883000003 5030470.09, 1518372.0159999998 5030478.423599999, 1518377.5436000004 5030486.757200001, 1518383.0712000001 5030495.0908, 1518388.5988999996 5030503.4245, 1518394.1264000004 5030511.758099999, 1518399.6541 5030520.091600001, 1518405.1818000004 5030528.4253, 1518410.7093000002 5030536.7588, 1518416.2369999997 5030545.092499999, 1518419.9318000004 5030550.663000001, 1518421.6552 5030553.4957, 1518426.8526999997 5030562.039000001, 1518429.8584000003 5030566.9794, 1518442.9912 5030563.541200001, 1518453.5746999998 5030545.5491, 1518466.2748999996 5030531.7904, 1518494.3213 5030523.3234, 1518510.6804 5030507.707699999))</t>
  </si>
  <si>
    <t>POLYGON ((1518786.7437000005 5030803.2457, 1518750.4755999995 5030738.2336, 1518706.9495 5030683.5966, 1518648.6067000004 5030663.2236, 1518595.8202999998 5030640.0723, 1518578.2247000001 5030609.512599999, 1518577.4025999997 5030628.6294, 1518567.8776000002 5030648.738299999, 1518558.3524000002 5030657.2051, 1518542.477 5030664.613700001, 1518525.0143 5030678.9015, 1518508.1640999997 5030695.6919, 1518510.0140000004 5030698.7326, 1518515.0048000002 5030706.9362, 1518515.2115000002 5030707.275900001, 1518520.409 5030715.8192, 1518525.6065999996 5030724.362600001, 1518530.8043 5030732.9059999995, 1518536.0017999997 5030741.4494, 1518541.1994000003 5030749.992699999, 1518546.3969 5030758.5359000005, 1518551.5943999998 5030767.079299999, 1518556.7922 5030775.6226, 1518561.9896999998 5030784.165999999, 1518563.8139000004 5030787.1645, 1518569.5713 5030784.168299999, 1518578.4422000004 5030779.5518, 1518586.1727999998 5030775.5287, 1518587.313 5030774.9353, 1518596.1840000004 5030770.318700001, 1518605.0547000002 5030765.702199999, 1518613.9255999997 5030761.0858, 1518622.7964000003 5030756.4693, 1518631.6673999997 5030751.8528, 1518640.5382000003 5030747.236199999, 1518646.4411000004 5030744.1642, 1518649.0094999997 5030746.308700001, 1518656.6859 5030752.718, 1518664.3623000002 5030759.1271, 1518672.0387000004 5030765.5363, 1518672.1920999996 5030765.6644, 1518673.4357000003 5030775.385399999, 1518674.7045 5030785.3046, 1518674.9425 5030787.1645, 1518673.1923000002 5030795.0988, 1518671.0382000003 5030804.8642, 1518669.3175999997 5030812.6647, 1518668.6840000004 5030814.5743, 1518665.5354000004 5030824.0658, 1518662.3869000003 5030833.5572999995, 1518660.6925 5030838.664899999, 1518657.7863999996 5030842.2546999995, 1518651.4944000002 5030850.0272, 1518691.9796000002 5030916.6044, 1518720.5701000001 5030904.1654, 1518771.9466000004 5030888.165200001, 1518776.0714999996 5030864.165100001, 1518786.7437000005 5030803.2457))</t>
  </si>
  <si>
    <t>3113 - formazioni ripariali</t>
  </si>
  <si>
    <t>POLYGON ((1519337.0762 5029609.9647, 1519337.2330999998 5029607.455700001, 1519341.4028000003 5029601.4988, 1519347.1376 5029593.306600001, 1519352.8722 5029585.1142, 1519355.5636 5029581.2695, 1519358.8424000004 5029577.0964, 1519365.0207000002 5029569.233100001, 1519371.1990999999 5029561.369899999, 1519377.3775000004 5029553.5067, 1519383.5558000002 5029545.6434, 1519389.7340000002 5029537.780200001, 1519393.9702000003 5029532.388800001, 1519396.1930999998 5029530.165999999, 1519403.2643 5029523.094900001, 1519410.3355 5029516.023700001, 1519417.4067000002 5029508.9526, 1519424.4780000001 5029501.8815, 1519431.5040999996 5029494.8554, 1519431.5440999996 5029494.8057, 1519437.8180999998 5029487.0187, 1519444.0922999997 5029479.231699999, 1519450.3663999997 5029471.444700001, 1519456.6404999997 5029463.6577, 1519462.9146999996 5029455.8706, 1519469.1887999997 5029448.0836, 1519475.4628999997 5029440.296499999, 1519481.7369999997 5029432.509500001, 1519484.4517 5029429.1403, 1519489.7721999995 5029427.170600001, 1519499.1503999997 5029423.6987, 1519508.5285999998 5029420.2268, 1519514.4277999997 5029418.043, 1519516.7368 5029415.1393, 1519522.9609000003 5029407.3122000005, 1519529.1849999996 5029399.485200001, 1519535.4090999998 5029391.6581999995, 1519541.6332 5029383.8311, 1519547.8574 5029376.004000001, 1519554.0813999996 5029368.176899999, 1519560.3054999998 5029360.3499, 1519566.5296999998 5029352.5229, 1519572.7538 5029344.695800001, 1519578.9779000003 5029336.868799999, 1519585.2019999996 5029329.0418, 1519589.3987999996 5029323.7642, 1519531.2160999998 5029309.269300001, 1519512.9541999996 5029326.6546, 1519460.2029999997 5029375.1548999995, 1519414.5769999996 5029423.155300001, 1519373.2013999997 5029483.1558, 1519363.9512999998 5029501.6559, 1519330.4507999998 5029567.156300001, 1519309.0758999996 5029634.1568, 1519303.4512 5029674.1570999995, 1519315.3891000003 5029661.763699999, 1519322.3267 5029654.5613, 1519329.2643 5029647.359099999, 1519336.2018999998 5029640.1569, 1519336.2863999996 5029630.157199999, 1519336.3603999997 5029621.421499999, 1519336.4392 5029620.1598000005, 1519337.0629000003 5029610.179199999, 1519337.0762 5029609.9647))</t>
  </si>
  <si>
    <t>POLYGON ((1520915.8613 5032356.2754, 1520900.5585000003 5032289.333000001, 1520902.5425000004 5032244.3533, 1520932.9704 5032232.447000001, 1520934.9546999997 5032209.295600001, 1520918.4175000004 5032196.066400001, 1520910.4793999996 5032165.638900001, 1520903.2029 5032155.055500001, 1520921.0628000004 5032133.888499999, 1520959.4283999996 5032113.383300001, 1520998.1539000003 5032109.940199999, 1521006.8547999999 5032103.612500001, 1521016.2456 5032096.7829, 1521027.7585000005 5032091.8489, 1521042.1297000004 5032093.171, 1521046.5587999998 5032093.578400001, 1521052.0482 5032094.0832, 1521056.0415000003 5032094.4505, 1521063.9420999996 5032085.6019, 1521115.5376000004 5032078.987299999, 1521143.9814 5032077.6645, 1521169.7791999998 5032085.6021, 1521200.2073 5032086.263499999, 1521216.0827000001 5032075.6800999995, 1521237.9113999996 5032062.4509, 1521248.7166999998 5032058.7699, 1521237.2658000002 5032050.201199999, 1521227.3169 5032051.2136, 1521217.3679999998 5032052.226, 1521207.4192000004 5032053.2382, 1521197.4700999996 5032054.250600001, 1521187.5212000003 5032055.262800001, 1521177.5723 5032056.2751, 1521167.6232000003 5032057.2874, 1521157.6743 5032058.299799999, 1521147.7253999999 5032059.312100001, 1521137.7766000004 5032060.3243, 1521127.8274999997 5032061.3367, 1521117.8786000004 5032062.348999999, 1521114.6857000003 5032062.3981, 1521111.5888 5032062.445599999, 1521107.4697000002 5032062.5087, 1521107.4779000003 5032062.1589, 1521107.4784000004 5032062.136399999, 1521107.4899000004 5032061.6417, 1521087.9696000004 5032060.6687, 1521077.9974999996 5032059.918299999, 1521074.7829999998 5032059.6765, 1521068.9841 5032061.1296, 1521059.2836999996 5032063.5604, 1521049.5834 5032065.9912, 1521039.8831000002 5032068.422, 1521030.1826999998 5032070.8528, 1521020.4824 5032073.2837000005, 1521010.7819999997 5032075.714500001, 1521001.0817 5032078.145400001, 1520991.3812999995 5032080.576099999, 1520981.6809 5032083.006899999, 1520971.9806000004 5032085.4377, 1520962.2802999998 5032087.8685, 1520952.58 5032090.2994, 1520942.8795999996 5032092.7302, 1520933.1791000003 5032095.161, 1520923.4789000005 5032097.591700001, 1520913.7785 5032100.022500001, 1520904.0780999996 5032102.453299999, 1520894.3778999997 5032104.884199999, 1520884.6775000002 5032107.3149999995, 1520874.9771999996 5032109.7458, 1520865.2767000003 5032112.1766, 1520866.7835 5032119.789100001, 1520868.7252000002 5032129.598999999, 1520870.6668999996 5032139.4088, 1520872.4024 5032148.176899999, 1520872.4491999997 5032149.2377, 1520872.8899999997 5032159.2281, 1520873.3309000004 5032169.2184, 1520873.7718000002 5032179.208799999, 1520873.9028000003 5032182.177200001, 1520872.9027000004 5032189.134500001, 1520871.4798999997 5032199.0328, 1520870.0570999999 5032208.9311, 1520868.6343 5032218.829500001, 1520868.153 5032222.1775, 1520868.8004 5032228.7634, 1520869.7786999997 5032238.715500001, 1520870.7571 5032248.6676, 1520871.7355000004 5032258.6197999995, 1520872.7137000002 5032268.571900001, 1520873.6920999996 5032278.524, 1520873.9038000004 5032280.677999999, 1520875.0491000004 5032288.4296, 1520876.5105999997 5032298.3223, 1520877.9721999997 5032308.215, 1520879.4338999996 5032318.107799999, 1520880.8953 5032328.000600001, 1520882.3569 5032337.893300001, 1520883.8185 5032347.786, 1520879.6628 5032356.331800001, 1520877.2567999996 5032361.2796, 1520885.3026 5032358.513699999, 1520888.5236999998 5032357.406400001, 1520915.8613 5032356.2754))</t>
  </si>
  <si>
    <t>POLYGON ((1520808.2785999998 5032457.179300001, 1520808.5636999998 5032451.1931, 1520809.0390999997 5032441.204299999, 1520809.5147000002 5032431.215500001, 1520809.7783000004 5032425.679099999, 1520812.5654999996 5032422.2006, 1520818.8186999997 5032414.3969, 1520825.0718999999 5032406.593, 1520825.4035999998 5032406.179, 1520823.3362999996 5032396.9377, 1520821.1531999996 5032387.1788, 1520816.2088000001 5032388.261499999, 1520806.4398999996 5032390.400599999, 1520796.671 5032392.539799999, 1520786.9022000004 5032394.6788, 1520786.0914000003 5032401.451300001, 1520784.9029 5032411.3804, 1520783.7142000003 5032421.3094999995, 1520782.6524999999 5032430.179099999, 1520782.2992000002 5032431.1861000005, 1520778.9883000003 5032440.622099999, 1520775.6774000004 5032450.0582, 1520772.6524 5032458.679300001, 1520772.5421000002 5032459.536, 1520771.2648 5032469.4541, 1520769.9875999996 5032479.372300001, 1520769.5827000001 5032482.5162, 1520768.7104000002 5032489.2905, 1520768.4027000004 5032491.679500001, 1520750.8757999996 5032545.8313, 1520754.0509000001 5032569.644300001, 1520769.3970999997 5032572.290100001, 1520779.9807000002 5032553.239700001, 1520786.8597999997 5032520.959799999, 1520795.5285999998 5032500.1797, 1520796.9074999997 5032495.5294, 1520799.7504000003 5032485.9419, 1520802.5930000003 5032476.3543, 1520805.4358 5032466.766799999, 1520808.2785999998 5032457.179300001))</t>
  </si>
  <si>
    <t>POLYGON ((1520511.1860999996 5033064.774599999, 1520520.3043999998 5033061.468599999, 1520529.7057999996 5033058.059900001, 1520539.1072000004 5033054.6513, 1520541.7763 5033053.683700001, 1520547.9708000002 5033057.276900001, 1520556.6212999998 5033062.294500001, 1520565.2717000004 5033067.312100001, 1520573.9221 5033072.329700001, 1520582.5724999998 5033077.3474, 1520583.1528000003 5033077.684, 1520591.9205999998 5033080.872199999, 1520601.3189000003 5033084.2896, 1520610.7171999998 5033087.7072, 1520620.1153999995 5033091.1247000005, 1520623.0292999996 5033092.1842, 1520629.8620999996 5033091.225299999, 1520639.7654 5033089.8354, 1520644.4049000004 5033089.1843, 1520648.5209999997 5033085.8213, 1520656.2649999997 5033079.494200001, 1520664.0091000004 5033073.167099999, 1520670.9527000003 5033065.9706, 1520677.8964 5033058.7741, 1520684.8399999999 5033051.5778, 1520691.7836999996 5033044.3814, 1520693.7388000004 5033042.3551, 1520698.9688 5033037.429300001, 1520706.2484999998 5033030.572899999, 1520713.5280999998 5033023.716499999, 1520720.8077999996 5033016.860300001, 1520728.0875000004 5033010.004000001, 1520735.3671000004 5033003.147700001, 1520739.2482000003 5032999.4923, 1520741.1442999998 5032995.226, 1520743.4814999998 5032989.9672, 1520745.0055 5032986.004899999, 1520748.5953000002 5032976.671399999, 1520748.7731999997 5032976.208799999, 1520751.1804999998 5032967.0142, 1520753.7133999998 5032957.3401999995, 1520756.2461 5032947.666200001, 1520758.7789000003 5032937.9922, 1520759.9071000004 5032933.6832, 1520761.4261999996 5032933.6832, 1520765.5323 5032933.6832, 1520766.5440999996 5032939.4899, 1520768.2608000003 5032949.341600001, 1520769.9775999999 5032959.193299999, 1520771.2828000002 5032966.683499999, 1520772.5268 5032968.7323, 1520775.5329999998 5032973.683599999, 1520776.4375 5032977.793099999, 1520778.5867999997 5032987.5594999995, 1520780.7363 5032997.3259, 1520782.8858000003 5033007.0922, 1520785.0352999996 5033016.8586, 1520787.1847 5033026.625, 1520789.3342000004 5033036.3914, 1520791.1591999996 5033044.6842, 1520792.3475000001 5033045.6141, 1520800.2227999996 5033051.7772, 1520802.6597999996 5033053.6843, 1520808.8854999999 5033050.696, 1520817.9009999996 5033046.3686999995, 1520818.2851 5033046.1843, 1520825.5801 5033039.9838, 1520823.3333 5033033.7403, 1520819.9473 5033024.3309, 1520818.6261 5033020.659399999, 1520816.7127999999 5033014.869000001, 1520813.5751 5033005.374, 1520810.4374000002 5032995.878799999, 1520807.2997000003 5032986.3837, 1520804.1619999995 5032976.888499999, 1520801.0242999997 5032967.3934, 1520798.5165 5032959.8046, 1520797.8174 5032957.922499999, 1520794.3354000002 5032948.5482, 1520790.8532999996 5032939.173800001, 1520787.3712 5032929.7994, 1520784.7572999997 5032922.762399999, 1520783.8871 5032920.425899999, 1520780.3971999995 5032911.054400001, 1520776.9073 5032901.6831, 1520762.6566000003 5032884.6828000005, 1520763.5108000003 5032878.517899999, 1520764.8832 5032868.612400001, 1520766.2555 5032858.707, 1520767.6279999996 5032848.8016, 1520768.4063999997 5032843.182499999, 1520766.5996000003 5032839.2502999995, 1520762.4244 5032830.1635, 1520759.9058999997 5032824.682399999, 1520758.5234000003 5032820.9629, 1520758.2274000002 5032820.1666, 1520756.9630000005 5032816.5485, 1520755.7621 5032812.909, 1520755.3213 5032811.4904, 1520754.6248000003 5032809.2489, 1520753.5515 5032805.569599999, 1520752.5459000003 5032801.884199999, 1520752.5427 5032801.872199999, 1520751.5983999996 5032798.1577, 1520750.7192000002 5032794.427200001, 1520750.2259999998 5032792.1577, 1520749.9052 5032790.6821, 1520744.7792999996 5032783.914100001, 1520738.7414999995 5032775.9421, 1520737.0296999998 5032773.6819, 1520739.5132999998 5032766.9614, 1520741.2796 5032762.1818, 1520742.5466999998 5032757.4439, 1520745.1303000003 5032747.783299999, 1520747.0296 5032740.681600001, 1520746.8679999998 5032738.037699999, 1520746.2580000004 5032728.0561999995, 1520745.6542999996 5032718.181399999, 1520745.6715000002 5032718.0759, 1520747.2846999997 5032708.206800001, 1520748.8978000004 5032698.3377, 1520749.9041999998 5032692.1811999995, 1520749.9041999998 5032688.419299999, 1520749.904 5032678.419299999, 1520749.904 5032668.419199999, 1520749.9039000003 5032663.681, 1520751.6895000003 5032658.7314, 1520755.0829999996 5032649.3248, 1520758.4764999999 5032639.918099999, 1520761.8701 5032630.511399999, 1520764.154 5032624.1807, 1520762.5822 5032621.313100001, 1520757.7757 5032612.5438, 1520757.0285999998 5032611.180600001, 1520748.6209000004 5032610.379899999, 1520741.2780999998 5032609.680500001, 1520740.4189 5032612.1601, 1520737.1448999997 5032621.609099999, 1520733.8709000004 5032631.0579, 1520731.403 5032638.1808, 1520730.9337 5032640.5975, 1520729.0277000004 5032650.4142, 1520727.1215000004 5032660.231000001, 1520725.2154 5032670.047700001, 1520723.3092999998 5032679.864499999, 1520721.4031999996 5032689.6811, 1520720.313 5032694.2316, 1520717.9831999997 5032703.956499999, 1520715.6533000004 5032713.681299999, 1520713.8298000004 5032723.513699999, 1520712.2569000004 5032731.9957, 1520711.7547000004 5032733.274, 1520708.0982 5032742.581599999, 1520706.4360999996 5032746.8125, 1520705.5394000001 5032752.1927000005, 1520704.3194000004 5032759.512700001, 1520704.3194000004 5032762.0919, 1520704.3195000002 5032767.9794, 1520706.6681000004 5032771.3554, 1520712.3790999996 5032779.5645, 1520712.7866000002 5032780.1503, 1520716.6476999996 5032788.5962000005, 1520720.8055999996 5032797.691, 1520721.2538 5032798.671399999, 1520724.3158999998 5032807.0516, 1520727.7481000004 5032816.444399999, 1520731.1802000003 5032825.837099999, 1520731.3086 5032826.1884, 1520734.1081999997 5032835.398399999, 1520737.0165999997 5032844.9662999995, 1520739.9249999998 5032854.5341, 1520742.8334 5032864.102, 1520745.7418 5032873.6698, 1520748.6501000002 5032883.2377, 1520752.0455 5032906.544, 1520750.4523 5032911.3444, 1520748.2434 5032917.9998, 1520747.7090999996 5032920.939200001, 1520746.1268999996 5032929.6416, 1520745.8592999997 5032930.7652, 1520743.5431000004 5032940.4933, 1520741.227 5032950.2215, 1520740.8353000004 5032951.866900001, 1520738.2078 5032959.7491999995, 1520735.0455 5032969.236199999, 1520732.8976999996 5032975.679500001, 1520731.8437 5032978.7096, 1520728.6643000003 5032987.850500001, 1520728.4589999998 5032988.0986, 1520722.0832000002 5032995.8026, 1520715.9641000004 5033003.1964, 1520715.6688 5033003.4701000005, 1520708.3361 5033010.2695, 1520701.0032000002 5033017.069, 1520693.6704000002 5033023.8684, 1520686.8591999998 5033030.1842, 1520686.2717000004 5033030.5854, 1520678.0135000004 5033036.225, 1520669.7553000003 5033041.864700001, 1520665.1627000002 5033045.0009, 1520661.7712000003 5033047.864800001, 1520654.1306999996 5033054.3167, 1520646.4902999997 5033060.7685, 1520641.3497000001 5033065.109300001, 1520638.4771999996 5033063.5426, 1520629.6978000002 5033058.754000001, 1520620.9186000004 5033053.965500001, 1520612.1393 5033049.1768, 1520603.3601000002 5033044.3883, 1520594.5806999998 5033039.5997, 1520585.8015 5033034.8112, 1520583.1388999997 5033033.358999999, 1520577.3213 5033029.524700001, 1520568.9714000002 5033024.021400001, 1520560.6215000004 5033018.518300001, 1520559.8546000002 5033018.0129, 1520551.7314999998 5033022.0744, 1520550.3294000002 5033022.7754, 1520545.2698999997 5033029.521199999, 1520543.9792999998 5033031.2421, 1520536.9978999998 5033034.829700001, 1520528.1032999996 5033039.4003, 1520519.2088000001 5033043.971000001, 1520510.3142 5033048.5417, 1520505.8782000002 5033050.8213, 1520501.0421000002 5033052.1403, 1520494.2362000002 5033053.996300001, 1520491.2903000005 5033053.996300001, 1520484.7107999995 5033053.9964000005, 1520481.4255 5033053.043500001, 1520471.8210000005 5033050.257300001, 1520462.2166 5033047.4714, 1520452.6120999996 5033044.6855, 1520443.0077 5033041.899499999, 1520433.4031999996 5033039.113500001, 1520423.7988 5033036.327500001, 1520415.3874000004 5033033.887700001, 1520414.2302 5033033.4361000005, 1520404.9140999997 5033029.8006, 1520395.5980000002 5033026.165100001, 1520386.2818999998 5033022.5296, 1520376.9656999996 5033018.894099999, 1520371.9940999998 5033016.954, 1520367.7149999999 5033015.0998, 1520355.5886000004 5033008.0748, 1520354.8627000004 5033008.7772, 1520352.3221000005 5033011.2356, 1520348.313 5033015.1153, 1520346.8014000002 5033016.578, 1520331.7758999998 5033012.7205, 1520331.6371999998 5033012.8496, 1520324.3151000002 5033019.660700001, 1520316.9932000004 5033026.4717, 1520309.6711 5033033.2828, 1520302.3490000004 5033040.0940000005, 1520295.0270999996 5033046.904999999, 1520287.705 5033053.716, 1520286.2664 5033055.054199999, 1520283.0914000003 5033060.345799999, 1520283.2172999997 5033062.2059, 1520287.5351 5033073.136, 1520296.9123 5033083.5342999995, 1520303.8871 5033091.2688, 1520313.3081 5033097.829600001, 1520318.6194000002 5033101.5284, 1520320.2635000004 5033103.8939, 1520322.6212999998 5033107.2863, 1520363.9984999998 5033146.472200001, 1520367.2292999998 5033137.9725, 1520367.2292999998 5033131.645500001, 1520366.5212000003 5033121.683700001, 1520366.8613 5033119.022500001, 1520368.1287000002 5033109.1031, 1520369.3960999995 5033099.183599999, 1520368.7424999997 5033097.2513, 1520365.5383000001 5033087.7784, 1520363.6458 5033082.1833999995, 1520359.6881999997 5033081.1358, 1520350.0207000002 5033078.5769, 1520346.6452000001 5033077.6833999995, 1520341.6063 5033073.564099999, 1520333.8639000002 5033067.2347, 1520329.5195000004 5033063.6832, 1520329.5193999996 5033059.294299999, 1520329.5192999998 5033049.294199999, 1520329.5192999998 5033049.1831, 1520338.6617 5033045.4132, 1520347.9067000002 5033041.6009, 1520353.7698999997 5033039.183, 1520357.1919 5033040.476, 1520366.5466999998 5033044.0107, 1520375.9016000004 5033047.545299999, 1520385.2564000003 5033051.0799, 1520392.1464 5033053.6832, 1520394.7280000001 5033054.210899999, 1520404.5258 5033056.213300001, 1520414.3235999998 5033058.2157000005, 1520424.1213999996 5033060.2182, 1520426.3975999998 5033060.6833999995, 1520433.6094000004 5033063.315400001, 1520443.0036000004 5033066.743899999, 1520452.3979000002 5033070.1724, 1520460.6487999996 5033073.183599999, 1520461.8594000004 5033073.057399999, 1520471.8059 5033072.0208, 1520481.7522999998 5033070.984099999, 1520491.6986999996 5033069.9472, 1520499.0250000004 5033069.183700001, 1520501.5016 5033068.285800001, 1520510.903 5033064.8772, 1520511.1860999996 5033064.774599999))</t>
  </si>
  <si>
    <t>3241 - cespuglieti con presenza significativa di specie arbustive alte ed arboree</t>
  </si>
  <si>
    <t>POLYGON ((1519892.4891 5029399.2722, 1519865.051 5029392.4366, 1519858.6013000002 5029398.6349, 1519851.3909999998 5029405.564200001, 1519849.2158000004 5029407.6548, 1519843.0182999996 5029410.8729, 1519834.1432999996 5029415.481799999, 1519825.2684000004 5029420.090399999, 1519816.3934000004 5029424.698999999, 1519807.5185000002 5029429.307600001, 1519798.6435000002 5029433.9164, 1519789.7686 5029438.525, 1519780.8936 5029443.1337, 1519777.9638999999 5029444.655099999, 1519773.2269000001 5029449.392000001, 1519769.4637000002 5029453.155200001, 1519767.8816 5029457.557600001, 1519764.4995 5029466.9683, 1519763.7136000004 5029469.155300001, 1519760.6556000002 5029476.1961, 1519756.6720000003 5029485.3684, 1519752.6881999997 5029494.5408, 1519748.7045 5029503.713099999, 1519744.7630000003 5029512.7881000005, 1519744.7193999998 5029512.8848, 1519740.6097999997 5029522.0013999995, 1519736.5001999997 5029531.118000001, 1519732.3904999997 5029540.2347, 1519728.2808999997 5029549.351199999, 1519725.2133999998 5029556.1559999995, 1519723.5959 5029558.108999999, 1519717.2175000003 5029565.811000001, 1519710.8394 5029573.513, 1519705.3380000005 5029580.156099999, 1519704.1508 5029580.849300001, 1519695.5149999997 5029585.892100001, 1519688.2125000004 5029590.156300001, 1519688.1489000004 5029591.6987, 1519678.8663999997 5029617.2159, 1519632.8280999996 5029655.8462000005, 1519583.6147999996 5029702.413899999, 1519575.148 5029712.9976, 1519574.0957000004 5029732.2027, 1519618.3364000004 5029701.1570999995, 1519673.9627 5029655.6567, 1519686.0880000005 5029641.6566, 1519735.2139999997 5029585.656199999, 1519877.7167999996 5029416.1548, 1519891.5631999997 5029400.3303, 1519892.4891 5029399.2722))</t>
  </si>
  <si>
    <t>POLYGON ((1519495.7240000004 5029868.4443, 1519485.7350000003 5029851.4482, 1519445.5171999997 5029883.1985, 1519396.8327000001 5029925.532199999, 1519334.3893999998 5029981.624500001, 1519302.5774999997 5030012.7535999995, 1519277.8956000004 5030036.9055, 1519280.8291999996 5030041.659600001, 1519296.8299000002 5030058.6598000005, 1519324.4559000004 5030073.6598000005, 1519396.0834999997 5030100.16, 1519403.3854 5030081.5404, 1519406.0834999997 5030074.6598000005, 1519404.4590999996 5030072.617799999, 1519401.7084 5030069.1598000005, 1519396.3054 5030070.5605, 1519386.6250999998 5030073.0703, 1519376.9447999997 5030075.5799, 1519374.7074999996 5030076.1599, 1519369.9637000002 5030070.1088, 1519366.1415 5030065.2335, 1519364.3756 5030061.8627, 1519359.7353999997 5030053.0044, 1519355.0950999996 5030044.146, 1519354.4992000004 5030043.008300001, 1519353.4156999998 5030031.7311, 1519351.7147000004 5030031.175100001, 1519348.5223000003 5030030.1316, 1519350.4272999996 5030017.398, 1519352.6277 5030015.989600001, 1519354.7062999997 5030014.659399999, 1519361.6594000002 5030011.762399999, 1519370.8903 5030007.916200001, 1519380.1213999996 5030004.0701, 1519384.7071000002 5030002.1592999995, 1519388.2518999996 5029998.5875, 1519395.2961999997 5029991.489499999, 1519402.3405 5029984.3915, 1519409.3848 5029977.2936, 1519416.4289999995 5029970.195599999, 1519417.4578 5029969.1591, 1519422.8501000004 5029962.5370000005, 1519429.1644000001 5029954.7827, 1519435.4787999997 5029947.0283, 1519441.7933 5029939.2739, 1519448.1075999998 5029931.519400001, 1519454.4220000003 5029923.765000001, 1519460.2087000003 5029916.6587000005, 1519460.7044000002 5029915.9857, 1519466.6352000004 5029907.9342, 1519472.5659999996 5029899.8827, 1519478.4970000004 5029891.8313, 1519484.4278999995 5029883.7797, 1519495.7240000004 5029868.4443))</t>
  </si>
  <si>
    <t>POLYGON ((1517937.7203000002 5030447.0538, 1517930.0073999995 5030440.694, 1517922.2920000004 5030434.331800001, 1517914.5763999997 5030427.969699999, 1517906.8608999997 5030421.6076, 1517899.1453999998 5030415.2455, 1517891.4298999999 5030408.883400001, 1517883.7144999998 5030402.521400001, 1517875.9989999998 5030396.1592, 1517868.2835 5030389.7972, 1517862.6623 5030385.1620000005, 1517860.7936000004 5030387.130999999, 1517853.9096 5030394.384400001, 1517847.0253999997 5030401.637700001, 1517840.1413000003 5030408.8912, 1517837.0368 5030412.1622, 1517841.1278 5030415.824100001, 1517848.5789 5030422.493799999, 1517856.0302 5030429.1635, 1517863.4813 5030435.8331, 1517870.9325 5030442.502900001, 1517878.3837000001 5030449.172499999, 1517885.8349000001 5030455.8423, 1517893.2861000001 5030462.5119, 1517900.7373000002 5030469.181700001, 1517908.1885000002 5030475.851199999, 1517937.7203000002 5030447.0538))</t>
  </si>
  <si>
    <t>POLYGON ((1520715.6533000004 5032713.681299999, 1520717.9831999997 5032703.956499999, 1520720.313 5032694.2316, 1520721.4031999996 5032689.6811, 1520716.4556999998 5032686.678300001, 1520707.9068 5032681.489700001, 1520699.3579000002 5032676.301000001, 1520690.8088999996 5032671.112500001, 1520682.2599 5032665.923800001, 1520673.7110000001 5032660.735200001, 1520665.1619999995 5032655.546599999, 1520656.6130999997 5032650.357899999, 1520653.0256000003 5032648.180600001, 1520647.9161 5032645.428099999, 1520639.1119999997 5032640.6852, 1520630.3079000004 5032635.942399999, 1520621.5038 5032631.1996, 1520641.262 5032674.966499999, 1520680.9512 5032705.393999999, 1520714.1321999999 5032715.4646000005, 1520715.6533000004 5032713.681299999))</t>
  </si>
  <si>
    <t>POLYGON ((1518440.3635999998 5033848.300100001, 1518441.4371999996 5033838.4737, 1518442.5138999997 5033828.6182, 1518442.7942000004 5033826.053099999, 1518441.659 5033807.1982, 1518441.0581 5033797.217700001, 1518440.4571000002 5033787.2371, 1518439.8563 5033777.2567, 1518439.2553000003 5033767.2761, 1518439.1841000002 5033766.0929000005, 1518438.6544000003 5033757.295499999, 1518438.0535000004 5033747.3149999995, 1518437.9576000003 5033745.7238, 1518437.4619000005 5033737.488700001, 1518436.9623999996 5033729.1951, 1518436.8715000004 5033727.684599999, 1518436.0897000004 5033714.7015, 1518435.2703 5033704.314099999, 1518434.6660000002 5033696.6559999995, 1518410.1588000003 5033696.2048, 1518405.4664000003 5033715.4439, 1518410.0971 5033751.8245, 1518407.2454000004 5033808.867799999, 1518406.7903000005 5033817.970799999, 1518414.7286 5033848.4187, 1518424.7222999996 5033848.050799999, 1518434.7720999997 5033848.210999999, 1518440.3635999998 5033848.300100001))</t>
  </si>
  <si>
    <t>POLYGON ((1518481.2182 5033933.683700001, 1518461.3009000001 5033931.859200001, 1518451.3421999998 5033930.947000001, 1518441.3836000003 5033930.034700001, 1518431.4249 5033929.122400001, 1518416.9472000003 5033929.876800001, 1518402.8528000005 5033927.6523, 1518400.6178000001 5033930.101199999, 1518393.8764000004 5033937.487400001, 1518389.5902000004 5033942.183499999, 1518385.9479999999 5033942.1833999995, 1518383.7150999997 5033942.1833999995, 1518377.4583 5033946.7859000005, 1518369.4029 5033952.7117, 1518361.9645999996 5033958.1833999995, 1518361.2909000004 5033958.548, 1518352.4962 5033963.308, 1518343.7016000003 5033968.0682, 1518340.7884 5033969.6449, 1518422.6480999999 5033990.0548, 1518441.6917000003 5033974.4394000005, 1518461.5971999997 5033956.2652, 1518481.2182 5033933.683700001))</t>
  </si>
  <si>
    <t>314 -rimboschimenti recenti</t>
  </si>
  <si>
    <t>POLYGON ((1519101.9814 5029202.3354, 1518959.4549000002 5029166.828299999, 1518953.7588999998 5029174.353499999, 1518961.0650000004 5029206.2511, 1518965.6917000003 5029215.1165, 1518970.3184000002 5029223.981799999, 1518974.9452 5029232.8473000005, 1518979.5719999997 5029241.7127, 1518984.1988000004 5029250.578199999, 1518988.8255000003 5029259.443499999, 1518989.3574 5029260.4627, 1518993.5647999998 5029268.2491999995, 1518998.3187999995 5029277.0471, 1519003.0725999996 5029285.8451000005, 1519005.1123000002 5029289.619899999, 1519108.9403 5029214.1172, 1519101.9814 5029202.3354))</t>
  </si>
  <si>
    <t>3223 - vegetazione degli argini sopraelevati</t>
  </si>
  <si>
    <t>POLYGON ((1518677.8020000001 5029269.655300001, 1518677.4368000003 5029267.8015, 1518675.5037000002 5029257.9901, 1518673.5706000002 5029248.1786, 1518672.38 5029242.135199999, 1518671.6376 5029238.3672, 1518669.7045999998 5029228.5558, 1518667.7714999998 5029218.7443, 1518665.8383999998 5029208.9329, 1518663.9052999998 5029199.1215, 1518661.9721999997 5029189.3101, 1518660.0392000005 5029179.498500001, 1518658.1061000004 5029169.687100001, 1518656.4250999996 5029161.155099999, 1518656.3316000002 5029159.8544, 1518655.6146999998 5029149.8802000005, 1518654.8975999998 5029139.9059, 1518654.1805999996 5029129.931600001, 1518653.5922999997 5029121.748, 1518627.1552 5029119.1833999995, 1518628.2892000005 5029125.755899999, 1518629.9880999997 5029135.6029, 1518631.6870999997 5029145.4498, 1518633.3860999998 5029155.296700001, 1518635.0849000001 5029165.1435, 1518635.5033999998 5029167.5688000005, 1518636.7835999997 5029174.988700001, 1518638.4822000004 5029184.8334, 1518640.1808000002 5029194.677999999, 1518641.8792000003 5029204.522600001, 1518643.5778 5029214.3672, 1518645.2763999999 5029224.2118, 1518646.9748999998 5029234.056500001, 1518647.0201000003 5029234.318299999, 1518647.1650999999 5029235.1588, 1518648.5272000004 5029243.053300001, 1518650.2269000001 5029252.9048, 1518651.9266999997 5029262.7563000005, 1518653.6262999997 5029272.607799999, 1518655.3261000002 5029282.4593, 1518657.0987999998 5029292.7337, 1518657.4083000002 5029294.527899999, 1518659.0291 5029303.1689, 1518660.1689999998 5029302.754799999, 1518670.5647 5029298.9789, 1518670.7481000004 5029298.9123, 1518673.9008 5029296.958000001, 1518679.1725000003 5029293.5253, 1518677.8020000001 5029269.655300001))</t>
  </si>
  <si>
    <t>POLYGON ((1521486.2427000003 5030411.748199999, 1521471.7363999998 5030428.791200001, 1521464.1343 5030439.701099999, 1521458.4172 5030447.9058, 1521452.7000000002 5030456.1105, 1521449.5279 5030460.662699999, 1521447.7518999996 5030464.7447, 1521443.762 5030473.9144, 1521439.7720999997 5030483.084000001, 1521435.7823 5030492.253699999, 1521431.7923999997 5030501.4233, 1521427.8026 5030510.593, 1521423.8126999997 5030519.762700001, 1521421.0277000004 5030526.1633, 1521420.1692000004 5030529.058499999, 1521417.3262 5030538.646, 1521414.4834000003 5030548.2335, 1521411.6404999997 5030557.820900001, 1521408.7975000003 5030567.408399999, 1521405.9545999998 5030576.9958999995, 1521403.1116000004 5030586.5833, 1521400.2687 5030596.1708, 1521397.4256999996 5030605.758199999, 1521394.5828 5030615.3456, 1521391.7400000002 5030624.933, 1521388.8969999999 5030634.520500001, 1521386.0541000003 5030644.107999999, 1521383.2110000001 5030653.6954, 1521380.3682000004 5030663.2829, 1521377.5252 5030672.8704, 1521374.6823000005 5030682.457800001, 1521374.0279 5030684.664799999, 1521371.6903999997 5030691.999500001, 1521368.6541 5030701.5275, 1521365.6174999997 5030711.055400001, 1521362.5811 5030720.5833, 1521359.5447000004 5030730.111199999, 1521356.5082999999 5030739.6392, 1521353.4719000002 5030749.167099999, 1521350.4354999997 5030758.6951, 1521347.3989000004 5030768.222999999, 1521344.3624999998 5030777.7509, 1521341.3262 5030787.278899999, 1521338.2896999996 5030796.8068, 1521335.2533 5030806.334799999, 1521332.2169000003 5030815.8627, 1521329.1804 5030825.3906, 1521326.1440000003 5030834.9186, 1521324.153 5030841.166099999, 1521322.8836000003 5030844.3665, 1521319.1968 5030853.6622, 1521315.5098 5030862.957800001, 1521311.8229999999 5030872.2535, 1521308.1361999996 5030881.549000001, 1521304.4493000004 5030890.844699999, 1521300.7625000002 5030900.1403, 1521297.0756 5030909.435900001, 1521293.3887 5030918.7315, 1521289.7018999998 5030928.0272, 1521286.0149999997 5030937.322799999, 1521282.3282000003 5030946.6185, 1521278.6412000004 5030955.914100001, 1521277.1527000004 5030959.667099999, 1521274.4862000002 5030965.0002999995, 1521270.0138999997 5030973.944700001, 1521265.5417999998 5030982.888900001, 1521261.0695000002 5030991.8332, 1521257.1524999999 5030999.6675, 1521256.5344000002 5031000.743799999, 1521251.5542000001 5031009.4156, 1521246.5740999999 5031018.087400001, 1521241.5938999997 5031026.759199999, 1521236.6138000004 5031035.4311, 1521231.6337000001 5031044.1028, 1521225.1480999999 5031055.3959, 1521223.6520999996 5031058.1679, 1521222.9901 5031059.1537, 1521216.6931999996 5031070.1182, 1521211.7131000003 5031078.789999999, 1521206.7329000002 5031087.4618, 1521201.7528 5031096.1336, 1521196.7725999998 5031104.805400001, 1521191.7923999997 5031113.4772, 1521186.8123000003 5031122.149, 1521181.8322 5031130.820800001, 1521176.8520999998 5031139.4925, 1521171.8718999997 5031148.1644, 1521166.8918000003 5031156.836100001, 1521161.9116000002 5031165.5079, 1521156.9315 5031174.1797, 1521151.9512999998 5031182.851600001, 1521146.9710999997 5031191.523399999, 1521146.0259999996 5031193.169, 1521142.2547000004 5031200.3401999995, 1521137.6001000004 5031209.1909, 1521132.9455000004 5031218.0416, 1521128.2907999996 5031226.8924, 1521123.6361999996 5031235.7432, 1521118.9814999998 5031244.5940000005, 1521114.3268999998 5031253.444800001, 1521109.6722 5031262.295600001, 1521105.0176 5031271.146299999, 1521100.363 5031279.9969999995, 1521095.7084 5031288.8478, 1521091.0537 5031297.6986, 1521087.6503999997 5031304.17, 1521086.5165999997 5031306.6076, 1521082.2992000002 5031315.674900001, 1521078.0818999996 5031324.7422, 1521073.8645000001 5031333.8094, 1521069.6471999995 5031342.876700001, 1521065.4298 5031351.944, 1521061.2125000004 5031361.0112, 1521057.6501000002 5031368.670499999, 1521056.4988000002 5031369.7126, 1521049.0844 5031376.4232, 1521041.6701999996 5031383.1338, 1521040.5247 5031384.170700001, 1521033.5275999997 5031388.917199999, 1521019.7339000003 5031398.274, 1521017.2741 5031400.6708, 1521016.5854000002 5031401.214, 1521003.0857999995 5031414.6053, 1520995.9862000002 5031421.648, 1520988.8865999999 5031428.6907, 1520987.8985000001 5031429.6709, 1520984.2407999998 5031437.463400001, 1520979.9917000001 5031446.515900001, 1520976.3984000003 5031454.1712, 1520975.9304 5031455.641899999, 1520972.8984000003 5031465.1713, 1520982.7392999995 5031464.6941, 1520992.7279000003 5031464.209899999, 1520993.5241 5031464.1713, 1520997.2679000003 5031455.7642, 1521000.6491 5031448.1711, 1521001.7917 5031446.928300001, 1521008.5598 5031439.566500001, 1521014.8992999997 5031432.671, 1521015.3994000005 5031432.2826000005, 1521023.2973999996 5031426.148399999, 1521027.7747 5031422.6709, 1521031.2965000002 5031420.1501, 1521039.4282 5031414.329500001, 1521047.5598999998 5031408.509099999, 1521055.6917000003 5031402.6886, 1521063.4006000003 5031397.170700001, 1521063.6481999997 5031396.713300001, 1521068.4085999997 5031387.9191, 1521073.1689 5031379.1247000005, 1521077.9293 5031370.330399999, 1521082.6896000002 5031361.536, 1521087.4500000002 5031352.741599999, 1521092.2103000004 5031343.9472, 1521096.9707000004 5031335.152799999, 1521101.7309999997 5031326.3586, 1521106.4914999995 5031317.564200001, 1521111.2517999997 5031308.7698, 1521116.0121999998 5031299.975500001, 1521120.7725 5031291.1811, 1521121.7933 5031289.295299999, 1521125.4426999995 5031282.3387, 1521130.0881000003 5031273.482999999, 1521134.7336 5031264.6274999995, 1521139.3792000003 5031255.7719, 1521144.0247 5031246.916300001, 1521148.6700999998 5031238.060799999, 1521153.3157000002 5031229.2052, 1521157.9611 5031220.3496, 1521162.6067000004 5031211.494000001, 1521167.2521000002 5031202.638499999, 1521171.8975999998 5031193.7829, 1521176.5432000002 5031184.927300001, 1521178.7769999998 5031180.6689, 1521181.4002 5031176.189099999, 1521186.4533000002 5031167.559599999, 1521191.5061999997 5031158.9300999995, 1521196.5592999998 5031150.3005, 1521201.6123000002 5031141.671, 1521206.6654000003 5031133.0415, 1521211.7186000003 5031124.4120000005, 1521216.7715999996 5031115.782500001, 1521221.8246 5031107.153000001, 1521226.8776000002 5031098.523499999, 1521231.9307000004 5031089.8939, 1521236.9837999996 5031081.2644, 1521242.0368 5031072.6348, 1521247.0899 5031064.0055, 1521252.1427999996 5031055.3759, 1521255.778 5031049.1678, 1521257.6772999996 5031047.1021, 1521264.4453999996 5031039.7403, 1521270.0283000004 5031033.6678, 1521271.6983000003 5031033.1405, 1521281.2344000004 5031030.1292, 1521284.2786999997 5031029.1677, 1521288.0356 5031023.490700001, 1521289.9038000004 5031020.6677, 1521285.7013999997 5031015.559, 1521279.3485000003 5031007.836200001, 1521277.1531999996 5031005.1675, 1521279.721 5030999.147700001, 1521283.6447 5030989.9494, 1521287.5683000004 5030980.7512, 1521291.4918999998 5030971.552999999, 1521295.4155000001 5030962.354800001, 1521299.3391000004 5030953.1565000005, 1521303.2626999998 5030943.9584, 1521307.1864 5030934.760199999, 1521311.1098999996 5030925.562100001, 1521311.2785 5030925.1669, 1521314.6804 5030916.2214, 1521318.2351000002 5030906.874500001, 1521321.7896999996 5030897.5275, 1521325.3443999998 5030888.180500001, 1521328.8991999999 5030878.8335, 1521332.4538000003 5030869.486500001, 1521336.0085000005 5030860.1395, 1521339.5631 5030850.7925, 1521342.6535999998 5030842.666099999, 1521343.0292999996 5030841.4154, 1521345.9067000002 5030831.838400001, 1521348.784 5030822.2612, 1521351.6612999998 5030812.684, 1521354.5384999998 5030803.106799999, 1521357.4159000004 5030793.5296, 1521360.2933 5030783.952400001, 1521363.1705999998 5030774.3752, 1521366.0478999997 5030764.798, 1521368.9252000004 5030755.220799999, 1521371.8025000002 5030745.6436, 1521374.6798999999 5030736.066400001, 1521377.5570999999 5030726.4893, 1521380.4345000004 5030716.9120000005, 1521383.3119 5030707.334799999, 1521386.1892 5030697.7576, 1521389.0664 5030688.180500001, 1521391.9437999995 5030678.6033, 1521394.0284000002 5030671.6646, 1521394.7134999996 5030668.996200001, 1521397.2004000004 5030659.3102, 1521399.6871999996 5030649.624299999, 1521402.1741000004 5030639.9384, 1521404.6610000003 5030630.2524, 1521407.148 5030620.566500001, 1521408.2783000004 5030616.164100001, 1521409.9250999996 5030610.9637, 1521412.9440000001 5030601.430299999, 1521415.9628999997 5030591.8968, 1521418.9817000004 5030582.3632, 1521422.0006 5030572.829700001, 1521425.0196000002 5030563.2962, 1521428.0385999996 5030553.762800001, 1521431.0575 5030544.2293, 1521434.0762999998 5030534.695699999, 1521436.7781999996 5030526.1633, 1521437.2490999997 5030525.2247, 1521441.7340000002 5030516.286699999, 1521446.2187 5030507.3486, 1521450.7034999998 5030498.410499999, 1521455.1881999997 5030489.4726, 1521459.6730000004 5030480.534499999, 1521464.1578000002 5030471.5964, 1521468.6426 5030462.658500001, 1521472.4035999998 5030455.162699999, 1521473.2107999995 5030453.7654, 1521478.2132 5030445.1064, 1521483.2155 5030436.4474, 1521488.2178999996 5030427.7883, 1521493.2202000003 5030419.1293, 1521486.2427000003 5030411.748199999))</t>
  </si>
  <si>
    <t>3242 - cespuglieti in aree di agricole abbandonate</t>
  </si>
  <si>
    <t>POLYGON ((1518624.5888 5029753.236, 1518610.8048 5029751.1581, 1518610.2537000002 5029750.137499999, 1518607.4223999996 5029744.8947, 1518525.3575999998 5029682.498400001, 1518507.4979999997 5029719.5403, 1518440.6897999998 5029849.8488, 1518361.3136999998 5029926.567299999, 1518369.3009000001 5029932.584899999, 1518377.2880999995 5029938.6022, 1518378.9735000003 5029941.9553, 1518382.0291 5029948.0337000005, 1518384.2821000004 5029952.5155, 1518395.6577000003 5029940.748, 1518404.0416 5029932.075200001, 1518424.4682999998 5029913.726, 1518439.9041 5029901.346999999, 1518447.6842999998 5029895.1075, 1518455.4645999996 5029888.868000001, 1518463.2449000003 5029882.6285999995, 1518465.5270999996 5029880.7983, 1518471.0395 5029876.377599999, 1518478.8399999999 5029870.1217, 1518486.6405999996 5029863.866, 1518494.4411000004 5029857.610099999, 1518502.2417000001 5029851.3544, 1518510.0422999999 5029845.0985, 1518517.8427999998 5029838.842800001, 1518525.6435000002 5029832.5868999995, 1518533.4440000001 5029826.3312, 1518541.2445 5029820.075300001, 1518541.6734999996 5029819.7312, 1518549.0433999998 5029813.820900001, 1518556.8422999997 5029807.566500001, 1518564.6410999997 5029801.3122000005, 1518572.4398999996 5029795.057700001, 1518580.2388000004 5029788.803400001, 1518588.0374999996 5029782.548900001, 1518595.8362999996 5029776.294600001, 1518603.6352000004 5029770.040100001, 1518624.5888 5029753.236))</t>
  </si>
  <si>
    <t>POLYGON ((1521870.2802999998 5030267.6998, 1521891.3436000003 5030183.1241, 1521889.9491999997 5030181.6225000005, 1521885.0614 5030176.358999999, 1521882.4967 5030175.193299999, 1521873.4193000002 5030171.067299999, 1521873.4172999999 5030171.0382, 1521872.7045999998 5030161.0635, 1521872.3608 5030156.250399999, 1521875.7988999998 5030152.3827, 1521880.8276000004 5030146.725299999, 1521883.2586000003 5030146.725299999, 1521893.2588999998 5030146.725299999, 1521894.5865000002 5030146.725299999, 1521901.6379000004 5030141.7894, 1521903.5007999996 5030134.3094, 1521903.3503999999 5030133.8583, 1521901.9949000003 5030129.7919, 1521897.0595000004 5030126.912900001, 1521889.2944 5030122.383400001, 1521888.3355999999 5030122.703, 1521878.8483999996 5030125.8653, 1521857.2355000004 5030139.240800001, 1521844.6675000004 5030153.793099999, 1521845.3295 5030194.1425, 1521828.7928 5030235.1535, 1521800.9369 5030244.710000001, 1521798.6278 5030247.357000001, 1521792.9605 5030251.262, 1521792.6756999996 5030251.4582, 1521785.4312000005 5030256.0217, 1521781.6024000002 5030261.363399999, 1521773.7271999996 5030276.3566, 1521771.4729000004 5030279.1151, 1521778.0520000001 5030292.7228999995, 1521778.6617 5030295.1612, 1521785.6051000003 5030291.2808, 1521791.1813000003 5030288.1644, 1521794.3707999997 5030286.4684999995, 1521800.2599 5030283.336999999, 1521803.2270999998 5030281.824899999, 1521809.4212999996 5030278.6688, 1521812.1611000001 5030277.3323, 1521818.6628 5030274.161, 1521821.3990000002 5030273.7543, 1521831.2906 5030272.2838, 1521841.1821999997 5030270.8136, 1521851.0738000004 5030269.3432, 1521855.6639 5030268.661, 1521861.0121999998 5030268.3093, 1521870.2802999998 5030267.6998))</t>
  </si>
  <si>
    <t>POLYGON ((1518943.2577 5030282.8089000005, 1518924.8086 5030275.085000001, 1518915.5839999998 5030271.223099999, 1518906.3596 5030267.361099999, 1518897.1350999996 5030263.4991999995, 1518887.9105000002 5030259.6373, 1518878.6859999998 5030255.7753, 1518869.4614000004 5030251.9135, 1518861.6929000001 5030248.6612, 1518860.3268 5030247.8706, 1518851.6711999997 5030242.8617, 1518843.0157000003 5030237.8528, 1518834.3602999998 5030232.8441, 1518819.1823000005 5030224.060799999, 1518834.5676999995 5030312.661599999, 1518837.0866999999 5030328.6555, 1518883.0213000001 5030329.4114, 1518912.7161999997 5030352.900800001, 1518924.3207 5030328.161599999, 1518943.2577 5030282.8089000005))</t>
  </si>
  <si>
    <t>POLYGON ((1517813.7992000002 5030627.0451, 1517609.0070000002 5030524.385399999, 1517562.0078999996 5030501.567299999, 1517559.1538000004 5030505.162699999, 1517557.7016000003 5030508.231799999, 1517553.4244 5030517.271, 1517549.1474000001 5030526.3102, 1517544.8702999996 5030535.349400001, 1517751.8854 5030634.4538, 1517748.1814000001 5030674.142200001, 1517744.4771999996 5030686.3133000005, 1517745.6035000002 5030705.9099, 1517748.7163000004 5030702.487, 1517756.8238000004 5030696.6329, 1517764.9315 5030690.7787999995, 1517770.9407000002 5030686.4399, 1517772.5447000004 5030684.408600001, 1517778.7419999996 5030676.5603, 1517784.9392999997 5030668.711999999, 1517791.1365999999 5030660.863700001, 1517797.3339999998 5030653.0155, 1517803.5313999997 5030645.167300001, 1517809.1640999997 5030638.034, 1517813.7992000002 5030627.0451))</t>
  </si>
  <si>
    <t>POLYGON ((1517643.1437 5030726.3529, 1517637.0311000003 5030723.134299999, 1517628.1825 5030718.4749, 1517619.3339 5030713.8157, 1517610.4852999998 5030709.1565000005, 1517601.6366999997 5030704.497099999, 1517593.4068999998 5030700.163699999, 1517592.7687999997 5030699.877699999, 1517584.9173999997 5030696.358200001, 1517584.2247000001 5030697.5703, 1517579.2632 5030706.252900001, 1517574.4428000003 5030714.6884, 1517574.4275000002 5030714.9724, 1517573.8877999997 5030724.957900001, 1517573.3481 5030734.9432, 1517572.8085000003 5030744.9287, 1517572.6974 5030746.9845, 1517572.2884999998 5030754.9153, 1517571.7737999996 5030764.902000001, 1517571.2591000004 5030774.888900001, 1517570.7443000004 5030784.875600001, 1517570.2295000004 5030794.862400001, 1517569.7148000002 5030804.849300001, 1517569.2000000002 5030814.835999999, 1517569.1573 5030815.6643, 1517570.3444999997 5030825.593699999, 1517570.5324 5030827.1644, 1517571.1243000003 5030827.700099999, 1517594.1911000004 5030781.5659, 1517600.0119000003 5030741.877599999, 1517633.8792000003 5030738.1732, 1517643.1437 5030726.3529))</t>
  </si>
  <si>
    <t>POLYGON ((1518586.1727999998 5030775.5287, 1518591.6911000004 5030785.7952, 1518591.1619999995 5030804.316400001, 1518567.8783999998 5030842.417199999, 1518623.4419 5030819.6624, 1518651.4944000002 5030850.0272, 1518657.7863999996 5030842.2546999995, 1518660.6925 5030838.664899999, 1518662.3869000003 5030833.5572999995, 1518665.5354000004 5030824.0658, 1518668.6840000004 5030814.5743, 1518669.3175999997 5030812.6647, 1518671.0382000003 5030804.8642, 1518673.1923000002 5030795.0988, 1518674.9425 5030787.1645, 1518674.7045 5030785.3046, 1518673.4357000003 5030775.385399999, 1518672.1920999996 5030765.6644, 1518672.0387000004 5030765.5363, 1518664.3623000002 5030759.1271, 1518656.6859 5030752.718, 1518649.0094999997 5030746.308700001, 1518646.4411000004 5030744.1642, 1518640.5382000003 5030747.236199999, 1518631.6673999997 5030751.8528, 1518622.7964000003 5030756.4693, 1518613.9255999997 5030761.0858, 1518605.0547000002 5030765.702199999, 1518596.1840000004 5030770.318700001, 1518587.313 5030774.9353, 1518586.1727999998 5030775.5287))</t>
  </si>
  <si>
    <t>POLYGON ((1518515.0048000002 5030706.9362, 1518510.0140000004 5030698.7326, 1518508.1640999997 5030695.6919, 1518504.8164 5030690.189200001, 1518499.6187000005 5030681.6459, 1518494.4211999997 5030673.102499999, 1518489.2236000001 5030664.5591, 1518484.0261000004 5030656.015799999, 1518478.8284999998 5030647.4724, 1518473.6308000004 5030638.929099999, 1518468.4332999997 5030630.3858, 1518463.2358 5030621.842499999, 1518458.0382000003 5030613.2992, 1518452.8405999998 5030604.755799999, 1518447.6431 5030596.212400001, 1518442.4453999996 5030587.669, 1518437.2478999998 5030579.125700001, 1518432.0504 5030570.5824, 1518429.8584000003 5030566.9794, 1518426.8526999997 5030562.039000001, 1518421.6552 5030553.4957, 1518419.9318000004 5030550.663000001, 1518416.2369999997 5030545.092499999, 1518410.7093000002 5030536.7588, 1518405.1818000004 5030528.4253, 1518399.6541 5030520.091600001, 1518394.1264000004 5030511.758099999, 1518388.5988999996 5030503.4245, 1518383.0712000001 5030495.0908, 1518377.5436000004 5030486.757200001, 1518372.0159999998 5030478.423599999, 1518366.4883000003 5030470.09, 1518360.9607999995 5030461.7564, 1518320.7641000003 5030479.5637, 1518291.6590999998 5030506.683700001, 1518276.4453999996 5030534.4651999995, 1518262.5543999998 5030549.6789, 1518246.0174000002 5030551.0019000005, 1518224.1884000003 5030548.355900001, 1518210.2972999997 5030540.418299999, 1518202.9616 5030533.7206999995, 1518196.3942999998 5030543.4333999995, 1518196.3943999996 5030564.600500001, 1518208.5656000003 5030581.5342, 1518197.9820999997 5030600.5846, 1518179.4609000003 5030596.351299999, 1518182.1068000002 5030620.693399999, 1518192.1612999998 5030638.156199999, 1518206.9784000004 5030653.5024, 1518221.2662000004 5030666.731799999, 1518228.1456000004 5030688.9571, 1518231.3207999999 5030717.5328, 1518219.1497999998 5030743.4625, 1518182.6366999997 5030769.3924, 1518159.8820000002 5030764.629899999, 1518132.0498000002 5030760.1642, 1518134.4496 5030766.670600001, 1518137.9102999996 5030776.0529, 1518141.3709000004 5030785.4351, 1518144.8315000003 5030794.817399999, 1518148.2921000002 5030804.1997, 1518151.7527 5030813.581900001, 1518155.2133 5030822.964199999, 1518158.6738999998 5030832.3464, 1518160.5823 5030837.520400001, 1518161.9265 5030841.1647, 1518162.0626999997 5030841.7502, 1518164.3279999997 5030851.4904, 1518166.5932999998 5030861.2305, 1518168.8586 5030870.9705, 1518171.1239 5030880.7107, 1518171.9272999996 5030884.164999999, 1518171.9274000004 5030890.6186, 1518171.9274000004 5030900.6186999995, 1518171.9276 5030910.6186999995, 1518185.7547000004 5030923.630799999, 1518341.9194 5030814.3718, 1518444.5795 5030745.0491, 1518515.0048000002 5030706.9362))</t>
  </si>
  <si>
    <t>POLYGON ((1517450.9050000003 5030975.165100001, 1517446.1398999998 5030966.373199999, 1517441.3748000003 5030957.5814, 1517436.6096 5030948.7896, 1517431.8444999997 5030939.9977, 1517427.0794000002 5030931.2059, 1517426.2582 5030929.6908, 1517407.0513000004 5031007.093, 1517410.4825999998 5031004.594900001, 1517418.5669999998 5030998.708900001, 1517426.6514999997 5030992.822899999, 1517434.7361000003 5030986.937000001, 1517442.8205000004 5030981.051000001, 1517450.9050000003 5030975.165100001))</t>
  </si>
  <si>
    <t>POLYGON ((1520715.2808999997 5031229.363500001, 1520710.3600000003 5031224.273, 1520708.1659000004 5031222.0033, 1520704.2704999996 5031216.376800001, 1520698.5780999996 5031208.1548999995, 1520698.1254000003 5031209.844799999, 1520695.7618000004 5031218.6689, 1520695.3238000004 5031219.4147, 1520690.2593 5031228.037599999, 1520685.1950000003 5031236.660499999, 1520680.3213 5031244.9584, 1520675.2570000002 5031253.5813, 1520670.1925999997 5031262.2041, 1520665.1281000003 5031270.827, 1520660.0636999998 5031279.449899999, 1520654.9992000004 5031288.072799999, 1520649.9348999998 5031296.695499999, 1520646.4822000004 5031302.5743, 1520672.4529 5031314.0386, 1520674.0894999998 5031310.8029, 1520678.6029000003 5031301.8794, 1520683.1163999997 5031292.955800001, 1520687.6299 5031284.032199999, 1520692.1434000004 5031275.1087, 1520696.6568 5031266.1851, 1520701.1704000002 5031257.261600001, 1520705.6837999998 5031248.3379, 1520710.1973 5031239.4143, 1520714.7107999995 5031230.490700001, 1520715.2808999997 5031229.363500001))</t>
  </si>
  <si>
    <t>POLYGON ((1521193.0335 5031746.174000001, 1521193.1327999998 5031733.5416, 1521197.3660000004 5031691.2074, 1521189.4282999998 5031680.6239, 1521152.9149000002 5031657.3401999995, 1521129.1019000001 5031647.286, 1521130.6895000003 5031677.9782, 1521131.7479999997 5031711.8456, 1521124.6563 5031751.673900001, 1521133.4066000003 5031753.674000001, 1521134.4113999996 5031753.873, 1521144.2214000002 5031755.8155000005, 1521146.0321000004 5031756.174000001, 1521151.2078999998 5031749.8729, 1521151.7821000004 5031749.173900001, 1521160.4556 5031746.4350000005, 1521166.0325999996 5031744.673900001, 1521170.1780000003 5031744.904100001, 1521180.1629999997 5031745.458900001, 1521190.1478000004 5031746.013599999, 1521193.0335 5031746.174000001))</t>
  </si>
  <si>
    <t>POLYGON ((1518944.6754 5031827.9297, 1519043.8118000003 5031946.296599999, 1519045.9616999999 5031947.664100001, 1519051.5406999998 5031951.213099999, 1519054.3995000003 5031953.0315000005, 1519058.1754 5031955.4333, 1519062.0887000002 5031959.333699999, 1519069.1719000004 5031966.393100001, 1519073.9674000004 5031971.172700001, 1519075.8711 5031973.7815000005, 1519081.7655999996 5031981.8599, 1519087.6602999996 5031989.938200001, 1519093.5547000002 5031998.0164, 1519094.2251000004 5031998.9351, 1519099.4491999997 5032006.094699999, 1519105.3438999997 5032014.172900001, 1519110.8339 5032020.169600001, 1519117.5867999997 5032027.545399999, 1519124.3394999998 5032034.921499999, 1519131.0925000003 5032042.2973, 1519137.8453000002 5032049.6733, 1519139.9897999996 5032052.042400001, 1519146.7008999996 5032059.4562, 1519152.2295000004 5032072.1811999995, 1519163.8943999996 5032084.461100001, 1519170.7736 5032091.703, 1519177.6527000004 5032098.9449000005, 1519179.6431999998 5032101.0403, 1519184.5318999998 5032106.186899999, 1519191.4110000003 5032113.4287, 1519198.2901999997 5032120.670700001, 1519205.1694 5032127.9125, 1519212.0484999996 5032135.1544, 1519212.6690999996 5032135.807700001, 1519218.7721999995 5032109.266100001, 1519196.0174000002 5032070.107000001, 1519134.3842000002 5032002.4476, 1518989.3235999998 5031813.0397, 1518959.0944999997 5031811.8111000005, 1518944.6754 5031827.9297))</t>
  </si>
  <si>
    <t>POLYGON ((1519507.1775000002 5032302.781199999, 1519502.1873000003 5032266.840500001, 1519609.0433999998 5032262.3884, 1519608.9938000003 5032260.7513, 1519608.6908 5032250.7557, 1519608.6125999996 5032248.1755, 1519615.9852 5032247.350099999, 1519625.9234999996 5032246.2378, 1519635.8617000002 5032245.1252999995, 1519645.7999999998 5032244.012800001, 1519655.7380999997 5032242.9004, 1519665.6764000002 5032241.788000001, 1519675.6146 5032240.6756, 1519685.5187 5032239.290899999, 1519695.0176999997 5032237.9629, 1519694.8320000004 5032234.389799999, 1519694.3131 5032224.4033, 1519693.7940999996 5032214.4167, 1519693.2752999999 5032204.43, 1519692.7564000003 5032194.443399999, 1519692.2374999998 5032184.456800001, 1519691.7185000004 5032174.4701000005, 1519691.4894000003 5032170.0594, 1519687.6929000001 5032125.9867, 1519660.9390000002 5031908.988500001, 1519635.8027999997 5031915.6032, 1519563.7012999998 5031914.279999999, 1519522.6893999996 5031909.649700001, 1519515.4129999997 5031895.759099999, 1519521.3662 5031876.5765, 1519557.0856999997 5031830.9355999995, 1519608.9730000002 5031778.717800001, 1519564.5209999997 5031736.1194, 1519543.2213000003 5031737.045399999, 1519493.2126000002 5031654.626800001, 1519465.4304 5031659.257099999, 1519215.3915 5031749.083699999, 1519184.8317 5031806.4987, 1519145.0113000004 5031879.6565000005, 1519141.5647999998 5031924.465299999, 1519130.0207000002 5031942.9597, 1519160.5782000003 5031978.5769, 1519229.3554999996 5032064.2859000005, 1519237.8224999998 5032075.9278, 1519245.1106000002 5032094.0801, 1519239.5782000003 5032162.9902, 1519240.9017000003 5032212.5999, 1519243.3120999997 5032214.724400001, 1519279.9294999996 5032246.996099999, 1519326.0760000004 5032263.8785999995, 1519355.4009999996 5032274.607000001, 1519388.4127000002 5032286.6842, 1519400.4880999997 5032299.896299999, 1519417.904 5032296.5744, 1519424.8338000001 5032297.682499999, 1519432.0702999998 5032267.5019000005, 1519461.8370000003 5032270.147700001, 1519456.4644 5032302.384400001, 1519457.415 5032302.5583999995, 1519467.2518999996 5032304.3587, 1519468.9836 5032304.6756, 1519477.2134999996 5032304.2674, 1519487.2015000004 5032303.772, 1519497.1895000003 5032303.276699999, 1519507.1775000002 5032302.781199999), (1519313.0029999996 5032207.3083999995, 1519358.6456000004 5032233.767100001, 1519329.5405000001 5032250.9651, 1519315.6494000005 5032243.0275, 1519286.5439999998 5032218.553300001, 1519267.3608 5032201.3551, 1519289.1896000002 5032191.4331, 1519313.0029999996 5032207.3083999995), (1519572.0656000003 5032091.811899999, 1519566.5087000001 5032043.657199999, 1519547.9870999996 5032033.4706999995, 1519519.279 5032037.174799999, 1519490.5707 5032047.361300001, 1519474.8274999997 5032046.4353, 1519458.1583000002 5032055.695800001, 1519488.7188999997 5032080.699100001, 1519498.9060000004 5032108.480699999, 1519490.5714999996 5032123.2974, 1519464.6414 5032115.889, 1519439.6372999996 5032105.702500001, 1519415.5592999998 5032097.367900001, 1519385.9249999998 5032100.146, 1519367.4035 5032101.072000001, 1519347.0300000003 5032104.7762, 1519331.2866000002 5032102.9241, 1519320.1738 5032107.554300001, 1519317.3958 5032122.370999999, 1519332.2130000005 5032125.1493, 1519355.3649000004 5032127.9275, 1519381.2950999998 5032141.818299999, 1519384.9994 5032149.226600001, 1519374.8128000004 5032160.339199999, 1519345.1782999998 5032153.856799999, 1519316.4699 5032141.8182, 1519309.0610999996 5032117.740800001, 1519322.0258 5032078.8467999995, 1519335.9167 5032064.9559, 1519377.5898000002 5032050.1394, 1519404.4460000005 5032051.9914, 1519417.4110000003 5032051.065400001, 1519420.1891 5032039.9528, 1519413.7065000003 5032024.210000001, 1519425.7451999998 5032007.541099999, 1519474.8269999996 5031989.9461, 1519525.761 5031990.872400001, 1519574.8430000003 5031995.502599999, 1519594.2906 5032005.689200001, 1519589.6605000002 5032033.470799999, 1519600.7735000001 5032049.2136, 1519617.4429000001 5032050.139699999, 1519619.2949 5032029.7666, 1519641.5206000004 5032039.953199999, 1519651.7077000001 5032064.0305, 1519654.4861000003 5032081.625399999, 1519652.6343999999 5032127.0019000005, 1519640.4354999997 5032130.579, 1519612.8135000002 5032138.114499999, 1519604.4789000005 5032148.301000001, 1519611.8876 5032161.265699999, 1519623.9266 5032169.600199999, 1519644.4047999997 5032178.204500001, 1519646.3893 5032182.834899999, 1519642.4206999997 5032211.939200001, 1519574.8453000002 5032226.0890999995, 1519558.176 5032229.793299999, 1519514.755 5032236.4131000005, 1519459.1906000003 5032229.1369, 1519416.8557000002 5032219.8763999995, 1519428.762 5032182.173, 1519457.8672000002 5032183.4958999995, 1519558.4119999995 5032150.422800001, 1519579.5791999996 5032132.5634, 1519572.0656000003 5032091.811899999))</t>
  </si>
  <si>
    <t>POLYGON ((1518891.4113999996 5032662.648, 1518801.5915 5032664.185699999, 1518801.7522 5032674.1844, 1518801.9128999999 5032684.1832, 1518802.0735999998 5032694.1821, 1518802.2342999997 5032704.1809, 1518802.3949999996 5032714.179500001, 1518802.5557000004 5032724.178300001, 1518802.7165 5032734.177100001, 1518802.8782000002 5032744.175899999, 1518803.04 5032754.1746, 1518803.2017 5032764.1734, 1518803.3635999998 5032774.1722, 1518892.2681999998 5032775.259299999, 1518891.4113999996 5032662.648))</t>
  </si>
  <si>
    <t>POLYGON ((1520413.5235000001 5033186.1844, 1520405.9868 5033153.857999999, 1520405.9867000002 5033133.220000001, 1520413.3951000003 5033113.6404, 1520423.9786 5033102.5276, 1520431.9162999997 5033097.765000001, 1520452.5542000001 5033098.2941, 1520471.6046000002 5033097.764799999, 1520491.7133 5033100.9398, 1520510.8427999998 5033106.546599999, 1520500.0952000003 5033095.058700001, 1520501.7456 5033082.1296, 1520507.7975000003 5033073.3269, 1520511.1860999996 5033064.774599999, 1520510.903 5033064.8772, 1520501.5016 5033068.285800001, 1520499.0250000004 5033069.183700001, 1520491.6986999996 5033069.9472, 1520481.7522999998 5033070.984099999, 1520471.8059 5033072.0208, 1520461.8594000004 5033073.057399999, 1520460.6487999996 5033073.183599999, 1520452.3979000002 5033070.1724, 1520443.0036000004 5033066.743899999, 1520433.6094000004 5033063.315400001, 1520426.3975999998 5033060.6833999995, 1520424.1213999996 5033060.2182, 1520414.3235999998 5033058.2157000005, 1520404.5258 5033056.213300001, 1520394.7280000001 5033054.210899999, 1520392.1464 5033053.6832, 1520385.2564000003 5033051.0799, 1520375.9016000004 5033047.545299999, 1520366.5466999998 5033044.0107, 1520357.1919 5033040.476, 1520353.7698999997 5033039.183, 1520347.9067000002 5033041.6009, 1520338.6617 5033045.4132, 1520329.5192999998 5033049.1831, 1520329.5192999998 5033049.294199999, 1520329.5193999996 5033059.294299999, 1520329.5195000004 5033063.6832, 1520333.8639000002 5033067.2347, 1520341.6063 5033073.564099999, 1520346.6452000001 5033077.6833999995, 1520350.0207000002 5033078.5769, 1520359.6881999997 5033081.1358, 1520363.6458 5033082.1833999995, 1520365.5383000001 5033087.7784, 1520368.7424999997 5033097.2513, 1520369.3960999995 5033099.183599999, 1520368.1287000002 5033109.1031, 1520366.8613 5033119.022500001, 1520366.5212000003 5033121.683700001, 1520367.2292999998 5033131.645500001, 1520367.2292999998 5033137.9725, 1520363.9984999998 5033146.472200001, 1520367.886 5033150.153899999, 1520383.2895 5033178.1238, 1520386.7983999997 5033180.4483, 1520392.1478000004 5033187.1844, 1520393.5447000004 5033187.119100001, 1520403.5340999998 5033186.651699999, 1520413.5235000001 5033186.1844))</t>
  </si>
  <si>
    <t>POLYGON ((1519953.8399999999 5034126.002699999, 1519958.2788000004 5034117.0419, 1519962.7176 5034108.0811, 1519967.1563999997 5034099.120200001, 1519931.5075000003 5034087.853399999, 1519944.0754000004 5034062.717800001, 1519979.9910000004 5034073.209799999, 1519980.4638 5034072.2554, 1519984.8978000004 5034063.304, 1519980.1671000002 5034049.813200001, 1519984.1853 5034040.6559, 1519988.2037000004 5034031.4987, 1519992.2219000002 5034022.341499999, 1519996.0185000002 5034013.6895, 1519996.273 5034013.199999999, 1520000.8858000003 5034004.327299999, 1520005.4985999996 5033995.4548, 1520010.1113999998 5033986.5821, 1520014.7241000002 5033977.7094, 1520018.8937999997 5033969.689300001, 1520019.4902 5033968.936000001, 1520025.6974 5033961.0955, 1520042.8611000003 5033954.6142, 1520055.1505000005 5033943.010199999, 1520067.0201000003 5033934.4114, 1520074.4497999996 5033929.028999999, 1520075.1167000001 5033928.546, 1520083.2116 5033922.6818, 1520091.3065 5033916.817500001, 1520099.4014999997 5033910.953299999, 1520107.4962999998 5033905.089199999, 1520115.5911999997 5033899.225, 1520125.7369999997 5033891.8751, 1520145.0285999998 5033876.4715, 1520157.6528000003 5033865.2357, 1520169.8943999996 5033848.999, 1520177.6064 5033832.9394000005, 1520178.0782000003 5033831.956800001, 1520184.3463000003 5033818.903999999, 1520192.7110000001 5033802.355, 1520200.9101999998 5033786.127599999, 1520209.0427 5033768.902000001, 1520213.3117000004 5033759.859999999, 1520217.5806 5033750.818, 1520217.5921 5033750.7937, 1520188.3969 5033734.688100001, 1520186.9607999995 5033740.001499999, 1520184.3518000003 5033749.655200001, 1520181.7427000003 5033759.309, 1520179.1337000001 5033768.9626, 1520178.3969999999 5033771.6883000005, 1520175.0300000003 5033778.026000001, 1520170.3384999996 5033786.8572, 1520169.2248999998 5033797.046499999, 1520168.8534000004 5033800.4451, 1520169.8468000004 5033808.454600001, 1520162.1407000003 5033817.501, 1520152.7715999996 5033820.1886, 1520146.7164000003 5033820.1886, 1520136.716 5033820.1885, 1520126.7156999996 5033820.1885, 1520117.1453999998 5033820.1885, 1520116.7164000003 5033820.2201000005, 1520106.7430999996 5033820.9542, 1520096.7698 5033821.6884, 1520095.4709 5033821.7959, 1520085.5044999998 5033822.6207, 1520078.6442 5033823.1884, 1520075.6535 5033824.0647, 1520066.0568000004 5033826.876800001, 1520056.46 5033829.688999999, 1520046.8633000003 5033832.5011, 1520044.5181999998 5033833.1883000005, 1520039.5360000003 5033838.8697, 1520032.9425999997 5033846.3883, 1520026.3493 5033853.9069, 1520019.756 5033861.4256, 1520016.0176 5033865.6885, 1520013.1661 5033868.9473, 1520006.5810000002 5033876.473099999, 1519999.9956999999 5033883.999, 1519993.4106 5033891.524700001, 1519986.8252999997 5033899.0505, 1519980.2402 5033906.576400001, 1519980.1419000002 5033906.6887, 1519973.6750999996 5033914.1197, 1519967.1102999998 5033921.6632, 1519963.6782 5033925.607100001, 1519960.6344999997 5033929.282400001, 1519954.8098999998 5033936.3157, 1519954.2679000003 5033936.993899999, 1519948.0252 5033944.8059, 1519946.1300999997 5033947.1774, 1519941.8778999997 5033952.6931, 1519937.6409999998 5033958.1888999995, 1519936.4422000004 5033961.005100001, 1519932.5255000005 5033970.2063, 1519928.6087999996 5033979.407500001, 1519924.6920999996 5033988.6085, 1519921.8909 5033995.189099999, 1519921.6184 5033998.0242, 1519920.6612999998 5034007.9782, 1519919.7043000003 5034017.932399999, 1519918.7471000003 5034027.886499999, 1519917.7901999997 5034037.8407000005, 1519916.8331000004 5034047.7949, 1519916.2663000003 5034053.6895, 1519914.7094 5034057.458900001, 1519910.8918000003 5034066.7016, 1519907.0741999997 5034075.9443, 1519903.2566 5034085.187000001, 1519902.0163000003 5034088.1897, 1519897.6312999995 5034093.3232, 1519891.1364000002 5034100.926899999, 1519884.6413000003 5034108.5306, 1519878.1464 5034116.134500001, 1519876.3907000003 5034118.1899, 1519872.2485999996 5034124.1971, 1519866.5718999999 5034132.4298, 1519860.8952000001 5034140.662599999, 1519855.2186000003 5034148.895300001, 1519855.0153 5034149.190099999, 1519850.5219999999 5034157.721100001, 1519845.8618 5034166.569, 1519841.2017 5034175.4167, 1519836.5415000003 5034184.2645, 1519831.8812999995 5034193.112400001, 1519831.102 5034203.1712, 1519830.0445999997 5034216.8204, 1519829.9817000004 5034217.6329, 1519838.9688999997 5034225.783, 1519843.4626000002 5034229.858200001, 1519846.3723 5034232.4969, 1519853.7757 5034239.2108, 1519861.1793 5034245.924699999, 1519868.5826000003 5034252.638599999, 1519875.9861000003 5034259.352499999, 1519876.6012000004 5034259.9103, 1519879.7770999996 5034251.1439, 1519881.1177000003 5034247.443600001, 1519883.1986999996 5034237.6625, 1519885.2796999998 5034227.8814, 1519887.3608 5034218.100299999, 1519887.7670999998 5034216.1906, 1519889.7188 5034208.383199999, 1519890.6420999998 5034204.6906, 1519889.9052999998 5034198.5408, 1519888.7156999996 5034188.6117, 1519887.7666999996 5034180.690300001, 1519888.4790000003 5034178.797900001, 1519892.0015000002 5034169.4387, 1519895.5241 5034160.079500001, 1519899.0466 5034150.7205, 1519902.5691 5034141.361300001, 1519904.8918000003 5034135.190099999, 1519906.4018 5034132.1369, 1519910.835 5034123.1733, 1519915.2681 5034114.2095, 1519916.2669000002 5034112.1899999995, 1519923.6135999998 5034114.6491, 1519933.0969000002 5034117.8233, 1519942.58 5034120.9976, 1519945.9967 5034122.5163, 1519953.8399999999 5034126.002699999))</t>
  </si>
  <si>
    <t>POLYGON ((1518414.4203000003 5029221.277799999, 1518411.5560999997 5029217.6557, 1518401.8914 5029205.4333, 1518398.0562000005 5029200.876, 1518386.5188999996 5029206.7853, 1518088.3266000003 5029368.8018, 1518102.7811000003 5029381.0627999995, 1518390.4880999997 5029233.2436, 1518414.4203000003 5029221.277799999))</t>
  </si>
  <si>
    <t>POLYGON ((1519192.5570999999 5029331.7631, 1519169.4711999996 5029354.2464000005, 1519156.2418999998 5029387.319599999, 1519113.6967000002 5029413.263699999, 1519121.8453000002 5029422.3772, 1519142.6975999996 5029446.892000001, 1519193.3622000003 5029506.455800001, 1519192.8074000003 5029386.072899999, 1519192.5570999999 5029331.7631))</t>
  </si>
  <si>
    <t>POLYGON ((1518338.8891000003 5029133.714400001, 1518337.2460000003 5029131.954, 1518327.1050000004 5029122.1698, 1518322.0636999998 5029117.3057, 1518323.0998999998 5029116.4792, 1518311.6991999997 5029108.791099999, 1518312.2527 5029107.8399, 1518300.5700000003 5029098.3684, 1518288.6536999997 5029088.7074, 1518276.1668999996 5029079.9769, 1518273.5274999999 5029078.1316, 1518215.1588000003 5029109.2114, 1518191.9100000001 5029125.6555, 1518186.2635000004 5029126.642899999, 1518176.4127000002 5029128.3653, 1518169.0344000002 5029129.6556, 1518167.0356 5029131.173699999, 1518159.1590999998 5029137.1556, 1518159.1124999998 5029137.056299999, 1518154.8631999996 5029128.003900001, 1518150.6139000002 5029118.9515, 1518147.6585 5029112.6556, 1518144.6182000004 5029112.4867, 1518134.6332 5029111.932, 1518124.6482999995 5029111.3773, 1518120.6575999996 5029111.1557, 1518116.3419000003 5029106.9823, 1518109.2821000004 5029100.1556, 1518109.1605000002 5029100.287799999, 1518102.3924000002 5029107.649599999, 1518095.6242000004 5029115.0112, 1518088.8561000004 5029122.373, 1518082.0880000005 5029129.7346, 1518080.7816000003 5029131.1557, 1518076.8575999998 5029124.1042, 1518072.1561000003 5029115.6556, 1518071.8904999997 5029115.8541, 1518063.8799 5029121.8401, 1518055.869 5029127.825999999, 1518049.4056000002 5029132.6558, 1518048.3584000003 5029131.0327, 1518060.2171 5029163.1918, 1517971.7373000002 5029192.8225, 1517933.1075 5029213.989800001, 1517838.5247999998 5029268.287699999, 1517827.6113999998 5029312.2678, 1517878.6024000002 5029283.841499999, 1517955.3329999996 5029236.2151999995, 1518018.8345999997 5029299.7162, 1518338.8891000003 5029133.714400001))</t>
  </si>
  <si>
    <t>POLYGON ((1518622.7001999998 5029520.5679, 1518574.4703000002 5029453.2184, 1518563.8003000002 5029450.656199999, 1518561.4774000002 5029446.6899, 1518562.6630999995 5029440.911800001, 1518564.3269999996 5029432.804500001, 1518558.7981000002 5029424.4914, 1518553.2691000002 5029416.178200001, 1518547.7401 5029407.8651, 1518542.2111999998 5029399.551999999, 1518533.8394 5029386.964199999, 1518529.6479000002 5029380.674799999, 1518523.3021 5029381.5045, 1518521.9060000004 5029381.687000001, 1518510.1223999998 5029383.227499999, 1518501.2136000004 5029387.770500001, 1518492.3048999999 5029392.3134, 1518489.6722999997 5029393.6559999995, 1518487.1332999999 5029400.227499999, 1518485.4222999997 5029404.656099999, 1518487.0620999997 5029409.646199999, 1518498.2701000003 5029421.954399999, 1518516.7989999996 5029473.156400001, 1518522.8487999998 5029480.810900001, 1518529.0495999996 5029488.6565000005, 1518529.8082999997 5029489.668099999, 1518532.4248000002 5029493.1566, 1518533.9041 5029498.5987, 1518536.5274 5029508.248500001, 1518539.1506000003 5029517.898499999, 1518541.7739000004 5029527.5484, 1518544.3971999995 5029537.1982, 1518547.0204999996 5029546.848099999, 1518549.551 5029556.1569, 1518549.2534999996 5029556.347999999, 1518569.5905999998 5029548.758400001, 1518569.5515 5029548.6569, 1518578.3608999997 5029544.158500001, 1518587.2670999998 5029539.6107, 1518596.1733999997 5029535.062999999, 1518605.0796999997 5029530.5151, 1518613.9859999996 5029525.9672, 1518617.7034 5029523.664000001, 1518622.7001999998 5029520.5679))</t>
  </si>
  <si>
    <t>POLYGON ((1518837.4348 5029528.6565000005, 1518820.2224000003 5029504.0054, 1518819.7925000004 5029504.2377, 1518810.9948000005 5029508.991800001, 1518802.1968 5029513.745999999, 1518793.3990000002 5029518.5002, 1518787.5581 5029521.6565000005, 1518784.6946999999 5029523.4164, 1518776.1749999998 5029528.652799999, 1518767.6553999996 5029533.8892, 1518775.8921999997 5029552.0243999995, 1518784.4913999997 5029560.623500001, 1518780.4335000003 5029577.1568, 1518786.6171000004 5029576.5633000005, 1518796.0590000004 5029575.6568, 1518796.5727000004 5029575.6929, 1518806.5484999996 5029576.392899999, 1518816.5241999999 5029577.093, 1518817.4347 5029577.1569, 1518824.7740000002 5029571.798, 1518832.8504999997 5029565.901000001, 1518833.1849999996 5029565.6568, 1518830.6155000003 5029556.421700001, 1518827.9348 5029546.7875, 1518825.2542000003 5029537.1534, 1518824.5595000004 5029534.6565000005, 1518831.2747 5029531.5272, 1518837.4348 5029528.6565000005))</t>
  </si>
  <si>
    <t>411 - vegetazione delle aree umide interne e delle torbiere</t>
  </si>
  <si>
    <t>POLYGON ((1518360.9607999995 5030461.7564, 1518355.4331 5030453.422800001, 1518349.9055000003 5030445.089199999, 1518344.3778 5030436.7556, 1518338.8502000002 5030428.4219, 1518338.6780000003 5030428.1623, 1518338.7267000005 5030426.239499999, 1518338.7418 5030424.3160999995, 1518338.7232999997 5030422.3927, 1518338.6712999996 5030420.469900001, 1518338.5856999997 5030418.5485, 1518338.5812999997 5030418.477399999, 1518338.4665 5030416.628699999, 1518338.3137999997 5030414.711300001, 1518338.1278 5030412.7969, 1518337.9084 5030410.886, 1518337.8699000003 5030410.5956999995, 1518305.4044000003 5030413.784399999, 1518282.6497999998 5030422.2513999995, 1518260.4244 5030435.480900001, 1518238.1990999999 5030462.998199999, 1518232.1973 5030490.4759, 1518225.2160999998 5030497.6359, 1518218.2348999996 5030504.7959, 1518211.2537000002 5030511.956, 1518204.6119999997 5030518.767999999, 1518204.2485999996 5030519.0909, 1518196.7744000005 5030525.7347, 1518195.4773000004 5030526.887499999, 1518202.9616 5030533.7206999995, 1518210.2972999997 5030540.418299999, 1518224.1884000003 5030548.355900001, 1518246.0174000002 5030551.0019000005, 1518262.5543999998 5030549.6789, 1518276.4453999996 5030534.4651999995, 1518291.6590999998 5030506.683700001, 1518320.7641000003 5030479.5637, 1518360.9607999995 5030461.7564))</t>
  </si>
  <si>
    <t>POLYGON ((1519783.3099999996 5031612.6525, 1519761.4809999997 5031602.0692, 1519736.9859999996 5031603.329700001, 1519723.1152 5031612.6525, 1519688.057 5031640.434, 1519679.8671000004 5031649.5338, 1519696.6566000003 5031680.1219, 1519723.7772000004 5031670.861500001, 1519777.3569 5031642.418500001, 1519787.9404999996 5031628.527799999, 1519783.3099999996 5031612.6525))</t>
  </si>
  <si>
    <t>POLYGON ((1519660.9390000002 5031908.988500001, 1519658.2921000002 5031805.138599999, 1519641.0932999998 5031783.9717999995, 1519608.9730000002 5031778.717800001, 1519557.0856999997 5031830.9355999995, 1519521.3662 5031876.5765, 1519515.4129999997 5031895.759099999, 1519522.6893999996 5031909.649700001, 1519563.7012999998 5031914.279999999, 1519635.8027999997 5031915.6032, 1519660.9390000002 5031908.988500001))</t>
  </si>
  <si>
    <t>POLYGON ((1519458.1583000002 5032055.695800001, 1519441.0266000004 5032052.114, 1519423.5637999997 5032051.055600001, 1519417.4110000003 5032051.065400001, 1519404.4460000005 5032051.9914, 1519377.5898000002 5032050.1394, 1519335.9167 5032064.9559, 1519322.0258 5032078.8467999995, 1519309.0610999996 5032117.740800001, 1519316.4699 5032141.8182, 1519345.1782999998 5032153.856799999, 1519374.8128000004 5032160.339199999, 1519384.9994 5032149.226600001, 1519381.2950999998 5032141.818299999, 1519355.3649000004 5032127.9275, 1519332.2130000005 5032125.1493, 1519317.3958 5032122.370999999, 1519320.1738 5032107.554300001, 1519331.2866000002 5032102.9241, 1519347.0300000003 5032104.7762, 1519367.4035 5032101.072000001, 1519385.9249999998 5032100.146, 1519415.5592999998 5032097.367900001, 1519439.6372999996 5032105.702500001, 1519464.6414 5032115.889, 1519490.5714999996 5032123.2974, 1519498.9060000004 5032108.480699999, 1519488.7188999997 5032080.699100001, 1519458.1583000002 5032055.695800001))</t>
  </si>
  <si>
    <t>POLYGON ((1519617.4429000001 5032050.139699999, 1519614.0678000003 5032062.696699999, 1519611.4219000004 5032074.3387, 1519620.4179999996 5032073.280300001, 1519637.3515999997 5032076.9844, 1519635.7641000003 5032091.272299999, 1519606.6594000002 5032090.7432, 1519572.0656000003 5032091.811899999, 1519579.5791999996 5032132.5634, 1519558.4119999995 5032150.422800001, 1519457.8672000002 5032183.4958999995, 1519428.762 5032182.173, 1519416.8557000002 5032219.8763999995, 1519459.1906000003 5032229.1369, 1519514.755 5032236.4131000005, 1519558.176 5032229.793299999, 1519574.8453000002 5032226.0890999995, 1519642.4206999997 5032211.939200001, 1519646.3893 5032182.834899999, 1519644.4047999997 5032178.204500001, 1519623.9266 5032169.600199999, 1519611.8876 5032161.265699999, 1519604.4789000005 5032148.301000001, 1519612.8135000002 5032138.114499999, 1519640.4354999997 5032130.579, 1519652.6343999999 5032127.0019000005, 1519654.4861000003 5032081.625399999, 1519651.7077000001 5032064.0305, 1519641.5206000004 5032039.953199999, 1519619.2949 5032029.7666, 1519617.4429000001 5032050.139699999))</t>
  </si>
  <si>
    <t>POLYGON ((1519609.0433999998 5032262.3884, 1519502.1873000003 5032266.840500001, 1519507.1775000002 5032302.781199999, 1519517.1656999998 5032302.2859000005, 1519527.1536999997 5032301.7905, 1519537.1415999997 5032301.2951, 1519548.6300999997 5032301.3741999995, 1519567.1058 5032299.8089000005, 1519577.0938999997 5032299.3136, 1519587.0818999996 5032298.818, 1519597.0698999995 5032298.322699999, 1519607.0579000004 5032297.827299999, 1519610.1130999997 5032297.675799999, 1519609.9029 5032290.7378, 1519609.5998 5032280.7423, 1519609.2967999997 5032270.7468, 1519609.0433999998 5032262.3884))</t>
  </si>
  <si>
    <t>511 - Alvei fluviali e corsi dÂ¿acqua artificiali</t>
  </si>
  <si>
    <t>POLYGON ((1520877.2567999996 5032361.2796, 1520879.6628 5032356.331800001, 1520883.8185 5032347.786, 1520882.3569 5032337.893300001, 1520880.8953 5032328.000600001, 1520879.4338999996 5032318.107799999, 1520877.9721999997 5032308.215, 1520876.5105999997 5032298.3223, 1520875.0491000004 5032288.4296, 1520873.9038000004 5032280.677999999, 1520873.6920999996 5032278.524, 1520872.7137000002 5032268.571900001, 1520871.7355000004 5032258.6197999995, 1520870.7571 5032248.6676, 1520869.7786999997 5032238.715500001, 1520868.8004 5032228.7634, 1520868.153 5032222.1775, 1520868.6343 5032218.829500001, 1520870.0570999999 5032208.9311, 1520871.4798999997 5032199.0328, 1520872.9027000004 5032189.134500001, 1520873.9028000003 5032182.177200001, 1520873.7718000002 5032179.208799999, 1520873.3309000004 5032169.2184, 1520872.8899999997 5032159.2281, 1520872.4491999997 5032149.2377, 1520872.4024 5032148.176899999, 1520870.6668999996 5032139.4088, 1520868.7252000002 5032129.598999999, 1520866.7835 5032119.789100001, 1520865.2767000003 5032112.1766, 1520863.6326000001 5032102.3126, 1520861.9885 5032092.4485, 1520861.0263 5032086.6764, 1520861.3547999999 5032082.541099999, 1520862.1465999996 5032072.5724, 1520862.9385000002 5032062.603700001, 1520863.7303 5032052.635, 1520864.5220999997 5032042.6664, 1520865.3139000004 5032032.697799999, 1520866.1058 5032022.7291, 1520866.8975999998 5032012.760399999, 1520867.6893999996 5032002.7917, 1520868.4812000003 5031992.823000001, 1520869.2730999999 5031982.8543, 1520869.5255000005 5031979.6754, 1520871.5906999996 5031973.184900001, 1520874.6227000002 5031963.6555, 1520877.6546999998 5031954.1261, 1520880.6868000003 5031944.596899999, 1520883.7187 5031935.067500001, 1520885.2755000005 5031930.175000001, 1520887.3631999996 5031925.7798, 1520891.6538000004 5031916.7469999995, 1520895.9445000002 5031907.7140999995, 1520899.5256000003 5031900.174799999, 1520900.4342 5031898.793400001, 1520903.1469999999 5031894.6688, 1520905.8553 5031890.3906, 1520906.6720000003 5031889.100500001, 1520910.0991000002 5031883.4715, 1520911.0500999996 5031881.8462000005, 1520913.4276 5031877.783299999, 1520916.0204999996 5031873.169199999, 1520916.6561000003 5031872.0381000005, 1520919.7839000002 5031866.237500001, 1520920.7407999998 5031864.3542, 1520925.1509999996 5031855.6745, 1520925.1733 5031855.4113, 1520926.0157000003 5031845.446799999, 1520926.8581999997 5031835.4823, 1520927.7007 5031825.5177, 1520928.0257 5031821.6742, 1520927.4340000004 5031815.559900001, 1520926.5255000005 5031806.1741, 1520926.3062000005 5031805.647500001, 1520922.4617999997 5031796.4158, 1520921.9719000002 5031795.239800001, 1520918.4771999996 5031787.244000001, 1520917.2282999996 5031784.386700001, 1520914.3169 5031778.150900001, 1520910.0862999996 5031769.0898, 1520908.0245000003 5031764.673699999, 1520907.6972000003 5031759.557700001, 1520907.0588999996 5031749.5779, 1520906.6491999999 5031743.1735, 1520907.2774 5031739.646500001, 1520909.0311000003 5031729.8015, 1520910.7846 5031719.9564, 1520912.5383000001 5031710.111199999, 1520913.7739000004 5031703.1732, 1520913.8786000004 5031700.222200001, 1520914.2334000003 5031690.228399999, 1520914.5880000005 5031680.2346, 1520914.9425 5031670.240800001, 1520915.2972 5031660.2469999995, 1520915.6518 5031650.2532, 1520916.0064000003 5031640.259400001, 1520916.3609999996 5031630.2655, 1520916.6482999995 5031622.172499999, 1520917.4425 5031620.444399999, 1520921.6182000004 5031611.357999999, 1520925.7940999996 5031602.271400001, 1520929.9698 5031593.184900001, 1520932.2732999995 5031588.1723, 1520933.7130000005 5031583.926200001, 1520936.9239999996 5031574.455700001, 1520940.1352000004 5031564.985300001, 1520943.3463000003 5031555.514699999, 1520946.5573000005 5031546.044199999, 1520949.7682999996 5031536.5737, 1520952.9795000004 5031527.1031, 1520956.1904999996 5031517.6326, 1520959.3984000003 5031508.171599999, 1520959.4013999999 5031508.1621, 1520962.3968000002 5031498.621300001, 1520965.392 5031489.0803, 1520968.3874000004 5031479.5394, 1520971.3828999996 5031469.998400001, 1520972.8984000003 5031465.1713, 1520975.9304 5031455.641899999, 1520976.3984000003 5031454.1712, 1520979.9917000001 5031446.515900001, 1520984.2407999998 5031437.463400001, 1520987.8985000001 5031429.6709, 1520988.8865999999 5031428.6907, 1520995.9862000002 5031421.648, 1521003.0857999995 5031414.6053, 1521016.5854000002 5031401.214, 1521017.2741 5031400.6708, 1521019.7339000003 5031398.274, 1521033.5275999997 5031388.917199999, 1521040.5247 5031384.170700001, 1521041.6701999996 5031383.1338, 1521049.0844 5031376.4232, 1521056.4988000002 5031369.7126, 1521057.6501000002 5031368.670499999, 1521061.2125000004 5031361.0112, 1521065.4298 5031351.944, 1521069.6471999995 5031342.876700001, 1521073.8645000001 5031333.8094, 1521078.0818999996 5031324.7422, 1521082.2992000002 5031315.674900001, 1521086.5165999997 5031306.6076, 1521087.6503999997 5031304.17, 1521091.0537 5031297.6986, 1521095.7084 5031288.8478, 1521100.363 5031279.9969999995, 1521105.0176 5031271.146299999, 1521109.6722 5031262.295600001, 1521114.3268999998 5031253.444800001, 1521118.9814999998 5031244.5940000005, 1521123.6361999996 5031235.7432, 1521128.2907999996 5031226.8924, 1521132.9455000004 5031218.0416, 1521137.6001000004 5031209.1909, 1521142.2547000004 5031200.3401999995, 1521146.0259999996 5031193.169, 1521146.9710999997 5031191.523399999, 1521151.9512999998 5031182.851600001, 1521156.9315 5031174.1797, 1521161.9116000002 5031165.5079, 1521166.8918000003 5031156.836100001, 1521171.8718999997 5031148.1644, 1521176.8520999998 5031139.4925, 1521181.8322 5031130.820800001, 1521186.8123000003 5031122.149, 1521191.7923999997 5031113.4772, 1521196.7725999998 5031104.805400001, 1521201.7528 5031096.1336, 1521206.7329000002 5031087.4618, 1521211.7131000003 5031078.789999999, 1521216.6931999996 5031070.1182, 1521222.9901 5031059.1537, 1521223.6520999996 5031058.1679, 1521225.1480999999 5031055.3959, 1521231.6337000001 5031044.1028, 1521236.6138000004 5031035.4311, 1521241.5938999997 5031026.759199999, 1521246.5740999999 5031018.087400001, 1521251.5542000001 5031009.4156, 1521256.5344000002 5031000.743799999, 1521257.1524999999 5030999.6675, 1521261.0695000002 5030991.8332, 1521265.5417999998 5030982.888900001, 1521270.0138999997 5030973.944700001, 1521274.4862000002 5030965.0002999995, 1521277.1527000004 5030959.667099999, 1521278.6412000004 5030955.914100001, 1521282.3282000003 5030946.6185, 1521286.0149999997 5030937.322799999, 1521289.7018999998 5030928.0272, 1521293.3887 5030918.7315, 1521297.0756 5030909.435900001, 1521300.7625000002 5030900.1403, 1521304.4493000004 5030890.844699999, 1521308.1361999996 5030881.549000001, 1521311.8229999999 5030872.2535, 1521315.5098 5030862.957800001, 1521319.1968 5030853.6622, 1521322.8836000003 5030844.3665, 1521324.153 5030841.166099999, 1521326.1440000003 5030834.9186, 1521329.1804 5030825.3906, 1521332.2169000003 5030815.8627, 1521335.2533 5030806.334799999, 1521338.2896999996 5030796.8068, 1521341.3262 5030787.278899999, 1521344.3624999998 5030777.7509, 1521347.3989000004 5030768.222999999, 1521350.4354999997 5030758.6951, 1521353.4719000002 5030749.167099999, 1521356.5082999999 5030739.6392, 1521359.5447000004 5030730.111199999, 1521362.5811 5030720.5833, 1521365.6174999997 5030711.055400001, 1521368.6541 5030701.5275, 1521371.6903999997 5030691.999500001, 1521374.0279 5030684.664799999, 1521374.6823000005 5030682.457800001, 1521377.5252 5030672.8704, 1521380.3682000004 5030663.2829, 1521383.2110000001 5030653.6954, 1521386.0541000003 5030644.107999999, 1521388.8969999999 5030634.520500001, 1521391.7400000002 5030624.933, 1521394.5828 5030615.3456, 1521397.4256999996 5030605.758199999, 1521400.2687 5030596.1708, 1521403.1116000004 5030586.5833, 1521405.9545999998 5030576.9958999995, 1521408.7975000003 5030567.408399999, 1521411.6404999997 5030557.820900001, 1521414.4834000003 5030548.2335, 1521417.3262 5030538.646, 1521420.1692000004 5030529.058499999, 1521421.0277000004 5030526.1633, 1521423.8126999997 5030519.762700001, 1521427.8026 5030510.593, 1521431.7923999997 5030501.4233, 1521435.7823 5030492.253699999, 1521439.7720999997 5030483.084000001, 1521443.762 5030473.9144, 1521447.7518999996 5030464.7447, 1521449.5279 5030460.662699999, 1521452.7000000002 5030456.1105, 1521458.4172 5030447.9058, 1521464.1343 5030439.701099999, 1521471.7363999998 5030428.791200001, 1521486.2427000003 5030411.748199999, 1521497.0915 5030399.0021, 1521506.529 5030389.6621, 1521509.2812 5030386.5625, 1521515.921 5030379.084799999, 1521519.4042999996 5030375.1620000005, 1521520.5573000005 5030370.549900001, 1521522.9826999996 5030360.848300001, 1521525.0291999998 5030352.661699999, 1521525.3444999997 5030351.132300001, 1521527.3639000002 5030341.338300001, 1521529.3832 5030331.544199999, 1521531.4025999997 5030321.7501, 1521532.4003999997 5030316.910499999, 1521535.6829000004 5030313.0615, 1521542.1719000004 5030305.4526, 1521548.1999000004 5030298.384500001, 1521557.3949999996 5030294.453400001, 1521562.8323999997 5030292.128799999, 1521566.8399 5030291.327400001, 1521576.0608 5030289.483200001, 1521576.6567000002 5030289.4518, 1521586.6431999998 5030288.9264, 1521592.8165999996 5030288.601500001, 1521596.5696 5030289.305, 1521606.3986 5030291.1479, 1521606.9267999995 5030291.2469, 1521615.5018999996 5030295.2487, 1521620.1551 5030297.42, 1521624.2811000003 5030299.9987, 1521632.7614000002 5030305.298800001, 1521641.2417000001 5030310.5989, 1521641.3205000004 5030310.6481, 1521649.2465000004 5030316.5923, 1521657.2467999998 5030322.5923, 1521658.9584 5030323.876, 1521665.1968 5030328.6587000005, 1521673.1332999999 5030334.743100001, 1521681.0696999999 5030340.8276, 1521685.4151999997 5030344.1589, 1521688.9867000002 5030346.936799999, 1521696.8805999998 5030353.076199999, 1521701.2893000003 5030356.505100001, 1521705.5433999998 5030357.686799999, 1521715.1789999995 5030360.3632, 1521717.1632000003 5030360.9144, 1521725.0767 5030361.573799999, 1521727.7457999997 5030361.796399999, 1521734.9825999998 5030360.683, 1521739.2104000002 5030360.0326000005, 1521744.3289 5030357.473300001, 1521753.2735000001 5030353.0011, 1521755.0842000004 5030352.095799999, 1521761.7862999998 5030347.772, 1521770.1895000003 5030342.3506000005, 1521775.4323000005 5030338.9682, 1521779.0719999997 5030338.0208, 1521788.7498000003 5030335.501700001, 1521798.4275000002 5030332.9824, 1521802.2616999997 5030331.9844, 1521811.3284 5030327.7654, 1521820.3949999996 5030323.546499999, 1521829.1623999998 5030319.4668000005, 1521829.4705999997 5030319.348200001, 1521838.8042000001 5030315.758400001, 1521848.1380000003 5030312.168500001, 1521852.0913000004 5030310.6481, 1521860.7377000004 5030306.016100001, 1521870.2802999998 5030267.6998, 1521861.0121999998 5030268.3093, 1521855.6639 5030268.661, 1521851.0738000004 5030269.3432, 1521841.1821999997 5030270.8136, 1521831.2906 5030272.2838, 1521821.3990000002 5030273.7543, 1521818.6628 5030274.161, 1521812.1611000001 5030277.3323, 1521809.4212999996 5030278.6688, 1521803.2270999998 5030281.824899999, 1521800.2599 5030283.336999999, 1521794.3707999997 5030286.4684999995, 1521791.1813000003 5030288.1644, 1521785.6051000003 5030291.2808, 1521778.6617 5030295.1612, 1521773.0365000004 5030298.1612, 1521770.4918999998 5030300.743000001, 1521763.4722999996 5030307.8654, 1521756.4526000004 5030314.9877, 1521749.4330000002 5030322.1099, 1521747.4110000003 5030324.161499999, 1521741.4002999999 5030327.977700001, 1521732.9579999996 5030333.3378, 1521731.6606 5030334.161499999, 1521723.2931000004 5030332.8905, 1521721.7852999996 5030332.661499999, 1521715.0917999996 5030327.4629, 1521708.9096999997 5030322.6614, 1521707.2973999996 5030321.2052, 1521699.8761 5030314.5023, 1521692.4545999998 5030307.7993, 1521685.0334 5030301.0964, 1521681.7835999997 5030298.1613, 1521677.2328000003 5030294.861400001, 1521669.137 5030288.990800001, 1521661.0411999999 5030283.1204, 1521660.4077000003 5030282.6611, 1521652.3699000003 5030278.148600001, 1521643.6497 5030273.2533, 1521634.9294999996 5030268.357899999, 1521626.2093000002 5030263.4625, 1521624.7813999997 5030262.6609000005, 1521616.6074 5030260.8936, 1521606.8329999996 5030258.780300001, 1521606.2807999998 5030258.6609000005, 1521596.8454 5030258.6609000005, 1521586.8450999996 5030258.6609000005, 1521576.8449 5030258.6609000005, 1521574.9047999997 5030258.6609000005, 1521567.1925 5030256.3179, 1521565.0294000003 5030255.660800001, 1521558.9029 5030260.3901, 1521557.9042999996 5030261.1609000005, 1521556.3333 5030262.1883000005, 1521547.9638999999 5030267.661599999, 1521539.5946000004 5030273.1351, 1521531.2253 5030278.6085, 1521525.0285 5030282.6611, 1521523.6613999996 5030284.867799999, 1521518.3945000004 5030293.3686, 1521517.9034000002 5030294.1612, 1521515.9616 5030303.018300001, 1521513.8202 5030312.786499999, 1521511.6787999999 5030322.5546, 1521510.7785 5030326.661499999, 1521510.4537000004 5030332.448000001, 1521509.8935000002 5030342.432399999, 1521509.4036999997 5030351.161699999, 1521508.9178 5030352.3211, 1521505.0522999996 5030361.5439, 1521502.2785999998 5030368.161800001, 1521500.2350000003 5030370.111400001, 1521492.9993000003 5030377.014, 1521485.7635000004 5030383.9167, 1521478.5275999997 5030390.819399999, 1521472.403 5030396.6621, 1521471.4024 5030397.827, 1521464.8871 5030405.4134, 1521460.011 5030411.0911, 1521458.3360000001 5030412.9684, 1521451.6781000001 5030420.4299, 1521449.1865999997 5030423.222200001, 1521444.9393999996 5030427.8182, 1521438.1523000002 5030435.1625, 1521435.3728 5030440.9912, 1521431.0685999999 5030450.0176, 1521426.7643 5030459.044, 1521425.2770999996 5030462.162699999, 1521422.7065000003 5030468.181700001, 1521418.779 5030477.3781, 1521414.8513000002 5030486.5746, 1521410.9236000003 5030495.7711, 1521406.9960000003 5030504.967599999, 1521403.0683000004 5030514.164100001, 1521399.6519999998 5030522.1633, 1521399.2846 5030523.4123, 1521396.4630000005 5030533.006100001, 1521393.6414 5030542.5999, 1521392.1520999996 5030547.6635, 1521390.8247999996 5030552.195, 1521388.0137 5030561.7919, 1521385.2027000003 5030571.388800001, 1521382.3918000003 5030580.9857, 1521379.5809000004 5030590.582599999, 1521376.7698999997 5030600.179300001, 1521373.9589 5030609.7762, 1521373.4578999998 5030611.4869, 1521370.6469999999 5030621.083799999, 1521368.8131999997 5030627.3444, 1521367.7858999996 5030630.6656, 1521364.8306 5030640.2191, 1521361.8755 5030649.772399999, 1521358.9204000002 5030659.3259, 1521355.9653000003 5030668.8793, 1521353.0100999996 5030678.4328000005, 1521350.0549999997 5030687.986300001, 1521347.0998 5030697.539799999, 1521344.2772000004 5030706.664899999, 1521344.1442999998 5030707.0932, 1521341.1812000005 5030716.644200001, 1521338.2182 5030726.1952, 1521335.2550999997 5030735.746200001, 1521332.2921000002 5030745.2972, 1521329.3289 5030754.848300001, 1521326.3657999998 5030764.3992, 1521323.4027000004 5030773.950200001, 1521320.4397 5030783.5011, 1521317.4767000005 5030793.052200001, 1521314.5136000002 5030802.6032, 1521311.5504 5030812.154200001, 1521308.5873999996 5030821.7052, 1521305.6523000002 5030831.165999999, 1521305.6178000001 5030831.254000001, 1521301.9623999996 5030840.562000001, 1521298.307 5030849.870100001, 1521294.6514999997 5030859.177999999, 1521290.9961 5030868.486099999, 1521287.3406999996 5030877.794199999, 1521283.6853 5030887.1022, 1521280.0299000004 5030896.4102, 1521276.3745 5030905.7182, 1521272.7191000003 5030915.0263, 1521269.0636999998 5030924.3344, 1521265.4083000002 5030933.6424, 1521261.7528999997 5030942.9504, 1521258.0974000003 5030952.258400001, 1521255.7770999996 5030958.167099999, 1521254.0645000003 5030961.3928, 1521249.3749000002 5030970.225199999, 1521244.6856000004 5030979.057600001, 1521239.9961 5030987.890000001, 1521235.3068000004 5030996.7224, 1521230.6173 5031005.5548, 1521225.9278999995 5031014.3872, 1521221.2385 5031023.2195999995, 1521216.5491000004 5031032.051999999, 1521211.8597 5031040.884400001, 1521207.1703000003 5031049.7168000005, 1521202.4808999998 5031058.5491, 1521197.7915000003 5031067.3816, 1521193.1020999998 5031076.214, 1521188.4127000002 5031085.046399999, 1521183.7232 5031093.878699999, 1521179.0339000002 5031102.711200001, 1521174.3443999998 5031111.5436, 1521169.6551 5031120.3759, 1521164.9655999998 5031129.2083, 1521160.2762000002 5031138.0408, 1521155.5867999997 5031146.873199999, 1521150.8974000001 5031155.705600001, 1521146.2078999998 5031164.537900001, 1521136.4258000003 5031167.8649, 1521136.8290999997 5031182.2027, 1521132.1396000003 5031191.0351, 1521127.4502999997 5031199.8675, 1521122.7608000003 5031208.699999999, 1521118.0714999996 5031217.532400001, 1521113.3820000002 5031226.364700001, 1521108.6926999995 5031235.1971, 1521104.0032000002 5031244.0295, 1521099.3137999997 5031252.8619, 1521094.6244 5031261.6943, 1521089.9349999996 5031270.526699999, 1521089.114 5031272.0732, 1521084.4244999997 5031280.9055, 1521079.7352 5031289.7379, 1521075.0456999997 5031298.5703, 1521070.3564 5031307.4026999995, 1521065.6668999996 5031316.235200001, 1521060.9775999999 5031325.067600001, 1521056.2880999995 5031333.899900001, 1521051.5985000003 5031342.7322, 1521047.6495000003 5031350.170299999, 1521046.7258000001 5031351.4506, 1521040.8750999998 5031359.5605999995, 1521035.0242999997 5031367.670499999, 1521029.1492999997 5031375.670600001, 1521029.0936000003 5031375.720000001, 1521021.6107 5031382.3541, 1521014.1279999996 5031388.9882, 1521006.6452000001 5031395.622300001, 1521004.8986999998 5031397.170700001, 1520998.8152 5031401.8357, 1520990.8797000004 5031407.9208, 1520982.9440000001 5031414.005999999, 1520980.7730999999 5031415.6708, 1520977.1129 5031421.945499999, 1520972.0740999999 5031430.5834, 1520967.0351999998 5031439.2213, 1520965.0228000004 5031442.6711, 1520962.9400000004 5031448.3046, 1520959.4721 5031457.6841, 1520956.0042000003 5031467.0637, 1520952.5362 5031476.4431, 1520949.0683000004 5031485.8226, 1520945.6003999999 5031495.202199999, 1520942.1325000003 5031504.581700001, 1520942.0284000002 5031504.8632, 1520938.5166999996 5031513.904999999, 1520934.8963000001 5031523.2268, 1520931.2758999998 5031532.5484, 1520927.6553999996 5031541.870100001, 1520924.0350000001 5031551.1918, 1520920.4145999998 5031560.513599999, 1520918.0226999996 5031566.672, 1520916.3847000003 5031569.643999999, 1520911.5577999996 5031578.4021000005, 1520906.7308999998 5031587.16, 1520898.5071999999 5031602.0812, 1520893.7724000001 5031613.8257, 1520893.7725 5031623.8258, 1520893.7725999998 5031633.8259, 1520893.7726999996 5031643.825999999, 1520893.7729000002 5031653.826099999, 1520893.7729000002 5031663.826199999, 1520893.7729000002 5031667.672800001, 1520893.188 5031673.7985, 1520892.2374 5031683.7533, 1520891.2867 5031693.707900001, 1520890.3360000001 5031703.662699999, 1520889.5232999995 5031712.1732, 1520889.5909000002 5031713.6225000005, 1520890.0565999998 5031723.6117, 1520890.5221999995 5031733.601, 1520890.8986999998 5031741.6735, 1520890.7670999998 5031743.5878, 1520890.0812999997 5031753.564300001, 1520889.5237999996 5031761.673599999, 1520890.2953000003 5031763.378900001, 1520894.4172 5031772.49, 1520898.5390999997 5031781.601299999, 1520902.6611000001 5031790.712400001, 1520903.7746000001 5031793.174000001, 1520905.0547000002 5031800.359200001, 1520906.8084000004 5031810.204399999, 1520908.5621999996 5031820.0495, 1520910.3159999996 5031829.8945, 1520910.9002 5031833.1743, 1520908.9024 5031839.536699999, 1520905.9063999997 5031849.077400001, 1520902.9104000004 5031858.6182, 1520899.9144000001 5031868.1589, 1520898.0252999999 5031874.1746, 1520895.9912999999 5031877.259099999, 1520890.4862000002 5031885.6075, 1520884.9811000004 5031893.9559, 1520879.4759 5031902.304199999, 1520875.2750000004 5031908.674900001, 1520874.3103999998 5031910.8386, 1520870.2386999996 5031919.9723000005, 1520866.1672 5031929.105900001, 1520862.0955999997 5031938.239600001, 1520858.0239000004 5031947.373199999, 1520856.7747999998 5031950.1752, 1520856.5958000002 5031952.0013999995, 1520855.6204000004 5031961.9539, 1520854.6451000003 5031971.906300001, 1520853.6697000004 5031981.8586, 1520852.6942999996 5031991.811000001, 1520851.7188999997 5032001.7634, 1520850.7435999997 5032011.7158, 1520849.7681999998 5032021.668199999, 1520848.7928999998 5032031.6206, 1520848.1503999997 5032038.175899999, 1520848.0702 5032041.588400001, 1520847.8354000002 5032051.5857, 1520847.6004999997 5032061.583000001, 1520847.3656000001 5032071.5803, 1520847.1308000004 5032081.5776, 1520846.8959 5032091.574999999, 1520846.7759999996 5032096.6764, 1520847.5127999997 5032101.5178, 1520849.0174000002 5032111.404100001, 1520850.5219999999 5032121.2904, 1520852.0266000004 5032131.1767, 1520852.1420999998 5032131.922599999, 1520853.6728999997 5032141.8048, 1520854.8526999997 5032149.4208, 1520855.2578999996 5032151.678099999, 1520856.7290000003 5032159.875, 1520857.0530000003 5032161.5155, 1520858.7873999998 5032170.2949, 1520859.0091000004 5032171.3223, 1520861.0273000002 5032180.677200001, 1520860.9584999997 5032181.1017, 1520859.3598999996 5032190.973099999, 1520857.761 5032200.8445, 1520856.1621000003 5032210.7159, 1520855.2775999997 5032216.1775, 1520855.0247 5032220.637700001, 1520854.4587000003 5032230.6217, 1520853.8926999997 5032240.605699999, 1520844.3498999998 5032253.7382, 1520851.2526000002 5032271.3814, 1520857.2402 5032291.101299999, 1520857.3104999997 5032291.332699999, 1520860.54 5032308.0634, 1520860.8276000004 5032311.216399999, 1520862.1474000001 5032325.689200001, 1520862.5119000003 5032336.273800001, 1520862.6239 5032339.5241, 1520862.9671 5032349.489700001, 1520863.2679000003 5032358.2234000005, 1520863.4462000001 5032363.4003, 1520868.2026000004 5032362.6274999995, 1520877.2567999996 5032361.2796))</t>
  </si>
  <si>
    <t>POLYGON ((1519812.2659 5034336.191299999, 1519810.9255999997 5034336.191299999, 1519812.2692999998 5034336.5263, 1519812.2659 5034336.191299999))</t>
  </si>
  <si>
    <t>5121 - Bacini idrici naturali</t>
  </si>
  <si>
    <t>POLYGON ((1519740.9800000004 5032075.6778, 1519732.3803000003 5032029.3751, 1519694.0143999998 5032035.328400001, 1519701.2911999999 5032081.630799999, 1519740.9800000004 5032075.6778))</t>
  </si>
  <si>
    <t>5122 - Bacini idrici artificiali</t>
  </si>
  <si>
    <t>POLYGON ((1517688.3162000002 5029873.6172, 1517670.9748999998 5029943.5013, 1517676.6804999998 5029942.8674, 1517680.1530999998 5029939.3948, 1517686.6025999999 5029933.441500001, 1517690.0752999997 5029930.961100001, 1517692.0597 5029927.488399999, 1517692.5558000002 5029920.0469, 1517693.5478999997 5029910.125, 1517697.0206000004 5029903.6757, 1517698.5088 5029890.7772, 1517693.0514000002 5029879.367000001, 1517688.3162000002 5029873.6172))</t>
  </si>
  <si>
    <t>POLYGON ((1519617.4429000001 5032050.139699999, 1519600.7735000001 5032049.2136, 1519589.6605000002 5032033.470799999, 1519594.2906 5032005.689200001, 1519574.8430000003 5031995.502599999, 1519525.761 5031990.872400001, 1519474.8269999996 5031989.9461, 1519425.7451999998 5032007.541099999, 1519413.7065000003 5032024.210000001, 1519420.1891 5032039.9528, 1519417.4110000003 5032051.065400001, 1519423.5637999997 5032051.055600001, 1519441.0266000004 5032052.114, 1519458.1583000002 5032055.695800001, 1519474.8274999997 5032046.4353, 1519490.5707 5032047.361300001, 1519519.279 5032037.174799999, 1519547.9870999996 5032033.4706999995, 1519566.5087000001 5032043.657199999, 1519572.0656000003 5032091.811899999, 1519606.6594000002 5032090.7432, 1519635.7641000003 5032091.272299999, 1519637.3515999997 5032076.9844, 1519620.4179999996 5032073.280300001, 1519611.4219000004 5032074.3387, 1519614.0678000003 5032062.696699999, 1519617.4429000001 5032050.139699999))</t>
  </si>
  <si>
    <t>POLYGON ((1519313.0029999996 5032207.3083999995, 1519289.1896000002 5032191.4331, 1519267.3608 5032201.3551, 1519286.5439999998 5032218.553300001, 1519315.6494000005 5032243.0275, 1519329.5405000001 5032250.9651, 1519358.6456000004 5032233.767100001, 1519313.0029999996 5032207.3083999995))</t>
  </si>
  <si>
    <t>POLYGON ((1520473.4688999997 5029988.3409, 1520475.9440000001 5029987.459799999, 1520477.4022000004 5029986.476199999, 1520478.8378999997 5029985.325300001, 1520479.9370999997 5029984.0622000005, 1520481.5223000003 5029982.612199999, 1520494.0038 5029968.0283, 1520500.4981000004 5029960.4399999995, 1520502.0719999997 5029958.6011, 1520506.9923999999 5029952.8518, 1520513.4868 5029945.263599999, 1520521.7147000004 5029935.649599999, 1520525.1957 5029931.5822, 1520523.8563 5029930.435699999, 1520516.1520999996 5029923.841700001, 1520508.5564000001 5029917.340399999, 1520500.9606999997 5029910.839299999, 1520493.3650000002 5029904.338099999, 1520482.4323000005 5029894.9805, 1520470.5746 5029884.8389, 1520462.9765999997 5029878.340299999, 1520455.3786000004 5029871.8418000005, 1520447.7803999996 5029865.3432, 1520437.2259999998 5029856.3160999995, 1520427.4913999997 5029847.9848, 1520419.8979000002 5029841.4858, 1520419.1797000002 5029840.871200001, 1520369.5625999998 5029891.8533, 1520453.7478999998 5029974.859999999, 1520468.4797999999 5029987.513599999, 1520470.1908999998 5029988.2743999995, 1520471.8493999997 5029988.3686, 1520473.4688999997 5029988.3409))</t>
  </si>
  <si>
    <t>POLYGON ((1521035.0242999997 5031367.670499999, 1521040.8750999998 5031359.5605999995, 1521046.7258000001 5031351.4506, 1521047.6495000003 5031350.170299999, 1521051.5985000003 5031342.7322, 1521056.2880999995 5031333.899900001, 1521060.9775999999 5031325.067600001, 1521065.6668999996 5031316.235200001, 1521070.3564 5031307.4026999995, 1521075.0456999997 5031298.5703, 1521079.7352 5031289.7379, 1521084.4244999997 5031280.9055, 1521089.114 5031272.0732, 1521089.9349999996 5031270.526699999, 1521094.6244 5031261.6943, 1521099.3137999997 5031252.8619, 1521104.0032000002 5031244.0295, 1521108.6926999995 5031235.1971, 1521113.3820000002 5031226.364700001, 1521118.0714999996 5031217.532400001, 1521122.7608000003 5031208.699999999, 1521127.4502999997 5031199.8675, 1521132.1396000003 5031191.0351, 1521136.8290999997 5031182.2027, 1521136.4258000003 5031167.8649, 1521146.2078999998 5031164.537900001, 1521150.8974000001 5031155.705600001, 1521155.5867999997 5031146.873199999, 1521160.2762000002 5031138.0408, 1521164.9655999998 5031129.2083, 1521169.6551 5031120.3759, 1521174.3443999998 5031111.5436, 1521179.0339000002 5031102.711200001, 1521183.7232 5031093.878699999, 1521188.4127000002 5031085.046399999, 1521193.1020999998 5031076.214, 1521197.7915000003 5031067.3816, 1521202.4808999998 5031058.5491, 1521207.1703000003 5031049.7168000005, 1521211.8597 5031040.884400001, 1521216.5491000004 5031032.051999999, 1521221.2385 5031023.2195999995, 1521225.9278999995 5031014.3872, 1521230.6173 5031005.5548, 1521235.3068000004 5030996.7224, 1521239.9961 5030987.890000001, 1521244.6856000004 5030979.057600001, 1521249.3749000002 5030970.225199999, 1521254.0645000003 5030961.3928, 1521255.7770999996 5030958.167099999, 1521258.0974000003 5030952.258400001, 1521261.7528999997 5030942.9504, 1521265.4083000002 5030933.6424, 1521269.0636999998 5030924.3344, 1521272.7191000003 5030915.0263, 1521276.3745 5030905.7182, 1521280.0299000004 5030896.4102, 1521283.6853 5030887.1022, 1521287.3406999996 5030877.794199999, 1521290.9961 5030868.486099999, 1521294.6514999997 5030859.177999999, 1521298.307 5030849.870100001, 1521301.9623999996 5030840.562000001, 1521305.6178000001 5030831.254000001, 1521305.6523000002 5030831.165999999, 1521308.5873999996 5030821.7052, 1521311.5504 5030812.154200001, 1521314.5136000002 5030802.6032, 1521317.4767000005 5030793.052200001, 1521320.4397 5030783.5011, 1521323.4027000004 5030773.950200001, 1521326.3657999998 5030764.3992, 1521329.3289 5030754.848300001, 1521332.2921000002 5030745.2972, 1521335.2550999997 5030735.746200001, 1521338.2182 5030726.1952, 1521341.1812000005 5030716.644200001, 1521344.1442999998 5030707.0932, 1521344.2772000004 5030706.664899999, 1521347.0998 5030697.539799999, 1521350.0549999997 5030687.986300001, 1521353.0100999996 5030678.4328000005, 1521355.9653000003 5030668.8793, 1521358.9204000002 5030659.3259, 1521361.8755 5030649.772399999, 1521364.8306 5030640.2191, 1521367.7858999996 5030630.6656, 1521368.8131999997 5030627.3444, 1521370.6469999999 5030621.083799999, 1521373.4578999998 5030611.4869, 1521373.9589 5030609.7762, 1521372.6479000002 5030608.853399999, 1521364.4704 5030603.097100001, 1521356.2928999998 5030597.3409, 1521355.8812999995 5030597.051200001, 1521347.5794000002 5030592.439200001, 1521346.3559999997 5030591.759500001, 1521337.7550999997 5030591.759400001, 1521331.5388000002 5030591.759500001, 1521327.9085999997 5030592.827099999, 1521318.3147 5030595.648800001, 1521313.5466 5030597.051200001, 1521308.6666 5030598.2711, 1521298.9648000002 5030600.696599999, 1521289.2632 5030603.1219, 1521288.1457000002 5030603.4013, 1521279.8480000002 5030600.3281, 1521270.4702000003 5030596.854900001, 1521262.6239999998 5030588.5538, 1521260.3624999998 5030593.111500001, 1521256.6035000002 5030600.686899999, 1521252.1632000003 5030609.6351, 1521247.7229000004 5030618.5834, 1521247.7037000004 5030618.622099999, 1521245.8030000003 5030617.610300001, 1521237.0127999997 5030612.9311999995, 1521228.2144 5030608.1777, 1521219.4161 5030603.4243, 1521210.6178000001 5030598.6708, 1521193.0210999995 5030589.163799999, 1521158.8953999998 5030627.6642, 1521158.8957000002 5030650.1643, 1521156.9828000003 5030650.704399999, 1521165.6591999996 5030658.3641, 1521176.1036999999 5030667.6218, 1521189.9551 5030679.899, 1521205.8172000004 5030693.0912999995, 1521209.4030999998 5030696.073799999, 1521207.8359000003 5030699.268200001, 1521202.1962000001 5030710.7366, 1521194.2732999995 5030726.338300001, 1521189.7459000004 5030735.253699999, 1521185.2186000003 5030744.169, 1521176.2487000003 5030761.8325, 1521171.7947000004 5030770.903999999, 1521167.3892 5030779.877, 1521162.9836 5030788.8498, 1521158.5780999996 5030797.822799999, 1521154.1726000002 5030806.795700001, 1521149.767 5030815.7686, 1521145.3614999996 5030824.741599999, 1521140.9559000004 5030833.714400001, 1521136.5504 5030842.6874, 1521132.1448 5030851.6603, 1521127.7394000003 5030860.633199999, 1521123.3338000001 5030869.6061, 1521118.9282999998 5030878.579, 1521115.3213 5030885.9253, 1521106.6063 5030881.729699999, 1521104.9820999997 5030880.947799999, 1521095.8008000003 5030876.984099999, 1521086.6195999999 5030873.020500001, 1521077.4382999996 5030869.057, 1521068.2570000002 5030865.0933, 1521059.0757 5030861.1296999995, 1521049.8943999996 5030857.166099999, 1521049.1700999998 5030856.796399999, 1521040.2629000004 5030852.2499, 1521031.3558999998 5030847.703500001, 1521022.4486999996 5030843.1570999995, 1521013.5416 5030838.6108, 1521004.6344999997 5030834.064300001, 1520996.0174000002 5030829.665899999, 1520996.1974999998 5030829.3948, 1521001.7308 5030821.0649999995, 1521007.2641000003 5030812.735300001, 1521007.6425 5030812.1657, 1521005.4354999997 5030792.9758, 1520951.6912000002 5030845.9405000005, 1520874.9677999998 5030917.3715, 1520835.5135000004 5030952.6668, 1520849.3991999999 5030959.632300001, 1520858.3377999999 5030964.1163, 1520867.2766000004 5030968.600299999, 1520882.0899 5030975.768300001, 1520880.7421000004 5030978.6273, 1520876.4781 5030987.6723, 1520872.2139999997 5030996.7171, 1520867.9499000004 5031005.7621, 1520863.6858 5031014.8071, 1520859.4217999997 5031023.8521, 1520855.1577000003 5031032.897, 1520848.4743999997 5031047.073799999, 1520847.0100999996 5031058.6055, 1520847.0060999999 5031058.6373, 1520839.4183999998 5031060.681600001, 1520831.1390000004 5031062.9121, 1520822.6003999999 5031068.1175999995, 1520814.0618000003 5031073.323000001, 1520805.5232999995 5031078.5284, 1520802.0137 5031080.6678, 1520802.2895 5031074.7842999995, 1520802.7577 5031064.7952, 1520803.2259 5031054.8061, 1520803.5135000004 5031048.6676, 1520800.3343000002 5031046.487600001, 1520792.0866999999 5031040.8322, 1520790.3880000003 5031039.6675, 1520782.4603000004 5031040.1227, 1520772.4764 5031040.695900001, 1520764.2621999998 5031041.1675, 1520763.3419000003 5031039.6526, 1520752.9582000002 5031022.5589000005, 1520729.261 5031041.1675, 1520703.7819999997 5031056.258199999, 1520673.1897999998 5031075.3474, 1520662.2593 5031082.1677, 1520659.3450999996 5031089.078600001, 1520659.4139999999 5031089.498199999, 1520662.2959000003 5031107.044199999, 1520664.0417999998 5031114.899900001, 1520669.1697000004 5031125.668099999, 1520672.7709 5031133.2302, 1520665.0821000002 5031137.695699999, 1520656.0619 5031142.9343, 1520604.3761 5031171.691400001, 1520460.6295999996 5031251.669, 1520463.4759 5031261.2554, 1520464.0124000004 5031263.0625, 1520470.7531000003 5031267.581599999, 1520479.0592999998 5031273.1504, 1520487.3656000001 5031278.7192, 1520495.6719000004 5031284.2881000005, 1520503.9781999998 5031289.856799999, 1520512.2845 5031295.4257, 1520520.5906999996 5031300.9946, 1520528.8969999999 5031306.5633000005, 1520537.2033000002 5031312.132099999, 1520541.619 5031315.092499999, 1520545.7297 5031312.846999999, 1520554.5056999996 5031308.0529, 1520563.2818999998 5031303.2586, 1520572.0580000002 5031298.464500001, 1520580.8342000004 5031293.670299999, 1520589.6102999998 5031288.8761, 1520598.3863000004 5031284.081800001, 1520607.1623999998 5031279.287699999, 1520615.9385000002 5031274.4935, 1520624.7147000004 5031269.6993, 1520633.4907999998 5031264.905099999, 1520642.267 5031260.111, 1520651.0431000004 5031255.3168, 1520659.8191 5031250.522600001, 1520668.5952000003 5031245.728399999, 1520677.3713999996 5031240.9343, 1520685.1950000003 5031236.660499999, 1520690.2593 5031228.037599999, 1520695.3238000004 5031219.4147, 1520695.7618000004 5031218.6689, 1520698.1254000003 5031209.844799999, 1520698.5780999996 5031208.1548999995, 1520704.2704999996 5031216.376800001, 1520708.1659000004 5031222.0033, 1520710.3600000003 5031224.273, 1520715.2808999997 5031229.363500001, 1520722.2314999998 5031236.5535, 1520729.182 5031243.7434, 1520736.1326000001 5031250.9333, 1520738.8589000003 5031253.753699999, 1520743.2183999997 5031257.988399999, 1520750.3914 5031264.9562, 1520757.5646000002 5031271.9242, 1520764.7377000004 5031278.892100001, 1520771.9107 5031285.859999999, 1520775.9022000004 5031289.737400001, 1520779.4628999997 5031292.3824000005, 1520787.4907999998 5031298.3456999995, 1520795.5185000002 5031304.309, 1520803.5461 5031310.272299999, 1520811.574 5031316.2355, 1520812.9453999996 5031317.2544, 1520819.7384000001 5031322.009299999, 1520827.9310999997 5031327.743899999, 1520843.9178 5031325.6434, 1520842.4744999995 5031328.191299999, 1520841.5103000002 5031330.955800001, 1520841.0166999996 5031333.8379, 1520841.0503000002 5031336.772500001, 1520841.5818999996 5031339.6483, 1520842.6176000005 5031342.3939, 1520844.0964000002 5031344.9103999995, 1520846.0102000004 5031347.1434, 1520846.8882999998 5031349.5801, 1520848.176 5031351.8342, 1520849.8482 5031353.831900001, 1520851.8271000003 5031355.510299999, 1520854.0685999999 5031356.8148, 1520857.4002999999 5031357.873500001, 1520846.8139000004 5031366.9966, 1520846.0039 5031372.224400001, 1520844.4729000004 5031382.1065, 1520842.9419999998 5031391.988700001, 1520841.4108999996 5031401.8708, 1520839.88 5031411.7530000005, 1520838.3491000002 5031421.635199999, 1520836.8181999996 5031431.5174, 1520835.2871000003 5031441.399599999, 1520835.1726000002 5031442.139, 1520835.1727 5031451.390900001, 1520835.1727999998 5031461.391000001, 1520835.1728999997 5031471.391100001, 1520835.1728999997 5031471.772700001, 1520834.4409999996 5031481.363299999, 1520833.6801000005 5031491.3344, 1520832.9192000004 5031501.305400001, 1520832.5257 5031506.4604, 1520843.9607999995 5031508.786699999, 1520846.9555000002 5031509.3959, 1520853.9287999999 5031498.059, 1520867.4205999998 5031423.193499999, 1520872.0193999996 5031402.670600001, 1520884.1371999998 5031366.374600001, 1520878.2126000002 5031357.1665, 1520873.0126 5031349.0845, 1520875.1152999997 5031345.7171, 1520876.613 5031342.040999999, 1520877.4490999999 5031338.18, 1520877.5877 5031334.2181, 1520877.0477999998 5031330.2941, 1520875.8315000003 5031326.513, 1520873.9765999997 5031323.0154, 1520879.0181999998 5031317.9339000005, 1520883.6502 5031312.3379, 1520891.5208 5031305.060699999, 1520892.9477000004 5031303.7414, 1520894.6286000004 5031302.1873, 1520900.4710999997 5031296.7853, 1520907.6245999997 5031308.2489, 1520916.6875999998 5031312.476, 1520922.0355000002 5031314.9705, 1520931.0986000001 5031319.1976, 1520940.1615000004 5031323.424699999, 1520949.2246000003 5031327.651900001, 1520958.2873999998 5031331.879000001, 1520967.3504999997 5031336.1062, 1520976.4134 5031340.3333, 1520985.4764999999 5031344.5604, 1520994.5394000001 5031348.787599999, 1521003.6025 5031353.014699999, 1521012.6654000003 5031357.241900001, 1521021.7285000002 5031361.4690000005, 1521030.7914000005 5031365.6962, 1521035.0242999997 5031367.670499999))</t>
  </si>
  <si>
    <t>POLYGON ((1518603.6412000004 5031946.9671, 1518603.5725999996 5031947.1713, 1518600.3872999996 5031956.649499999, 1518599.2018999998 5031960.171800001, 1518593.2895 5031962.299699999, 1518583.8800999997 5031965.6863, 1518574.4708000002 5031969.072799999, 1518565.0614 5031972.4593, 1518555.6519 5031975.845899999, 1518542.5889999997 5031978.1548, 1518541.7997000003 5031980.8314, 1518526.9935999997 5032031.0353999995, 1518540.4567999998 5032035.0109, 1518550.0475000003 5032037.843800001, 1518559.6382999998 5032040.6766, 1518569.2289000005 5032043.509500001, 1518578.8196999999 5032046.3423999995, 1518588.4102999996 5032049.1753, 1518598.0011 5032052.008199999, 1518607.5917999996 5032054.841, 1518617.1825 5032057.674000001, 1518633.5444 5032057.770099999, 1518640.1719000004 5032034.467499999, 1518640.5993999997 5032032.964199999, 1518640.7788000004 5032032.3335, 1518641.1961000003 5032030.8662, 1518643.9305999996 5032021.251700001, 1518646.6650999999 5032011.6371, 1518649.3996000001 5032002.022600001, 1518652.1339999996 5031992.408, 1518654.8685999997 5031982.793400001, 1518660.0198 5031964.6818, 1518655.7648999998 5031963.344900001, 1518641.5263999999 5031958.870999999, 1518632.0551000005 5031955.8949, 1518622.5838000001 5031952.919, 1518613.1125999996 5031949.943, 1518605.3317 5031947.498299999, 1518603.6412000004 5031946.9671))</t>
  </si>
  <si>
    <t>POLYGON ((1518812.0557000004 5033868.593, 1518810.6031999998 5033858.1843, 1518809.2279000003 5033831.6841, 1518814.9778000005 5033807.1841, 1518644.5963000003 5033712.6829, 1518634.6003 5033726.5436, 1518628.7511 5033734.6546, 1518625.8459 5033738.683, 1518625.9808999998 5033743.714500001, 1518626.2495 5033753.710899999, 1518626.5177999996 5033763.7074, 1518626.7862999998 5033773.7039, 1518627.0547000002 5033783.7004, 1518627.3230999997 5033793.696799999, 1518627.5915 5033803.693299999, 1518627.8600000003 5033813.6898, 1518628.1283 5033823.6862, 1518628.3968000002 5033833.682600001, 1518628.6651999997 5033843.679099999, 1518628.9336 5033853.6756, 1518629.2019999996 5033863.6721, 1518629.4704999998 5033873.668500001, 1518639.4659000002 5033873.355799999, 1518649.4612999996 5033873.043199999, 1518659.4567999998 5033872.7305, 1518669.4522000002 5033872.4179, 1518669.7731999997 5033872.4078, 1518672.3086 5033863.0669, 1518674.9281000001 5033853.415999999, 1518677.5475000003 5033843.7652, 1518677.8164999997 5033842.7742, 1518686.0378 5033846.3708, 1518695.1996 5033850.3791000005, 1518704.3616000004 5033854.387399999, 1518713.5235000001 5033858.3956, 1518722.6853999998 5033862.403899999, 1518731.8472999996 5033866.4121, 1518741.0092000002 5033870.420399999, 1518750.1711 5033874.4287, 1518752.3262 5033875.3714000005, 1518759.9255 5033874.509, 1518769.8619999997 5033873.3813000005, 1518779.7984999996 5033872.253699999, 1518789.7350000003 5033871.1261, 1518799.6716 5033869.998400001, 1518812.0557000004 5033868.593))</t>
  </si>
  <si>
    <t>POLYGON ((1517763.5877 5032150.647500001, 1517755.4382999996 5032140.000499999, 1517745.0559999999 5032148.5967999995, 1517743.7819999997 5032162.734999999, 1517736.2098000003 5032169.2667, 1517728.6375000002 5032175.7983, 1517721.0652 5032182.3301, 1517713.4928000001 5032188.8618, 1517705.9205 5032195.3935, 1517698.3482 5032201.9253, 1517693.4250999996 5032206.171800001, 1517695.4815999996 5032209.0022, 1517701.3598999996 5032217.0923, 1517707.2381999996 5032225.182399999, 1517711.3931 5032242.2974, 1517730.2062999997 5032243.7061, 1517745.9307000004 5032244.8837, 1517763.8062000005 5032245.945, 1517771.5239000004 5032231.8972, 1517776.2856 5032223.229800001, 1517781.0472999997 5032214.5623, 1517788.0427 5032201.829399999, 1517789.1463000001 5032184.668199999, 1517783.9272999996 5032177.220899999, 1517775.7439000001 5032166.5294, 1517769.6659000004 5032158.588400001, 1517763.5877 5032150.647500001))</t>
  </si>
  <si>
    <t>POLYGON ((1518923.0049 5033345.1230999995, 1518925.3214999996 5033394.256999999, 1518926.6717999997 5033394.296800001, 1518936.6618 5033394.591399999, 1518946.6514999997 5033394.8859, 1518956.6415 5033395.180500001, 1518966.6312999995 5033395.475, 1518982.8416 5033395.9531, 1518987.8436000003 5033395.0823, 1518999.3257 5033393.083699999, 1519008.4028000003 5033386.1011, 1519022.1180999996 5033367.665899999, 1519031.2544 5033356.1404, 1519032.0142 5033355.1819, 1519041.1311999997 5033343.6809, 1519040.4781 5033342.0638, 1519036.8849999998 5033333.168400001, 1519029.4951 5033326.4308, 1519022.1053 5033319.6932, 1519014.7154 5033312.955499999, 1519007.3255000003 5033306.218, 1518993.8383999998 5033293.853, 1518993.8042000001 5033293.890000001, 1518993.7970000003 5033293.8978, 1518987.1117000002 5033301.141100001, 1518980.3651 5033308.4508, 1518973.6184999999 5033315.760399999, 1518960.9012000002 5033329.539100001, 1518948.2046999997 5033338.748299999, 1518937.2098000003 5033343.7793000005, 1518923.0049 5033345.1230999995))</t>
  </si>
  <si>
    <t>POLYGON ((1518542.4260999998 5029594.1570999995, 1518537.1327 5029597.285499999, 1518528.5236 5029602.373500001, 1518519.9145 5029607.4615, 1518511.3054 5029612.5494, 1518502.6962000001 5029617.6373, 1518494.0871000001 5029622.725299999, 1518485.4780000001 5029627.813200001, 1518484.0494999997 5029628.657400001, 1518475.9615000002 5029630.696, 1518466.2643999998 5029633.1402, 1518525.3575999998 5029682.498400001, 1518607.4223999996 5029744.8947, 1518628.0530000003 5029730.040999999, 1518619.6189000001 5029705.236099999, 1518560.9267999995 5029603.157199999, 1518552.2138999999 5029598.9187, 1518543.2211999996 5029594.5439, 1518542.4260999998 5029594.1570999995))</t>
  </si>
  <si>
    <t>POLYGON ((1520462.0020000003 5030995.1669, 1520517.6290999996 5031028.167199999, 1520548.8801999995 5031036.667300001, 1520607.3821 5031039.167300001, 1520609.6078000003 5031026.467800001, 1520610.2341999998 5031023.689200001, 1520610.5763999997 5031022.2859000005, 1520610.909 5031020.9221, 1520611.6320000002 5031018.167199999, 1520611.6320000002 5031012.419, 1520613.2093000002 5031000.370999999, 1520600.1287000002 5030988.8072999995, 1520589.1303000003 5030979.9936, 1520578.0094999997 5030971.081700001, 1520566.0505999997 5030961.038000001, 1520558.3926999997 5030954.6066, 1520547.3589000003 5030945.3396000005, 1520536.7175000003 5030936.484099999, 1520522.9589999998 5030926.451300001, 1520518.3457000004 5030928.1888999995, 1520510.1486999998 5030931.2761, 1520504.1304000001 5030939.262499999, 1520498.1119999997 5030947.2489, 1520492.0937 5030955.235200001, 1520486.0754000004 5030963.2215, 1520480.057 5030971.207800001, 1520474.0387000004 5030979.1942, 1520462.0020000003 5030995.1669))</t>
  </si>
  <si>
    <t>POLYGON ((1519829.9817000004 5034217.6329, 1519830.0445999997 5034216.8204, 1519831.102 5034203.1712, 1519831.8812999995 5034193.112400001, 1519836.5415000003 5034184.2645, 1519841.2017 5034175.4167, 1519845.8618 5034166.569, 1519850.5219999999 5034157.721100001, 1519855.0153 5034149.190099999, 1519855.2186000003 5034148.895300001, 1519860.8952000001 5034140.662599999, 1519866.5718999999 5034132.4298, 1519872.2485999996 5034124.1971, 1519876.3907000003 5034118.1899, 1519878.1464 5034116.134500001, 1519884.6413000003 5034108.5306, 1519891.1364000002 5034100.926899999, 1519897.6312999995 5034093.3232, 1519902.0163000003 5034088.1897, 1519903.2566 5034085.187000001, 1519907.0741999997 5034075.9443, 1519910.8918000003 5034066.7016, 1519914.7094 5034057.458900001, 1519916.2663000003 5034053.6895, 1519916.8331000004 5034047.7949, 1519917.7901999997 5034037.8407000005, 1519918.7471000003 5034027.886499999, 1519919.7043000003 5034017.932399999, 1519920.6612999998 5034007.9782, 1519921.6184 5033998.0242, 1519921.8909 5033995.189099999, 1519924.6920999996 5033988.6085, 1519928.6087999996 5033979.407500001, 1519932.5255000005 5033970.2063, 1519936.4422000004 5033961.005100001, 1519937.6409999998 5033958.1888999995, 1519941.8778999997 5033952.6931, 1519946.1300999997 5033947.1774, 1519948.0252 5033944.8059, 1519954.2679000003 5033936.993899999, 1519954.8098999998 5033936.3157, 1519960.6344999997 5033929.282400001, 1519963.6782 5033925.607100001, 1519967.1102999998 5033921.6632, 1519973.6750999996 5033914.1197, 1519980.1419000002 5033906.6887, 1519980.2402 5033906.576400001, 1519986.8252999997 5033899.0505, 1519993.4106 5033891.524700001, 1519999.9956999999 5033883.999, 1520006.5810000002 5033876.473099999, 1520013.1661 5033868.9473, 1520016.0176 5033865.6885, 1520019.756 5033861.4256, 1520026.3493 5033853.9069, 1520032.9425999997 5033846.3883, 1520039.5360000003 5033838.8697, 1520044.5181999998 5033833.1883000005, 1520046.8633000003 5033832.5011, 1520056.46 5033829.688999999, 1520066.0568000004 5033826.876800001, 1520075.6535 5033824.0647, 1520078.6442 5033823.1884, 1520085.5044999998 5033822.6207, 1520095.4709 5033821.7959, 1520096.7698 5033821.6884, 1520106.7430999996 5033820.9542, 1520116.7164000003 5033820.2201000005, 1520117.1453999998 5033820.1885, 1520126.7156999996 5033820.1885, 1520136.716 5033820.1885, 1520146.7164000003 5033820.1886, 1520152.7715999996 5033820.1886, 1520162.1407000003 5033817.501, 1520169.8468000004 5033808.454600001, 1520168.8534000004 5033800.4451, 1520169.2248999998 5033797.046499999, 1520170.3384999996 5033786.8572, 1520175.0300000003 5033778.026000001, 1520178.3969999999 5033771.6883000005, 1520179.1337000001 5033768.9626, 1520181.7427000003 5033759.309, 1520184.3518000003 5033749.655200001, 1520186.9607999995 5033740.001499999, 1520188.3969 5033734.688100001, 1520188.3969 5033730.192, 1520188.3968000002 5033727.687999999, 1520185.5314999996 5033720.7611, 1520181.7089999998 5033711.520400001, 1520177.8865 5033702.2797, 1520177.0212000003 5033700.1877999995, 1520175.4688999997 5033692.6087, 1520173.4626000002 5033682.811899999, 1520171.4562 5033673.0152, 1520169.4497999996 5033663.2184, 1520167.4434000002 5033653.421599999, 1520167.3953999998 5033653.1873, 1520165.9689999996 5033646.385500001, 1520164.1451000003 5033637.6872000005, 1520164.4012000002 5033636.6044, 1520166.7026000004 5033626.8727, 1520168.5201000003 5033619.187100001, 1520169.8636999996 5033617.57, 1520176.2544999998 5033609.8785999995, 1520182.6453999998 5033602.187000001, 1520191.3995000003 5033597.352700001, 1520196.5865000002 5033594.488299999, 1520200.1281000003 5033592.473200001, 1520208.8200000003 5033587.528000001, 1520216.3836000003 5033583.2247, 1520217.4979999997 5033582.559, 1520226.0829999996 5033577.430299999, 1520234.6679999996 5033572.3018, 1520242.6660000002 5033567.523800001, 1520243.2233999996 5033567.127900001, 1520251.3754000003 5033561.3358, 1520255.6365 5033558.3081, 1520258.6182000004 5033554.5812, 1520262.4631000003 5033549.7751, 1520263.2171999998 5033546.0045, 1520265.1782999998 5033536.1986, 1520267.1394999996 5033526.3928, 1520267.5828 5033524.175799999, 1520268.8431000002 5033516.539899999, 1520264.8146000002 5033504.9559, 1520264.4535999997 5033503.9178, 1520265.2373000002 5033502.4834, 1520273.7282999996 5033486.940199999, 1520310.0743000004 5033397.0155, 1520358.3616000004 5033356.6655, 1520392.0965 5033320.945900001, 1520423.4803999998 5033288.354599999, 1520426.4929 5033285.226299999, 1520445.1464 5033258.105799999, 1520446.8192999996 5033252.8638, 1520453.0839 5033233.2344, 1520454.6714000003 5033210.479699999, 1520455.7296000002 5033194.075200001, 1520452.5544999996 5033178.199899999, 1520461.5505 5033158.6203000005, 1520470.5464000003 5033151.741, 1520491.1843999997 5033150.1533, 1520507.0597 5033152.27, 1520531.4019 5033160.7368, 1520570.0319999997 5033170.790899999, 1520610.2494 5033170.7907, 1520638.2958000004 5033168.1448, 1520657.8754000003 5033164.440400001, 1520684.8635 5033159.6777, 1520704.7451 5033155.1108, 1520711.6349 5033147.8629, 1520718.5248999996 5033140.6149, 1520718.6875 5033140.4439, 1520727.9858 5033136.7633, 1520737.2840999998 5033133.082800001, 1520746.5823999997 5033129.4023, 1520754.1722999997 5033126.398, 1520755.8880000003 5033125.7404, 1520765.2259 5033122.1614, 1520774.5636999998 5033118.5825, 1520783.9016000004 5033115.0035999995, 1520793.2394000003 5033111.4246, 1520802.5773 5033107.8456999995, 1520806.9105000002 5033106.184800001, 1520811.7066000002 5033103.792300001, 1520820.6552 5033099.328500001, 1520829.6039000005 5033094.864600001, 1520838.5525000002 5033090.400699999, 1520850.716 5033084.3331, 1520861.0368999997 5033079.184800001, 1520864.9402 5033076.2656, 1520872.9485 5033070.2764, 1520880.9568999996 5033064.2873, 1520888.9652000004 5033058.2983, 1520895.7407 5033053.231000001, 1520896.9736000001 5033052.3091, 1520904.9819999998 5033046.32, 1520905.1629999997 5033046.184599999, 1520911.2297999999 5033038.521299999, 1520917.4369 5033030.6807, 1520923.6441000002 5033022.840299999, 1520926.5384 5033019.1844, 1520928.9381 5033014.417099999, 1520933.4343999997 5033005.4849, 1520937.9308000002 5032996.5526, 1520942.4270000001 5032987.6204, 1520945.1635999996 5032982.1841, 1520946.3798000002 5032978.464, 1520949.4872000003 5032968.958900001, 1520952.5946000004 5032959.4539, 1520953.6635999996 5032956.184, 1520951.568 5032904.613, 1520943.1009999998 5032867.0414, 1520939.9258000003 5032850.1077, 1520930.9297000002 5032824.7072, 1520927.7544999998 5032800.365, 1520913.3964 5032768.3114, 1520907.5614999998 5032760.1897, 1520901.7267000005 5032752.0682, 1520895.8916999996 5032743.946799999, 1520890.0569000002 5032735.825300001, 1520885.284 5032729.1818, 1520884.6326000001 5032727.4824, 1520881.0530000003 5032718.145, 1520877.4735000003 5032708.8072999995, 1520876.6584 5032706.681700001, 1520876.5436000004 5032698.958900001, 1520876.3948 5032688.959899999, 1520876.2460000003 5032678.960899999, 1520876.0974000003 5032668.961999999, 1520875.9485999998 5032658.963099999, 1520875.7998000002 5032648.9640999995, 1520875.6511000004 5032638.9651, 1520875.5023999996 5032628.9661, 1520875.3535000002 5032618.9671, 1520875.2824 5032614.1808, 1520875.9795000004 5032609.0144, 1520877.3164 5032599.1041, 1520878.6535 5032589.1938000005, 1520879.5323 5032582.680600001, 1520881.0581 5032579.611, 1520885.5093999999 5032570.656300001, 1520889.9607999995 5032561.7017, 1520894.4121000003 5032552.7469, 1520898.8635 5032543.792199999, 1520900.9074999997 5032539.680299999, 1520900.9074 5032534.2721, 1520900.9073 5032524.272, 1520900.9072000002 5032520.1800999995, 1520900.1837999998 5032514.316299999, 1520898.9590999996 5032504.3915, 1520897.7344000004 5032494.466700001, 1520896.5099 5032484.5419, 1520895.2851999998 5032474.617000001, 1520894.0606000004 5032464.6921999995, 1520892.8360000001 5032454.7673, 1520891.6113 5032444.842499999, 1520890.3868000004 5032434.9177, 1520889.1621000003 5032424.992900001, 1520887.9374000002 5032415.068, 1520886.7128999997 5032405.143200001, 1520886.6556000002 5032404.679099999, 1520886.3629 5032395.1511, 1520886.0559999999 5032385.1557, 1520882.1870999997 5032377.264599999, 1520870.0296999998 5032379.1788, 1520870.7079999996 5032385.4476, 1520871.7835 5032395.389699999, 1520872.8590000002 5032405.331800001, 1520873.9346000003 5032415.2739, 1520875.0100999996 5032425.2159, 1520876.0857999995 5032435.158, 1520877.1612 5032445.100099999, 1520878.2368 5032455.042199999, 1520879.1538000004 5032463.518100001, 1520879.284 5032464.9871, 1520880.1665000003 5032474.9482, 1520881.0492000002 5032484.9092, 1520881.9316999996 5032494.8703000005, 1520882.8142999997 5032504.8313, 1520883.6969999997 5032514.792400001, 1520884.5795999998 5032524.7535, 1520885.2818999998 5032532.6800999995, 1520884.7542000003 5032534.6532000005, 1520882.1706999997 5032544.3138, 1520879.5870000003 5032553.974400001, 1520879.5318999998 5032554.180400001, 1520874.5240000002 5032562.5888, 1520869.4068 5032571.180400001, 1520868.324 5032573.055299999, 1520863.3223 5032581.7147, 1520861.0316000003 5032585.680500001, 1520859.9650999997 5032590.9947999995, 1520857.9973 5032600.7994, 1520856.0295000002 5032610.603800001, 1520854.0618000003 5032620.408399999, 1520853.9068 5032621.1808, 1520854.4773000004 5032630.375399999, 1520855.0965 5032640.3564, 1520855.7159000002 5032650.337300001, 1520856.3353000004 5032660.3182, 1520856.9544000002 5032670.2991, 1520857.5738000004 5032680.2798999995, 1520857.9227999998 5032685.9065000005, 1520858.1321 5032690.2642, 1520858.6118 5032700.252800001, 1520859.0914000003 5032710.2414, 1520859.5711000003 5032720.23, 1520860.0508000003 5032730.218599999, 1520860.5303999996 5032740.2071, 1520861.0100999996 5032750.195599999, 1520861.0334 5032750.682, 1520866.5539999995 5032758.4298, 1520872.3569999998 5032766.573999999, 1520875.2840999998 5032770.6822, 1520876.7006 5032775.431299999, 1520879.5588999996 5032785.0143, 1520882.4171000002 5032794.5973000005, 1520883.7846 5032799.182399999, 1520884.5761000002 5032804.337400001, 1520886.0935000004 5032814.2217, 1520887.6109999996 5032824.106000001, 1520888.1601 5032827.682700001, 1520890.3723 5032833.668500001, 1520892.4104000004 5032839.1828000005, 1520900.2374999998 5032862.8081, 1520908.1753000002 5032894.558800001, 1520908.1754 5032913.609099999, 1520905.5296 5032940.5973000005, 1520898.1212999998 5032965.9978, 1520887.5378 5032996.161, 1520871.1333999997 5033022.0907000005, 1520843.9466000004 5033060.062899999, 1520841.4217999997 5033061.5502, 1520832.8058000002 5033066.6262, 1520824.1897 5033071.702400001, 1520815.5735 5033076.7784, 1520814.0354000004 5033077.684599999, 1520806.5219 5033081.0063000005, 1520797.3756 5033085.049799999, 1520766.8858000003 5033092.4717999995, 1520749.9521000003 5033096.176200001, 1520686.9798999997 5033110.464199999, 1520645.7040999997 5033123.1646, 1520616.0702999998 5033128.9857, 1520583.7903000005 5033126.869100001, 1520560.466 5033125.3311, 1520553.2774 5033121.6843, 1520553.1984 5033121.639900001, 1520548.6234 5033119.066400001, 1520522.4057 5033109.935699999, 1520510.8427999998 5033106.546599999, 1520491.7133 5033100.9398, 1520471.6046000002 5033097.764799999, 1520452.5542000001 5033098.2941, 1520431.9162999997 5033097.765000001, 1520423.9786 5033102.5276, 1520413.3951000003 5033113.6404, 1520405.9867000002 5033133.220000001, 1520405.9868 5033153.857999999, 1520413.5235000001 5033186.1844, 1520421.3331000004 5033210.479900001, 1520424.5082999999 5033234.822000001, 1520418.1582000004 5033249.639, 1520399.6371999998 5033280.8606, 1520358.9943000004 5033315.432600001, 1520354.4948000005 5033320.296800001, 1520350.8979000002 5033324.1853, 1520346.5632999996 5033326.010299999, 1520343.7726999996 5033327.1853, 1520338.3746999996 5033331.598200001, 1520330.6322999997 5033337.9276, 1520326.6473000003 5033341.1853, 1520322.1973 5033343.1217, 1520313.0275999997 5033347.1118, 1520303.8578000003 5033351.1019, 1520296.7714999998 5033354.1854, 1520283.6152999997 5033378.4944, 1520260.3770000003 5033432.466, 1520258.2355000004 5033442.233999999, 1520256.0941000003 5033452.0022, 1520255.3960999995 5033455.1861000005, 1520253.4697000002 5033461.645500001, 1520250.6117000002 5033471.228499999, 1520247.7536000004 5033480.8113, 1520246.8962000003 5033483.6863, 1520249.2030999996 5033499.935900001, 1520235.9899000004 5033512.9058, 1520228.0522999996 5033535.6603999995, 1520210.0603999998 5033553.123299999, 1520166.1387999998 5033583.8158, 1520153.8453000002 5033609.4496, 1520152.7693999996 5033610.687000001, 1520151.8475000001 5033613.6153, 1520150.8043999998 5033616.9289, 1520147.8015 5033626.467499999, 1520144.7987000002 5033636.006100001, 1520144.2695000004 5033637.687100001, 1520143.0974000003 5033645.8409, 1520141.6744999997 5033655.7393, 1520141.3946000002 5033657.6873, 1520141.5689000003 5033658.0666000005, 1520139.6803000001 5033699.7059, 1520152.9099000003 5033714.5228, 1520169.9839000003 5033735.189300001, 1520170.0235000001 5033739.222999999, 1520170.0301 5033739.899900001, 1520169.8964 5033748.688100001, 1520169.6985 5033749.184, 1520165.9916000003 5033758.4716, 1520162.2846999997 5033767.759299999, 1520158.5777000003 5033777.0469, 1520154.8709000004 5033786.3346, 1520153.9619000005 5033799.2644, 1520149.8413000004 5033798.9365, 1520137.2333000004 5033797.9332, 1520114.9278999995 5033799.783399999, 1520095.0754000004 5033802.1974, 1520072.5143999998 5033800.803200001, 1520068.9718000004 5033811.2983, 1520067.2687 5033811.688200001, 1520059.4189 5033814.2368, 1520049.9074 5033817.3248, 1520040.3959 5033820.412900001, 1520030.8843999999 5033823.501, 1520028.7676999997 5033824.188200001, 1520023.346 5033829.760600001, 1520016.3726000004 5033836.928099999, 1520009.3990000002 5033844.0956, 1520002.4255999997 5033851.2631, 1519995.4521000003 5033858.430500001, 1519988.4786 5033865.598099999, 1519981.5050999997 5033872.7656, 1519974.5316000003 5033879.933, 1519970.3913000003 5033884.1885, 1519967.9606999997 5033887.4442, 1519961.9782999996 5033895.4575, 1519955.9957999997 5033903.4706999995, 1519950.0133999996 5033911.484099999, 1519944.0311000003 5033919.497400001, 1519938.0486000003 5033927.510600001, 1519932.0662000002 5033935.5239, 1519926.0838000001 5033943.5372, 1519920.1014999999 5033951.5505, 1519916.2653 5033956.6888, 1519915.0960999997 5033960.080800001, 1519911.8372999998 5033969.5349, 1519908.5784999998 5033978.989, 1519905.3196999999 5033988.4432, 1519904.8903 5033989.689099999, 1519904.0072999997 5033998.326300001, 1519903.1714000003 5034006.5054, 1519902.9596999995 5034008.2711, 1519901.7692999998 5034018.200099999, 1519901.1590999998 5034023.289000001, 1519900.4526000004 5034028.112199999, 1519899.0028999997 5034038.0067, 1519897.5532 5034047.901000001, 1519896.2657000003 5034056.6895, 1519895.8569999998 5034057.729900001, 1519892.2004000004 5034067.0375, 1519888.5439 5034076.345000001, 1519888.0157000003 5034077.6896, 1519886.2657000003 5034082.1897, 1519884.0741999997 5034085.204500001, 1519878.1946999999 5034093.293500001, 1519872.3150000004 5034101.3824000005, 1519866.4353999998 5034109.4715, 1519860.5558000002 5034117.5605999995, 1519855.3454 5034124.728700001, 1519854.6887999997 5034125.658600001, 1519848.9214000003 5034133.8279, 1519843.1538000004 5034141.997199999, 1519837.3861999996 5034150.1665, 1519831.6185999997 5034158.335899999, 1519825.8512000004 5034166.505000001, 1519825.0146000003 5034167.690099999, 1519812.9824 5034179.4966, 1519816.5144999996 5034189.190199999, 1519815.148 5034193.2765, 1519811.1920999996 5034205.105699999, 1519808.4402 5034213.3345, 1519803.6394999996 5034227.690400001, 1519801.7651000004 5034249.7444, 1519799.3898 5034277.6908, 1519793.6398999998 5034303.191, 1519798.4214000003 5034303.1909, 1519806.5154 5034303.191, 1519808.8698000005 5034283.3299, 1519810.0471 5034273.3993999995, 1519811.2243999997 5034263.468900001, 1519812.2651000004 5034254.6907, 1519812.5889999997 5034253.576400001, 1519815.3803000003 5034243.9738, 1519818.1716999998 5034234.3714000005, 1519821.1086999997 5034224.267999999, 1519822.1705999998 5034220.6152, 1519829.9817000004 5034217.6329))</t>
  </si>
  <si>
    <t>POLYGON ((1519399.0625 5032305.9407, 1519362.1801000005 5032297.6526999995, 1519347.3634000001 5032347.9246, 1519306.6166000003 5032337.3412999995, 1519310.3207999999 5032316.703299999, 1519312.4374000002 5032288.127800001, 1519281.2159000002 5032274.369200001, 1519243.2515000002 5032277.790999999, 1519244.2536000004 5032387.625499999, 1519252.574 5032390.0154, 1519325.1059999997 5032404.075099999, 1519333.1401000004 5032382.873500001, 1519363.4918999998 5032389.122300001, 1519358.5823 5032417.6886, 1519389.6036 5032426.3924, 1519398.8366999999 5032429.6524, 1519401.1124 5032421.374500001, 1519403.7485999996 5032411.785700001, 1519405.0806999998 5032406.9407, 1519401.5379999997 5032406.099199999, 1519387.2637999998 5032402.7086, 1519379.8567000004 5032401.176100001, 1519380.0866999999 5032398.750700001, 1519379.9301000005 5032387.0635, 1519380.0214999998 5032386.676000001, 1519384.1871999996 5032369.0129, 1519386.4825999998 5032359.2806, 1519388.7778000003 5032349.5484, 1519391.0730999997 5032339.8160999995, 1519393.3684999999 5032330.083799999, 1519395.6639 5032320.351500001, 1519397.9590999996 5032310.6193, 1519399.0625 5032305.9407))</t>
  </si>
  <si>
    <t>POLYGON ((1520415.2150999997 5030845.187999999, 1520412.0854000002 5030842.927100001, 1520403.5314999996 5030836.747400001, 1520395.4650999997 5030830.9198, 1520382.3739999998 5030821.462300001, 1520361.6752000004 5030811.7075, 1520347.2253 5030809.9087000005, 1520337.7747 5030808.7322, 1520326.3296999997 5030807.3072999995, 1520326.204 5030807.2917, 1520315.1568 5030798.658600001, 1520306.0055 5030790.8521, 1520291.7209 5030775.672, 1520291.0834999997 5030774.9947999995, 1520290.8534000004 5030774.676200001, 1520282.5482 5030763.1798, 1520278.2712000003 5030755.1337, 1520276.0377000002 5030756.6938000005, 1520267.3998999996 5030762.7271, 1520260.8366 5030770.2721, 1520254.2732999995 5030777.817, 1520247.9452 5030785.091399999, 1520247.9452 5030785.449899999, 1520247.9453999996 5030795.449999999, 1520247.9453999996 5030795.673800001, 1520255.1357000005 5030802.297900001, 1520262.4907 5030809.0735, 1520269.8455999997 5030815.849199999, 1520277.2007 5030822.6248, 1520284.5554999998 5030829.4004999995, 1520288.8815000001 5030832.202099999, 1520295.9353999998 5030836.770099999, 1520290.1019000001 5030846.489700001, 1520289.7133999998 5030847.2797, 1520290.2764999997 5030847.7039, 1520365.1229999997 5030912.666200001, 1520376.3531 5030896.116599999, 1520381.9682999998 5030887.841700001, 1520387.5834999997 5030879.5669, 1520393.1985999998 5030871.292099999, 1520398.8136 5030863.0173, 1520404.4287 5030854.7425, 1520409.1424000002 5030850.5671, 1520415.2150999997 5030845.187999999))</t>
  </si>
  <si>
    <t>POLYGON ((1517897.7089999998 5032909.199200001, 1517929.4873000002 5032885.687999999, 1517923.3213999998 5032879.642200001, 1517916.1809 5032872.640799999, 1517909.0405000001 5032865.6395, 1517901.9000000004 5032858.6381, 1517894.7596000005 5032851.6368, 1517887.6191999996 5032844.635399999, 1517879.7592000002 5032836.668500001, 1517878.8644000003 5032837.335200001, 1517876.6475 5032838.987, 1517864.5735 5032847.983200001, 1517860.4085 5032843.680299999, 1517853.7057999996 5032836.7554, 1517850.3497000001 5032827.3353, 1517849.9364 5032826.1754, 1517841.1672999999 5032826.1755, 1517831.1670000004 5032826.1754, 1517821.1667 5032826.1754, 1517811.1662999997 5032826.1754, 1517801.1660000002 5032826.1753, 1517791.1656999998 5032826.1753, 1517785.8093999997 5032826.1753, 1517785.5218000002 5032830.8101, 1517784.9025999997 5032840.791099999, 1517784.2834 5032850.772, 1517783.6643000003 5032860.752800001, 1517783.0450999998 5032870.7337, 1517782.4259000001 5032880.714400001, 1517781.8069000002 5032890.6953, 1517781.5598999998 5032894.6757, 1517781.6912000002 5032894.608200001, 1517790.5849000001 5032890.036, 1517799.4786999999 5032885.4638, 1517808.3723999998 5032880.8915, 1517817.2663000003 5032876.3192, 1517821.4359 5032874.1757, 1517825.6122000003 5032870.8934, 1517833.4744999995 5032864.7139, 1517841.3369000005 5032858.534499999, 1517886.1956000002 5032917.7173999995, 1517897.7089999998 5032909.199200001))</t>
  </si>
  <si>
    <t>POLYGON ((1518170.4269000003 5031488.911499999, 1518178.5755000003 5031502.4693, 1518183.7269000001 5031511.0406, 1518188.8783 5031519.6118, 1518194.0299000004 5031528.183, 1518199.1814000001 5031536.7543, 1518204.3328 5031545.3255, 1518209.4844000004 5031553.8967, 1518214.6358000003 5031562.4679000005, 1518219.7872000001 5031571.0392, 1518224.9387999997 5031579.610300001, 1518230.0903000003 5031588.181600001, 1518235.4687 5031597.1054, 1518235.4578 5031597.112400001, 1518235.4395000003 5031597.1241999995, 1518227.9973 5031601.917199999, 1518219.6167000001 5031607.3145, 1518219.1892 5031607.59, 1518218.3366999999 5031608.139, 1518215.4828000003 5031609.977, 1518207.0766000003 5031615.390900001, 1518193.4852999998 5031624.144200001, 1518181.8573000003 5031631.6315, 1518173.4504000004 5031637.044600001, 1518165.0436000004 5031642.457699999, 1518156.6368000004 5031647.8708999995, 1518148.2301000003 5031653.284, 1518139.8233000003 5031658.696900001, 1518131.4164000005 5031664.110099999, 1518123.0096000005 5031669.5232, 1518114.6029000003 5031674.9364, 1518108.7755000005 5031678.6887, 1518106.1961000003 5031680.3495000005, 1518097.7893000003 5031685.762599999, 1518089.3825000003 5031691.1757, 1518080.9757000003 5031696.5888, 1518072.5689000003 5031702.0019000005, 1518064.1402000003 5031707.429199999, 1518061.6506000003 5031709.032199999, 1518072.1259000003 5031725.2864, 1518077.5406999998 5031733.6884, 1518082.9556 5031742.090399999, 1518088.3702999996 5031750.4925, 1518093.7851999998 5031758.8945, 1518099.2001 5031767.296599999, 1518105.3355 5031776.8168, 1518113.9488000004 5031790.182600001, 1518115.4422000004 5031792.5, 1518120.7196000004 5031800.689099999, 1518136.9707000004 5031789.919199999, 1518145.2385 5031784.2938, 1518153.5064000003 5031778.668400001, 1518161.7744000005 5031773.0429, 1518170.0422 5031767.4175, 1518178.3101000004 5031761.791999999, 1518186.5779999997 5031756.1665, 1518193.1867000004 5031751.67, 1518194.8843999999 5031752.7401, 1518203.3442000002 5031758.072899999, 1518211.8041000003 5031763.4055, 1518220.2638999997 5031768.7381, 1518228.7237 5031774.070900001, 1518236.8134000003 5031779.1702, 1518236.5136000002 5031779.4888, 1518272.0719999997 5031799.701099999, 1518172.5869000005 5031882.2531, 1518148.8112000003 5031846.670499999, 1518122.6262999997 5031882.2479, 1518095.7701000003 5031879.469799999, 1518077.1512000002 5031944.849400001, 1518074.2901999997 5031955.1162, 1518067.3158999998 5031953.1412, 1518063.7679000003 5031952.136499999, 1518054.1687000003 5031949.332599999, 1518044.5694000004 5031946.5287999995, 1518034.9702000003 5031943.725, 1518025.3710000003 5031940.9212, 1518015.7718000002 5031938.1173, 1518006.1725000003 5031935.3135, 1517996.5733000003 5031932.5096, 1517986.9740000004 5031929.705800001, 1517977.3748000003 5031926.902000001, 1517967.7755000005 5031924.098200001, 1517958.1763000004 5031921.294399999, 1517948.5771000003 5031918.490599999, 1517938.9779000003 5031915.6866, 1517929.3787000002 5031912.8828, 1517921.8044999996 5031910.670499999, 1517919.9091999996 5031911.597100001, 1517910.9250999996 5031915.9893, 1517901.9409999996 5031920.3814, 1517892.9568999996 5031924.773499999, 1517882.0471 5031930.688100001, 1517891.0757 5031942.106899999, 1517897.6188000003 5031950.612299999, 1517903.7148000002 5031958.536599999, 1517909.8107000003 5031966.4607, 1517915.9068 5031974.3849, 1517922.0028 5031982.3092, 1517928.0987999998 5031990.2333, 1517939.6931999996 5032005.305, 1517955.5554 5032009.773700001, 1517965.0190000003 5032012.4398, 1517974.6377999997 5032015.149499999, 1517984.2565000001 5032017.859300001, 1517985.0596000003 5032018.0855, 1517993.8760000002 5032020.5693, 1518003.4952999996 5032023.279200001, 1518013.1147999996 5032025.9891, 1518022.7341 5032028.699100001, 1518032.3535000002 5032031.409, 1518051.5241 5032036.809800001, 1518047.4792 5032052.1601, 1518044.9376999997 5032061.8048, 1518042.3960999995 5032071.4495, 1518039.8545000004 5032081.0941, 1518035.1653000005 5032098.8891, 1518032.2160999998 5032110.077, 1518029.6671000002 5032119.7466, 1518027.1183000002 5032129.4164, 1518024.5692999996 5032139.086100001, 1518022.0203 5032148.755799999, 1518019.4713000003 5032158.4256, 1518016.9222999997 5032168.0952, 1518014.3734 5032177.765000001, 1518011.8244000003 5032187.434599999, 1518008.0377000002 5032201.7996, 1518004.0494999997 5032216.4101, 1518004.0235000001 5032216.5053, 1518001.4161999999 5032226.056700001, 1517998.7829999998 5032235.7031, 1517996.1497 5032245.3497, 1517993.5165 5032254.996099999, 1517990.8833999997 5032264.6427, 1517988.2500999998 5032274.2893, 1517985.1128000002 5032285.782500001, 1517983.4347 5032291.93, 1517977.7364999996 5032304.512399999, 1517970.2012999998 5032314.178400001, 1517973.5982 5032317.0669, 1517985.3723 5032327.078400001, 1517992.9847999997 5032333.5514, 1518015.8109999998 5032352.9607, 1518018.8797000004 5032355.651799999, 1518030.1802000003 5032365.562100001, 1518032.0980000002 5032367.244000001, 1518045.4082000004 5032362.8979, 1518112.0094999997 5032310.3401999995, 1518140.4955000002 5032288.2739, 1518158.1489000004 5032279.4475, 1518172.5927 5032271.8246, 1518179.4133000001 5032265.806600001, 1518195.471 5032239.328400001, 1518263.6058 5031972.2129999995, 1518305.9395000003 5031819.2805, 1518362.0313999997 5031619.780200001, 1518386.9024 5031537.7575, 1518371.5562000005 5031523.469799999, 1518359.9144000001 5031524.5282000005, 1518345.6265000002 5031521.8824000005, 1518345.6264000004 5031499.657, 1518252.8986999998 5031436.4208, 1518222.102 5031456.0219, 1518170.4269000003 5031488.911499999))</t>
  </si>
  <si>
    <t>POLYGON ((1518281.9462000001 5032401.174000001, 1518309.5718999999 5032389.674000001, 1518337.3224 5032345.673699999, 1518370.6978000002 5032283.1734, 1518377.1179 5032265.095799999, 1518389.6979 5032229.6731, 1518404.1977000004 5032162.672800001, 1518404.1973 5032124.672599999, 1518399.8218 5032091.1723, 1518388.1904999996 5032062.7458999995, 1518379.5492000002 5032040.3663, 1518371.2995999996 5032017.839299999, 1518363.4446999999 5031995.171700001, 1518353.3187999995 5031941.1713, 1518334.3175999997 5031877.171, 1518325.7720999997 5031835.1043, 1518289.5356 5031958.454299999, 1518240.3228000002 5032139.962400001, 1518209.9192000004 5032242.428099999, 1518203.9807000002 5032263.6065, 1518196.2400000002 5032284.0966, 1518196.4016000004 5032301.3619, 1518181.5848000003 5032342.1086, 1518160.6338 5032425.928099999, 1518276.1958999997 5032392.173800001, 1518281.9462000001 5032401.174000001))</t>
  </si>
  <si>
    <t>POLYGON ((1517099.2192000002 5033553.6570999995, 1517093.9189999998 5033545.177100001, 1517088.1763000004 5033549.257999999, 1517080.0248999996 5033555.050799999, 1517071.8734 5033560.843599999, 1517069.2933 5033562.677100001, 1517068.8273 5033569.496099999, 1517068.1453 5033579.4728, 1517067.4634999996 5033589.4496, 1517066.7814999996 5033599.4264, 1517066.0996000003 5033609.403100001, 1517065.4176000003 5033619.380000001, 1517064.9188 5033626.6774, 1517067.5519000003 5033627.2059, 1517077.3567000004 5033629.173800001, 1517087.1615000004 5033631.141799999, 1517096.9663000004 5033633.1097, 1517099.7950999998 5033633.6775, 1517101.8335999995 5033626.8609, 1517104.6989000002 5033617.280099999, 1517107.5641 5033607.6993, 1517110.4293999998 5033598.1186, 1517113.2947000004 5033588.537799999, 1517115.795 5033580.177300001, 1517115.12 5033579.097200001, 1517109.8196999999 5033570.6172, 1517104.5195000004 5033562.1373, 1517099.2192000002 5033553.6570999995))</t>
  </si>
  <si>
    <t>POLYGON ((1518581.6516000004 5031379.931299999, 1518493.2666999996 5031436.6842, 1518536.8720000004 5031500.4471, 1518550.9693 5031460.5145, 1518567.4066000003 5031454.009400001, 1518581.6955000004 5031380.668199999, 1518581.6516000004 5031379.931299999))</t>
  </si>
  <si>
    <t>POLYGON ((1516950.2939 5032995.157400001, 1516989.4281000001 5033065.972999999, 1516992.9918 5033064.074200001, 1517001.8727000002 5033059.4772, 1517010.7537000002 5033054.880100001, 1517019.6346000005 5033050.2829, 1517028.5155999996 5033045.685900001, 1517037.3965999996 5033041.0889, 1517046.2775999997 5033036.491800001, 1517055.1585 5033031.8947, 1517064.0395 5033027.297599999, 1517072.9204000002 5033022.7006, 1517075.8595000003 5033021.179099999, 1517072.3310000002 5033015.4947, 1517067.0570999999 5033006.998199999, 1517061.7833000002 5032998.501700001, 1517056.5093999999 5032990.0052000005, 1517051.2355000004 5032981.5088, 1517045.9616 5032973.012399999, 1517040.6878000004 5032964.515900001, 1517037.7577 5032959.795299999, 1517028.4800000004 5032963.5276, 1517019.2023 5032967.2599, 1517009.9245999996 5032970.9922, 1517000.6469 5032974.7245000005, 1516991.3693000004 5032978.456800001, 1516982.0916 5032982.188999999, 1516972.8140000002 5032985.9212, 1516963.5362999998 5032989.6535, 1516954.2587000001 5032993.3858, 1516950.2939 5032995.157400001))</t>
  </si>
  <si>
    <t>POLYGON ((1519552.6502999999 5031058.9902, 1519554.9940999998 5031051.2302, 1519555.3251 5031050.134400001, 1519544.4933000002 5031040.5397, 1519544.2229000004 5031040.1667, 1519538.2558000004 5031047.6095, 1519532.5977999996 5031054.6668, 1519532.0182999996 5031053.9081, 1519525.9488000004 5031045.9604, 1519519.8793000001 5031038.0129, 1519513.8097 5031030.065199999, 1519507.7402 5031022.1175, 1519501.6705999998 5031014.1699, 1519495.6012000004 5031006.2223000005, 1519489.5314999996 5030998.274499999, 1519485.0203999998 5030992.3674, 1519486.9156 5030990.635500001, 1519494.2977999998 5030983.889699999, 1519501.6801000005 5030977.1439, 1519509.0623000003 5030970.3982, 1519516.4446 5030963.6524, 1519527.5437000003 5030953.925000001, 1519521.3159999996 5030946.158500001, 1519515.0712000001 5030938.3706, 1519507.5055999998 5030928.9350000005, 1519495.8212000001 5030938.055400001, 1519487.9502999997 5030944.199100001, 1519480.0793000003 5030950.3429000005, 1519472.2084999997 5030956.486400001, 1519471.2072 5030957.267999999, 1519464.3376000002 5030962.6302000005, 1519463.0723 5030963.617900001, 1519457.5138999997 5030967.9564, 1519456.4782999996 5030968.764799999, 1519447.7071000002 5030975.611300001, 1519427.3197999997 5030991.5243999995, 1519421.9686000003 5031000.6664, 1519423.8861999996 5031002.9912, 1519430.2493000003 5031010.705700001, 1519436.6125999996 5031018.4201, 1519442.9759 5031026.1348, 1519449.3389999997 5031033.849300001, 1519455.7023 5031041.5638999995, 1519462.0653999997 5031049.2783, 1519468.4287 5031056.992799999, 1519474.7918999996 5031064.7075, 1519481.1551 5031072.422, 1519487.5181999998 5031080.136600001, 1519493.8816 5031087.851, 1519500.2446999997 5031095.5655000005, 1519506.6079000002 5031103.280099999, 1519512.9710999997 5031110.9947, 1519519.3344 5031118.7093, 1519525.6974999998 5031126.423699999, 1519526.7232999997 5031127.667300001, 1519533.4195999997 5031118.5143, 1519535.5510999998 5031115.6009, 1519541.0883 5031097.2685, 1519543.9787999997 5031087.698899999, 1519546.8691999996 5031078.1294, 1519549.7597000003 5031068.559800001, 1519552.6502999999 5031058.9902))</t>
  </si>
  <si>
    <t>POLYGON ((1517248.4108999996 5032221.6711, 1517220.4097999996 5032206.1709, 1517215.9078000002 5032216.1754, 1517212.5346999997 5032223.671, 1517210.8108 5032223.2261, 1517201.1277 5032220.727299999, 1517200.9093000004 5032220.671, 1517193.4641000004 5032227.0044, 1517185.8471 5032233.483899999, 1517195.1972000003 5032241.5689, 1517208.1979 5032262.0517, 1517214.0351 5032258.6712, 1517214.4455000004 5032258.6534, 1517224.4365999997 5032258.2238, 1517234.4277 5032257.794199999, 1517244.4188 5032257.364399999, 1517248.9112 5032257.1713, 1517248.8337000003 5032251.668199999, 1517248.6928000003 5032241.669199999, 1517248.4108999996 5032221.6711))</t>
  </si>
  <si>
    <t>POLYGON ((1517440.7495 5032324.7425999995, 1517441.3344 5032337.749299999, 1517441.7835999997 5032347.7393, 1517442.2328000003 5032357.7293, 1517442.6820999999 5032367.7193, 1517443.1074 5032377.1797, 1517442.5802999996 5032377.235200001, 1517432.6349999998 5032378.282, 1517422.9984999998 5032379.296399999, 1517422.9926000005 5032379.606899999, 1517422.8041000003 5032389.6052, 1517422.6155000003 5032399.6033, 1517422.4270000001 5032409.601600001, 1517422.2384000001 5032419.5999, 1517422.0498000002 5032429.598200001, 1517421.9407000002 5032435.3883, 1517426.1448999997 5032435.5855, 1517436.1343 5032436.0537, 1517446.1237000003 5032436.522, 1517456.113 5032436.9902, 1517466.1024000002 5032437.4585, 1517476.0917999996 5032437.9267, 1517486.0812 5032438.395, 1517489.6763000004 5032438.5635, 1517489.6764000002 5032444.964500001, 1517489.6765 5032454.9646000005, 1517489.6766999997 5032464.9646000005, 1517489.6766999997 5032474.9647, 1517489.6767999995 5032484.9648, 1517489.6769000003 5032494.9648, 1517489.6770000001 5032504.9649, 1517489.6771 5032511.5890999995, 1517486.3014000002 5032511.629799999, 1517476.3017999995 5032511.7501, 1517466.3021999998 5032511.8707, 1517456.3026 5032511.9911, 1517446.3030000003 5032512.1116, 1517436.3033999996 5032512.232000001, 1517426.3038999997 5032512.352499999, 1517416.3042000001 5032512.4728999995, 1517406.3047000002 5032512.5934, 1517401.8323999997 5032512.6472, 1517401.8232000005 5032518.174900001, 1517401.8065999998 5032528.174900001, 1517401.79 5032538.175000001, 1517401.7567999996 5032558.174900001, 1517529.1733999997 5032567.1734, 1517525.2966999998 5032404.172499999, 1517513.6711 5032389.6724, 1517505.0456999997 5032372.1723, 1517500.6704000002 5032354.6722, 1517440.7495 5032324.7425999995))</t>
  </si>
  <si>
    <t>POLYGON ((1518798.9639999997 5032507.6065, 1518798.7931000004 5032498.3203, 1518798.6091 5032488.321799999, 1518798.4249 5032478.3235, 1518798.2410000004 5032468.325099999, 1518798.0569000002 5032458.3267, 1518797.8729999997 5032448.328299999, 1518797.6889000004 5032438.33, 1518797.5049 5032428.331700001, 1518797.3208999997 5032418.3333, 1518797.1368000004 5032408.334899999, 1518797.0878999997 5032405.675000001, 1518796.8377 5032398.339500001, 1518796.4968999997 5032388.3453, 1518796.1561000003 5032378.351, 1518795.5275999997 5032368.139900001, 1518795.2056999998 5032362.9099, 1518795.37 5032362.8916, 1518793.8074000003 5032354.533600001, 1518792.7122 5032348.6746, 1518782.7706000004 5032349.7568, 1518774.9419 5032350.608999999, 1518772.8333 5032350.8759, 1518762.9121000003 5032352.1314, 1518757.2078999998 5032352.8533, 1518753.0025000004 5032353.4706, 1518743.1083000004 5032354.9233, 1518734.5853000004 5032356.1746, 1518741.5631 5032363.7246, 1518744.1375000002 5032366.510299999, 1518747.2137000002 5032369.8388, 1518749.7142000003 5032375.033600001, 1518754.8362999996 5032385.674699999, 1518754.8365000002 5032395.674799999, 1518754.8365000002 5032405.674900001, 1518754.8366 5032415.675000001, 1518754.8366999999 5032425.675000001, 1518754.8367999997 5032435.675100001, 1518754.8370000003 5032445.6752, 1518754.8370000003 5032455.6753, 1518754.8372 5032465.6752, 1518754.7533999998 5032475.674900001, 1518754.6697000004 5032485.674699999, 1518754.5861 5032495.6744, 1518754.5022999998 5032505.6741, 1518754.4187000003 5032515.673800001, 1518754.3349000001 5032525.673599999, 1518754.2511999998 5032535.6733, 1518754.1676000003 5032545.673, 1518754.0880000005 5032555.175799999, 1518759.8382 5032555.175899999, 1518769.8384999996 5032555.175899999, 1518779.8388999999 5032555.175899999, 1518789.8392000003 5032555.175899999, 1518799.8394999998 5032555.175899999, 1518799.7131000003 5032548.312100001, 1518799.5291 5032538.3137, 1518799.3452000003 5032528.315300001, 1518799.1611000001 5032518.3171, 1518798.9770999998 5032508.318700001, 1518798.9639999997 5032507.6065))</t>
  </si>
  <si>
    <t>POLYGON ((1520169.4406000003 5032260.607000001, 1520161.5028999997 5032242.0858, 1520156.7405000003 5032298.707699999, 1520150.3907000003 5032377.555299999, 1520145.6283 5032444.231699999, 1520135.0451999996 5032526.783399999, 1520115.4658000004 5032577.5846, 1520127.1076999996 5032580.2305, 1520146.1580999997 5032573.3511, 1520183.7296000002 5032560.650699999, 1520226.0637999997 5032549.537699999, 1520199.6043999996 5032416.1851, 1520169.4406000003 5032260.607000001))</t>
  </si>
  <si>
    <t>POLYGON ((1518011.3311 5031521.713199999, 1518011.3036000002 5031521.668500001, 1518073.9302000003 5031484.168299999, 1518072.5646000002 5031478.592599999, 1518067.9297000002 5031459.668199999, 1518061.6804 5031451.861199999, 1518055.4310999997 5031444.054, 1518049.1818000004 5031436.2469, 1518042.9324000003 5031428.4399, 1518036.6831 5031420.6328, 1518030.4338999996 5031412.8258, 1518024.1843999997 5031405.0187, 1518022.3027 5031402.6678, 1518019.1516000004 5031397.722200001, 1518013.7783000004 5031389.2882, 1518008.4047999997 5031380.8543, 1518003.0314999996 5031372.420499999, 1518002.5517999995 5031371.6676, 1517995.2001999998 5031377.043299999, 1517987.1278 5031382.9461, 1517979.0554999998 5031388.8488, 1517970.9834000003 5031394.751499999, 1517962.9111000001 5031400.654200001, 1517954.8387000002 5031406.557, 1517946.7665999997 5031412.4597, 1517938.6942999996 5031418.362400001, 1517927.7176 5031426.8027, 1517924.2224000003 5031429.4904, 1517923.9433000004 5031429.148700001, 1517923.8850999996 5031429.077400001, 1517915.2861000001 5031451.2534, 1517860.3830000004 5031452.576199999, 1517861.8306 5031490.522500001, 1517866.8235999998 5031490.410499999, 1517876.8214999996 5031490.1864, 1517886.8192999996 5031489.961999999, 1517896.8170999996 5031489.7379, 1517906.8150000004 5031489.513699999, 1517916.8128000004 5031489.2894, 1517926.8104999997 5031489.065199999, 1517936.8082999997 5031488.8409, 1517946.8060999997 5031488.616699999, 1517956.8038999997 5031488.3924, 1517963.4601999996 5031486.9616, 1517965.54 5031486.5145, 1517970.0017999997 5031485.555400001, 1517976.3227000004 5031493.296499999, 1517985.2381999996 5031504.2151, 1517990.3748000003 5031510.5066, 1517997.8805999998 5031518.4932, 1517998.6875999998 5031519.3519, 1518006.6100000003 5031522.4515, 1518011.3311 5031521.713199999))</t>
  </si>
  <si>
    <t>POLYGON ((1520672.4529 5031314.0386, 1520646.4822000004 5031302.5743, 1520644.8705000002 5031305.318399999, 1520639.8060999997 5031313.941199999, 1520634.7417000001 5031322.564099999, 1520634.386 5031323.1697, 1520628.6346000005 5031330.475299999, 1520622.4489000002 5031338.332699999, 1520616.2632 5031346.190199999, 1520610.0776000004 5031354.047700001, 1520603.8918000003 5031361.905099999, 1520597.7062 5031369.762399999, 1520597.3853000002 5031370.1701, 1520595.5021000002 5031379.4625, 1520593.5159999998 5031389.2634, 1520591.5297999997 5031399.064200001, 1520589.5436000004 5031408.8651, 1520587.5575 5031418.665899999, 1520585.5713 5031428.466700001, 1520592.0981 5031429.895099999, 1520601.8672000002 5031432.0328, 1520611.6364000002 5031434.170600001, 1520614.5848000003 5031424.615, 1520617.5332000004 5031415.0594999995, 1520620.4817000004 5031405.504000001, 1520623.4301000005 5031395.9485, 1520626.3784999996 5031386.392899999, 1520628.7614000002 5031378.6702, 1520629.9234999996 5031377.144200001, 1520635.9826999996 5031369.1888999995, 1520642.0417999998 5031361.2334, 1520648.1010999996 5031353.278000001, 1520654.1601999998 5031345.3225, 1520660.2192000002 5031337.3671, 1520661.512 5031335.6698, 1520665.0625 5031328.6501, 1520669.5758999996 5031319.726500001, 1520672.4529 5031314.0386))</t>
  </si>
  <si>
    <t>MULTIPOLYGON (((1521891.3436000003 5030183.1241, 1521901.6379000004 5030141.7894, 1521894.5865000002 5030146.725299999, 1521893.2588999998 5030146.725299999, 1521883.2586000003 5030146.725299999, 1521880.8276000004 5030146.725299999, 1521875.7988999998 5030152.3827, 1521872.3608 5030156.250399999, 1521872.7045999998 5030161.0635, 1521873.4172999999 5030171.0382, 1521873.4193000002 5030171.067299999, 1521882.4967 5030175.193299999, 1521885.0614 5030176.358999999, 1521889.9491999997 5030181.6225000005, 1521891.3436000003 5030183.1241)), ((1521888.3355999999 5030122.703, 1521889.2944 5030122.383400001, 1521897.0595000004 5030126.912900001, 1521901.9949000003 5030129.7919, 1521903.3503999999 5030133.8583, 1521903.5007999996 5030134.3094, 1521931.3322 5030022.557700001, 1521897.0374999996 5030017.658600001, 1521871.4116000002 5030019.158600001, 1521863.6734999996 5030017.9519, 1521830.5976 5030012.794, 1521823.4011000004 5030051.209000001, 1521822.1353000002 5030063.1427, 1521821.0805000002 5030073.0865, 1521820.0256000003 5030083.030300001, 1521817.9584999997 5030102.5175, 1521816.8619999997 5030112.861500001, 1521815.8079000004 5030122.805400001, 1521814.7539 5030132.7491999995, 1521813.6996999998 5030142.6931, 1521812.6458 5030152.6369, 1521811.5916999998 5030162.580800001, 1521810.5376000004 5030172.524499999, 1521809.4835 5030182.4684, 1521807.8743000003 5030197.6501, 1521806.3198999995 5030212.3002, 1521804.4216 5030230.1899999995, 1521803.37 5030237.8968, 1521800.9369 5030244.710000001, 1521828.7928 5030235.1535, 1521845.3295 5030194.1425, 1521844.6675000004 5030153.793099999, 1521857.2355000004 5030139.240800001, 1521878.8483999996 5030125.8653, 1521888.3355999999 5030122.703)))</t>
  </si>
  <si>
    <t>POLYGON ((1518707.1648000004 5029673.637399999, 1518697.3421 5029633.549799999, 1518656.6467000004 5029571.604800001, 1518648.7888000002 5029559.7907, 1518643.2518999996 5029551.466399999, 1518620.6097999997 5029571.785800001, 1518679.1518 5029665.5483, 1518662.2840999998 5029676.9585, 1518669.2297999999 5029695.314099999, 1518707.1648000004 5029673.637399999))</t>
  </si>
  <si>
    <t>POLYGON ((1519142.6975999996 5029446.892000001, 1519121.8453000002 5029422.3772, 1519113.6967000002 5029413.263699999, 1519022.3017999995 5029468.9965, 1518997.3186999997 5029483.0053, 1518982.9971000003 5029485.9827, 1518971.8844999997 5029489.687100001, 1518953.3631999996 5029485.982899999, 1518941.1920999996 5029482.8079, 1518919.4957999997 5029485.982999999, 1518899.9164000005 5029503.975199999, 1518895.1538000004 5029521.438100001, 1518875.0450999998 5029538.901000001, 1518865.5931000002 5029569.824100001, 1518867.3112000003 5029571.6568, 1518870.5524000004 5029582.0801, 1518871.9034000002 5029586.4246, 1518857.9930999996 5029593.288899999, 1518840.7482000003 5029601.798599999, 1518843.8417999996 5029606.5426, 1518847.9326999998 5029612.816, 1518856.5272000004 5029607.703500001, 1518865.1217 5029602.5908, 1518873.7160999998 5029597.4782, 1518997.5484999996 5029528.1723, 1519105.4593000002 5029467.0625, 1519142.6975999996 5029446.892000001))</t>
  </si>
  <si>
    <t>POLYGON ((1518749.6064 5034030.658399999, 1518735.7276999997 5034045.1853, 1518717.9776999997 5034063.6887, 1518815.1167000001 5034087.9081999995, 1518816.4412000002 5034086.538799999, 1518823.3914 5034079.3532, 1518830.3415 5034072.1675, 1518837.2916 5034064.981799999, 1518841.8152 5034060.3048, 1518837.6111000003 5034056.2619, 1518827.9011000004 5034046.9241, 1518820.6748000002 5034040.011499999, 1518813.4483000003 5034033.0989, 1518806.2218000004 5034026.1864, 1518798.9955000002 5034019.273700001, 1518791.7688999996 5034012.361099999, 1518791.6857000003 5034012.2815000005, 1518784.8744 5034019.4452, 1518777.9835 5034026.692299999, 1518771.0927999998 5034033.939200001, 1518764.2019999996 5034041.1864, 1518762.7090999996 5034042.7564, 1518749.6064 5034030.658399999))</t>
  </si>
  <si>
    <t>POLYGON ((1521061.8517000005 5029726.5504, 1521054.3574 5029719.936000001, 1521050.6914 5029724.205399999, 1521047.0032000002 5029728.500499999, 1521040.5921 5029736.175100001, 1521034.1809999999 5029743.8498, 1521027.7698 5029751.5243, 1521021.3586 5029759.198899999, 1521014.9474999998 5029766.8736000005, 1521008.5362999998 5029774.5482, 1521002.1250999998 5029782.2227, 1520999.2564000003 5029785.6569, 1521003.6563 5029788.999299999, 1521011.6195999999 5029795.0483, 1521019.5828999998 5029801.0974, 1521027.5462999996 5029807.146500001, 1521035.5096000005 5029813.195599999, 1521041.3830000004 5029817.6570999995, 1521043.1146999998 5029815.6852, 1521049.7136000004 5029808.1713, 1521056.3124000002 5029800.657500001, 1521062.9112 5029793.1435, 1521069.5099999998 5029785.6296, 1521076.1087999996 5029778.115800001, 1521082.7077000001 5029770.6019, 1521095.4118 5029756.1708, 1521095.4020999996 5029756.1622, 1521091.8289 5029753.0085, 1521084.3345999997 5029746.393999999, 1521076.8403000003 5029739.7794, 1521069.346 5029733.164999999, 1521061.8517000005 5029726.5504))</t>
  </si>
  <si>
    <t>POLYGON ((1520615.5094999997 5032227.6204, 1520618.6925 5032206.0667, 1520625.2799000004 5032204.732100001, 1520635.6427999996 5032202.6329, 1520645.6277 5032202.0757, 1520655.6123000002 5032201.518300001, 1520665.5971 5032200.961100001, 1520683.0028 5032201.8114, 1520682.6720000003 5032184.1927000005, 1520682.4845000003 5032174.1971, 1520682.2969000004 5032164.2016, 1520682.1092999997 5032154.206, 1520681.9216999998 5032144.2104, 1520681.7341 5032134.2148, 1520681.5465000002 5032124.2193, 1520681.3590000002 5032114.2238, 1520681.0210999995 5032096.2206, 1520681.0047000004 5032095.3499, 1520665.3126999997 5032095.8311, 1520655.3902000003 5032096.135399999, 1520643.2823 5032096.5068, 1520641.4353999998 5032096.5634, 1520641.1771999998 5032083.6536, 1520640.9775 5032073.668, 1520640.7777000004 5032063.682499999, 1520640.6978000002 5032059.6828000005, 1520640.5779 5032053.696900001, 1520640.3822999997 5032043.914999999, 1520639.5933999997 5032043.948100001, 1520623.7358 5032044.613399999, 1520613.7514000004 5032045.1785, 1520603.767 5032045.7436, 1520593.7827000003 5032046.308800001, 1520588.2915000003 5032046.6196, 1520587.5017 5032051.049900001, 1520585.7465000004 5032060.8948, 1520584.8585 5032065.8762, 1520583.1035000002 5032075.721100001, 1520581.3482999997 5032085.5658, 1520579.6557 5032097.247199999, 1520579.2633999996 5032097.260500001, 1520577.5676999995 5032097.318299999, 1520577.4466000004 5032097.3224, 1520568.0335 5032097.6427, 1520558.0410000002 5032097.982999999, 1520539.8920999998 5032098.6009, 1520528.4595999997 5032098.517100001, 1520506.2423 5032098.3543, 1520506.1401000004 5032098.353599999, 1520506.1003 5032098.3533, 1520505.8031000001 5032098.3511, 1520493.7230000002 5032098.262499999, 1520494.5444999998 5032071.1252, 1520488.8508000001 5031961.7392, 1520487.1462000003 5031954.782199999, 1520475.3481 5031970.179400001, 1520471.3129000003 5031979.329299999, 1520471.0614999998 5031979.8993, 1520467.4891999997 5031988.5692, 1520463.6794999996 5031997.815199999, 1520459.8698000005 5032007.0612, 1520456.0601000004 5032016.3072, 1520452.2504000003 5032025.552999999, 1520448.4407000002 5032034.798900001, 1520444.631 5032044.0449, 1520440.8213999998 5032053.290899999, 1520437.0115999999 5032062.536900001, 1520435.5124000004 5032066.1755, 1520444.4353999998 5032070.6906, 1520453.3584000003 5032075.205800001, 1520456.2632 5032076.6756, 1520461.6628999999 5032080.7173999995, 1520469.6689 5032086.709899999, 1520477.6390000004 5032092.675799999, 1520477.6569999997 5032092.716600001, 1520481.7023 5032101.8621, 1520490.4331999999 5032112.241800001, 1520491.2555999998 5032130.3332, 1520491.0335999997 5032140.9979, 1520490.8254000004 5032150.9936, 1520490.7051 5032156.7688, 1520490.6924 5032157.3847, 1520490.6766 5032158.1424, 1520501.8904999997 5032159.1764, 1520503.0559999999 5032163.1866999995, 1520505.8466999996 5032172.7896, 1520508.4543000003 5032181.762499999, 1520508.6234999998 5032182.396400001, 1520511.2029 5032192.0581, 1520513.7822000002 5032201.719799999, 1520516.3614999996 5032211.3816, 1520517.6415999997 5032216.176899999, 1520521.0077 5032222.8368, 1520525.5186 5032231.761700001, 1520529.2668000003 5032239.1776, 1520530.9008 5032239.613299999, 1520540.5634000003 5032242.1899999995, 1520550.2259999998 5032244.7666, 1520558.2965000002 5032246.9187, 1520559.1601999998 5032245.5152, 1520562.1670000004 5032240.6292, 1520566.0690000001 5032242.346000001, 1520574.2626999998 5032245.951099999, 1520574.6108 5032244.961999999, 1520577.9298 5032235.5287, 1520582.9954000004 5032225.9364, 1520601.8016999997 5032226.9087000005, 1520602.9612999996 5032226.968900001, 1520615.5094999997 5032227.6204))</t>
  </si>
  <si>
    <t>POLYGON ((1517590.6706999997 5030903.025699999, 1517582.6739999996 5030893.796499999, 1517578.8989000004 5030889.4396, 1517578.0919000003 5030884.3379999995, 1517578.5615999997 5030882.681700001, 1517580.1695999997 5030877.011299999, 1517577.6580999997 5030872.604800001, 1517570.2827000003 5030859.6645, 1517576.7073999997 5030853.378699999, 1517583.8553 5030846.3851, 1517587.6580999997 5030842.6644, 1517584.1882999996 5030839.5241, 1517576.7739000004 5030832.8134, 1517571.1243000003 5030827.700099999, 1517570.5324 5030827.1644, 1517556.9647000004 5030838.8092, 1517534.2670999998 5030861.2279, 1517534.3943999996 5030869.409600001, 1517534.3943999996 5030875.7598, 1517537.7819999997 5030891.1646, 1517539.9944000002 5030895.3564, 1517544.6623 5030904.200300001, 1517552.0327000003 5030918.164799999, 1517562.386 5030928.966, 1517590.7697 5030903.140000001, 1517590.7297 5030903.093800001, 1517590.6706999997 5030903.025699999))</t>
  </si>
  <si>
    <t>POLYGON ((1521744.5520000001 5030731.274900001, 1521744.9996999996 5030730.6844, 1521742.0795999998 5030729.655300001, 1521728.3710000003 5030724.824200001, 1521718.9548000004 5030721.5057, 1521709.5385999996 5030718.1874, 1521697.6452000001 5030713.996099999, 1521692.3970999997 5030712.578400001, 1521689.0773 5030712.047, 1521692.0343000004 5030705.767899999, 1521695.8887999998 5030697.582900001, 1521700.4134 5030688.664899999, 1521692.5571999997 5030685.049000001, 1521683.4730000002 5030680.867799999, 1521674.3886000002 5030676.6866, 1521665.3043999998 5030672.5055, 1521656.2200999996 5030668.3244, 1521654.7867 5030667.6647, 1521651.5473999996 5030675.438999999, 1521647.7012999998 5030684.6699, 1521644.7866000002 5030691.664899999, 1521642.3912000004 5030691.305600001, 1521634.7862999998 5030690.164899999, 1521632.6956000002 5030689.1819, 1521623.6453999998 5030684.927100001, 1521614.5954 5030680.6724, 1521605.5453000003 5030676.4176, 1521596.4952999996 5030672.162900001, 1521587.4452999998 5030667.9081, 1521578.3953 5030663.6533, 1521569.3450999996 5030659.398600001, 1521567.7838000003 5030658.6646, 1521564.4106 5030666.2206, 1521560.3340999996 5030675.3521, 1521556.2573999995 5030684.4836, 1521552.1809 5030693.6151, 1521548.1043999996 5030702.7466, 1521544.0278000003 5030711.877900001, 1521539.9512999998 5030721.009299999, 1521536.5335999997 5030728.665100001, 1521537.9563999996 5030729.431700001, 1521546.7599 5030734.1755, 1521555.5636 5030738.919299999, 1521560.6596 5030741.6653, 1521562.4195999997 5030745.4913, 1521566.4097999996 5030754.1654, 1521566.3570999997 5030754.614600001, 1521565.1917000003 5030764.546599999, 1521564.0263 5030774.478499999, 1521563.5350000001 5030778.6656, 1521568.9206999997 5030780.775900001, 1521578.2319 5030784.4242, 1521587.5428999998 5030788.0725, 1521596.8541 5030791.720799999, 1521606.165 5030795.369200001, 1521615.4762000004 5030799.0175, 1521624.7872000001 5030802.6658, 1521628.6971000005 5030799.266100001, 1521636.2433000002 5030792.7042, 1521636.2874999996 5030792.6658, 1521646.1440000003 5030793.965500001, 1521647.6628999999 5030794.1658, 1521654.9927000003 5030798.4068, 1521663.6485000001 5030803.415100001, 1521667.5385999996 5030805.665899999, 1521671.5506999996 5030809.4366999995, 1521678.8376000002 5030816.2853999995, 1521686.1245999997 5030823.134199999, 1521690.4145999998 5030827.166099999, 1521694.4649 5030827.880799999, 1521700.0755000003 5030832.226299999, 1521703.0801999997 5030834.5535, 1521702.3685999997 5030830.620999999, 1521701.1054999996 5030823.6414, 1521705.1018000003 5030814.4745000005, 1521709.0982 5030805.307700001, 1521713.0946000004 5030796.140799999, 1521717.0909000002 5030786.974099999, 1521721.0872999998 5030777.8072, 1521725.0837000003 5030768.6404, 1521729.0801 5030759.4735, 1521733.0765000004 5030750.306700001, 1521737.0729 5030741.139799999, 1521744.5520000001 5030731.274900001))</t>
  </si>
  <si>
    <t>POLYGON ((1520639.7191000003 5029797.771400001, 1520624.9680000003 5029785.3058, 1520617.3301999997 5029778.851299999, 1520609.6923000002 5029772.3967, 1520608.0173000004 5029770.9812, 1520607.9988000002 5029770.965600001, 1520607.2183999997 5029770.3061, 1520600.3793000001 5029764.5265999995, 1520592.7411000002 5029758.071799999, 1520585.1030000001 5029751.6171, 1520577.4649 5029745.1624, 1520569.8268999998 5029738.707599999, 1520562.1887999997 5029732.2530000005, 1520552.4559000004 5029724.028000001, 1520552.1047999999 5029724.431399999, 1520548.6031999998 5029728.4553, 1520542.5088999998 5029735.4586, 1520535.9493000004 5029742.9964000005, 1520529.3898 5029750.5342999995, 1520522.8301999997 5029758.0723, 1520516.2707000002 5029765.610099999, 1520509.7110000001 5029773.148, 1520503.1514999997 5029780.686000001, 1520496.5920000002 5029788.2238, 1520490.0323 5029795.761600001, 1520483.4727999996 5029803.2996, 1520470.4046999998 5029818.3166000005, 1520463.7764999997 5029825.9079, 1520457.2048000004 5029833.4344, 1520450.6332 5029840.9608, 1520444.0614999998 5029848.487299999, 1520441.7484999998 5029851.136499999, 1520437.5473999996 5029855.947899999, 1520437.2259999998 5029856.3160999995, 1520447.7803999996 5029865.3432, 1520455.3786000004 5029871.8418000005, 1520462.9765999997 5029878.340299999, 1520470.5746 5029884.8389, 1520482.4323000005 5029894.9805, 1520493.3650000002 5029904.338099999, 1520500.9606999997 5029910.839299999, 1520508.5564000001 5029917.340399999, 1520516.1520999996 5029923.841700001, 1520523.8563 5029930.435699999, 1520525.1957 5029931.5822, 1520527.2709999997 5029929.158500001, 1520527.6131999996 5029928.7588, 1520535.3858000003 5029919.6808, 1520541.8849 5029912.0901999995, 1520548.3841000004 5029904.499500001, 1520554.8831000002 5029896.9089, 1520561.3821 5029889.3182, 1520570.3387000002 5029878.8575, 1520580.8746999996 5029866.5439, 1520587.3715000004 5029858.950999999, 1520593.8682000004 5029851.358100001, 1520600.3650000002 5029843.7653, 1520606.8617000002 5029836.172499999, 1520613.3584000003 5029828.579600001, 1520619.8552 5029820.9868, 1520626.3518000003 5029813.3939, 1520632.8485000003 5029805.801100001, 1520636.5953000002 5029801.4222, 1520639.3463000003 5029798.2072, 1520639.7191000003 5029797.771400001))</t>
  </si>
  <si>
    <t>POLYGON ((1519344.9051 5030825.7094, 1519341.1129 5030821.2344, 1519326.3858000003 5030832.407299999, 1519318.4198000003 5030838.4508, 1519310.4537000004 5030844.4944, 1519302.4877000004 5030850.537900001, 1519294.5214999998 5030856.581499999, 1519286.5554999998 5030862.625, 1519278.5894999998 5030868.6686, 1519270.6234 5030874.712099999, 1519260.8077999996 5030882.1587000005, 1519272.9885999998 5030896.623500001, 1519279.3452000003 5030904.172, 1519285.7016000003 5030911.7203, 1519288.9038000004 5030915.5229, 1519292.0581999999 5030919.2688, 1519298.7583999997 5030927.225400001, 1519311.1075 5030921.1326, 1519318.8563 5030914.8113, 1519326.6052 5030908.4899, 1519334.3540000003 5030902.1687, 1519342.1029000003 5030895.8474, 1519349.8515999997 5030889.5261, 1519357.6004999997 5030883.2048, 1519365.3493999997 5030876.8835, 1519378.7604 5030865.7632, 1519378.8117000004 5030865.7206999995, 1519377.2351000002 5030863.8605, 1519370.7699999996 5030856.2312, 1519364.8597999997 5030849.256899999, 1519364.3048 5030848.602, 1519357.8395999996 5030840.9728, 1519351.3744 5030833.3434999995, 1519344.9051 5030825.7094))</t>
  </si>
  <si>
    <t>POLYGON ((1519213.8598999996 5029230.2073, 1519190.4956999999 5029224.386700001, 1519192.3622000003 5029289.4789, 1519192.5570999999 5029331.7631, 1519192.8074000003 5029386.072899999, 1519193.3622000003 5029506.455800001, 1519190.5886000004 5029703.0348000005, 1519187.9703000002 5029741.4409, 1519182.7335 5029790.321599999, 1519176.6235999996 5029829.6006000005, 1519167.0220999997 5029863.6425, 1519159.8227000004 5029884.133400001, 1519155.6749 5029895.9386, 1519149.5648999996 5029910.7774, 1519135.2402 5029933.5798, 1519106.7939999998 5029978.861099999, 1519046.5656000003 5030085.351, 1519000.3032999998 5030172.6379, 1518964.2302 5030240.503799999, 1518994.1574999997 5030231.431399999, 1519059.8755 5030121.762800001, 1519114.7101999996 5030024.232999999, 1519176.9400000004 5029917.9826, 1519196.4738999996 5029865.520300001, 1519209.3101000004 5029807.4768, 1519213.7747 5029765.0604, 1519217.1231000004 5029737.7129999995, 1519219.9119999995 5029568.6055, 1519217.6775000002 5029377.173599999, 1519217.6771999998 5029339.7804000005, 1519213.8598999996 5029230.2073))</t>
  </si>
  <si>
    <t>POLYGON ((1518754.0880000005 5032555.175799999, 1518678.0396999996 5032551.5177, 1518677.9622 5032556.8967, 1518677.8355999999 5032565.675799999, 1518677.8569999998 5032566.8957, 1518678.0325999996 5032576.894200001, 1518678.2081000004 5032586.8927, 1518678.3836000003 5032596.891100001, 1518678.5591000002 5032606.889699999, 1518678.7347 5032616.8883, 1518678.9101999998 5032626.886700001, 1518679.0856999997 5032636.885299999, 1518679.2611999996 5032646.8838, 1518679.3366 5032651.1763, 1518685.028 5032651.599400001, 1518695.0007999996 5032652.340500001, 1518704.9736000001 5032653.081800001, 1518714.9464999996 5032653.823000001, 1518724.9193000002 5032654.564200001, 1518734.8921999997 5032655.305400001, 1518744.8649000004 5032656.046700001, 1518753.3389999997 5032656.6765, 1518753.3501000004 5032655.173800001, 1518753.4238999998 5032645.173900001, 1518753.4977000002 5032635.1742, 1518753.5714999996 5032625.1744, 1518753.6453999998 5032615.174699999, 1518753.7191000003 5032605.174799999, 1518753.7928 5032595.175000001, 1518753.8666000003 5032585.1752, 1518753.9403999997 5032575.1755, 1518754.0143 5032565.1756, 1518754.0880000005 5032555.175799999))</t>
  </si>
  <si>
    <t>POLYGON ((1521140.3849999998 5029710.1566, 1521119.6656999998 5029704.994899999, 1521110.6113999998 5029706.016899999, 1521100.6743 5029707.138699999, 1521090.7372000003 5029708.260399999, 1521080.7999 5029709.382200001, 1521070.8627000004 5029710.503900001, 1521060.9255 5029711.625700001, 1521048.8970999997 5029715.116699999, 1521046.7540999996 5029713.225299999, 1521043.8678000001 5029710.6778, 1521042.5801 5029709.541300001, 1521037.0409000004 5029704.6525, 1521029.6993000004 5029698.172700001, 1521027.0357999997 5029701.329, 1521018.3294000002 5029711.646299999, 1521012.0107000005 5029719.397299999, 1521005.6919999998 5029727.1482, 1520999.3732000003 5029734.8991, 1520993.0544999996 5029742.649900001, 1520986.7358 5029750.400800001, 1520980.4170000004 5029758.151799999, 1520974.0982999997 5029765.9026, 1520967.7796 5029773.6535, 1520961.4609000003 5029781.4044, 1520955.1421999997 5029789.1554000005, 1520948.8235 5029796.906199999, 1520942.4143000003 5029804.5921, 1520937.7186000003 5029810.223099999, 1520937.7611999996 5029810.2598, 1520945.3225999996 5029816.7612, 1520952.8838 5029823.262599999, 1520960.4450000003 5029829.7641, 1520968.0062999995 5029836.2654, 1520975.5675 5029842.766899999, 1520983.1287000002 5029849.2684, 1520993.3735999996 5029858.077099999, 1521007.0027 5029841.546499999, 1521016.7665 5029847.9856, 1521024.0137 5029854.8763, 1521031.2611999996 5029861.766899999, 1521038.5085000005 5029868.6576000005, 1521042.2569000004 5029864.9091, 1521049.3280999996 5029857.838099999, 1521056.3992999997 5029850.766899999, 1521063.4705999997 5029843.695699999, 1521070.5417 5029836.6247000005, 1521072.0092000002 5029835.157199999, 1521076.8081 5029841.4640999995, 1521082.8635999998 5029849.422499999, 1521088.9190999996 5029857.380899999, 1521089.5099999998 5029858.157500001, 1521095.8194000004 5029851.705499999, 1521102.8110999996 5029844.5557, 1521109.8027 5029837.4059, 1521116.7944999998 5029830.256100001, 1521123.7861000001 5029823.1062, 1521130.7778000003 5029815.9564, 1521137.7695000004 5029808.806700001, 1521144.7104000002 5029801.616599999, 1521145.7188 5029800.572000001, 1521145.1457000002 5029800.066199999, 1521137.6584 5029793.457800001, 1521131.8623000002 5029788.3421, 1521130.6372999996 5029787.2609, 1521129.9609000003 5029786.663899999, 1521125.2133999998 5029782.4738, 1521128.3576999996 5029767.9793, 1521127.5029999996 5029758.015900001, 1521126.6480999999 5029748.0524, 1521125.8849 5029739.156400001, 1521126.5036000004 5029738.2817, 1521132.2783000004 5029730.1174, 1521138.0531000001 5029721.953199999, 1521140.3852000004 5029718.656300001, 1521140.3849999998 5029712.694399999, 1521140.3849999998 5029710.1566), (1521061.8517000005 5029726.5504, 1521069.346 5029733.164999999, 1521076.8403000003 5029739.7794, 1521084.3345999997 5029746.393999999, 1521091.8289 5029753.0085, 1521095.4020999996 5029756.1622, 1521095.4118 5029756.1708, 1521082.7077000001 5029770.6019, 1521076.1087999996 5029778.115800001, 1521069.5099999998 5029785.6296, 1521062.9112 5029793.1435, 1521056.3124000002 5029800.657500001, 1521049.7136000004 5029808.1713, 1521043.1146999998 5029815.6852, 1521041.3830000004 5029817.6570999995, 1521035.5096000005 5029813.195599999, 1521027.5462999996 5029807.146500001, 1521019.5828999998 5029801.0974, 1521011.6195999999 5029795.0483, 1521003.6563 5029788.999299999, 1520999.2564000003 5029785.6569, 1521002.1250999998 5029782.2227, 1521008.5362999998 5029774.5482, 1521014.9474999998 5029766.8736000005, 1521021.3586 5029759.198899999, 1521027.7698 5029751.5243, 1521034.1809999999 5029743.8498, 1521040.5921 5029736.175100001, 1521047.0032000002 5029728.500499999, 1521050.6914 5029724.205399999, 1521054.3574 5029719.936000001, 1521061.8517000005 5029726.5504))</t>
  </si>
  <si>
    <t>POLYGON ((1521153.0379999997 5030651.818299999, 1521138.1734999996 5030656.0152, 1521070.7445999999 5030730.416099999, 1521012.5406999998 5030785.9737, 1521005.4354999997 5030792.9758, 1521007.6425 5030812.1657, 1521007.2641000003 5030812.735300001, 1521001.7308 5030821.0649999995, 1520996.1974999998 5030829.3948, 1520996.0174000002 5030829.665899999, 1521004.6344999997 5030834.064300001, 1521013.5416 5030838.6108, 1521022.4486999996 5030843.1570999995, 1521031.3558999998 5030847.703500001, 1521040.2629000004 5030852.2499, 1521049.1700999998 5030856.796399999, 1521049.8943999996 5030857.166099999, 1521054.1183000002 5030848.1019, 1521058.3422999997 5030839.037699999, 1521062.5662000002 5030829.9735, 1521066.7901999997 5030820.9092, 1521071.0141000003 5030811.845000001, 1521075.238 5030802.7807, 1521079.4619000005 5030793.716499999, 1521083.6858 5030784.6523, 1521087.9096999997 5030775.588099999, 1521092.1336000003 5030766.5239, 1521096.3575999998 5030757.4597, 1521100.5815000003 5030748.395500001, 1521104.8054 5030739.3312, 1521108.1448999997 5030732.165100001, 1521110.0925000003 5030732.9344999995, 1521118.2703 5030736.165100001, 1521118.7966999998 5030735.078400001, 1521123.1560000004 5030726.078400001, 1521127.5154 5030717.078500001, 1521131.8745999997 5030708.078600001, 1521136.2340000002 5030699.0787, 1521140.5932999998 5030690.0789, 1521141.5204999996 5030688.1647, 1521147.5829999996 5030683.1415, 1521155.2835 5030676.761299999, 1521159.0209 5030673.6645, 1521169.1914999997 5030665.806, 1521153.3512000004 5030652.09, 1521153.0379999997 5030651.818299999))</t>
  </si>
  <si>
    <t>POLYGON ((1520584.8585 5032065.8762, 1520585.7465000004 5032060.8948, 1520587.5017 5032051.049900001, 1520588.2915000003 5032046.6196, 1520593.7827000003 5032046.308800001, 1520603.767 5032045.7436, 1520613.7514000004 5032045.1785, 1520623.7358 5032044.613399999, 1520639.5933999997 5032043.948100001, 1520640.3822999997 5032043.914999999, 1520640.3782000002 5032043.711300001, 1520640.3779999996 5032043.7007, 1520640.1825 5032033.923800001, 1520639.9825 5032023.932700001, 1520639.7827000003 5032013.941500001, 1520639.5828 5032003.9505, 1520639.3828999996 5031993.9593, 1520639.1831 5031983.9681, 1520638.9831999997 5031973.977, 1520638.7832000004 5031963.9858, 1520637.1045000004 5031880.061899999, 1520624.3915 5031881.1743, 1520617.5521999998 5031881.7159, 1520607.5831000004 5031882.5056, 1520597.614 5031883.2952, 1520587.6448 5031884.0847, 1520586.5153 5031884.1742, 1520586.5313999997 5031884.8345, 1520586.7753999997 5031894.831599999, 1520587.0193999996 5031904.8287, 1520587.2632999998 5031914.8258, 1520587.5071999999 5031924.823000001, 1520587.7512999997 5031934.8201, 1520587.9951 5031944.8171999995, 1520588.0159999998 5031945.674799999, 1520578.8789 5031945.988399999, 1520568.8844999997 5031946.331700001, 1520558.8902000003 5031946.674699999, 1520559.7342999997 5031956.6391, 1520560.5785999997 5031966.603499999, 1520561.4227999998 5031976.5679, 1520562.267 5031986.532299999, 1520563.1111000003 5031996.4967, 1520563.9554000003 5032006.461100001, 1520564.7997000003 5032016.4255, 1520565.6438999996 5032026.389900001, 1520566.4880999997 5032036.3543, 1520567.3322 5032046.318700001, 1520568.1765 5032056.283, 1520569.0208 5032066.247400001, 1520569.1418000003 5032067.675799999, 1520577.653 5032066.701199999, 1520584.8585 5032065.8762))</t>
  </si>
  <si>
    <t>POLYGON ((1521185.1723999996 5032690.5889, 1521196.1919 5032681.900599999, 1521203.9960000003 5032666.925799999, 1521203.4923999999 5032656.9385, 1521202.9886999996 5032646.951099999, 1521202.3148999996 5032630.7861, 1521205.8786000004 5032630.687999999, 1521206.1091999998 5032630.681700001, 1521215.8712999998 5032630.4131000005, 1521225.8641999997 5032630.1382, 1521235.7392999995 5032629.8664, 1521238.4095 5032629.7929, 1521257.5334 5032628.9461, 1521256.0146000003 5032620.142200001, 1521253.4457 5032611.889599999, 1521250.9005000005 5032605.9822, 1521246.3251 5032603.8333, 1521243.83 5032603.9475, 1521238.4878000002 5032597.835999999, 1521233.8639000002 5032592.546, 1521226.7587000001 5032585.5088, 1521225.4184999997 5032584.181299999, 1521218.7391 5032588.787799999, 1521210.9181000004 5032594.181399999, 1521210.5403000005 5032593.8544, 1521202.9793999996 5032587.3092, 1521195.4183999998 5032580.7641, 1521187.8575999998 5032574.2191, 1521176.9327999996 5032568.378900001, 1521175.6467000004 5032567.691299999, 1521175.6601 5032571.3057, 1521175.6799999997 5032576.658500001, 1521175.6969999997 5032581.1875, 1521175.7060000002 5032583.5985, 1521174.6368000004 5032583.553400001, 1521157.6196999997 5032582.836300001, 1521155.6661999999 5032582.6811999995, 1521155.0334 5032590.696599999, 1521154.2465000004 5032600.6657, 1521154.1662999997 5032601.681299999, 1521145.1848999998 5032601.681399999, 1521144.0410000002 5032601.681399999, 1521144.8335999995 5032610.5021, 1521145.7286 5032620.462099999, 1521146.6234999998 5032630.422, 1521146.9164000005 5032633.681600001, 1521140.1889000004 5032633.681600001, 1521136.6661 5032633.681600001, 1521135.046 5032639.953, 1521132.5448000003 5032649.635299999, 1521130.0436000004 5032659.317500001, 1521127.5423999997 5032668.9998, 1521125.0411999999 5032678.6819, 1521125.3142 5032678.661699999, 1521131.7914000005 5032678.182, 1521131.6941 5032681.685900001, 1521131.4166 5032691.6821, 1521135.1810999997 5032691.6055, 1521145.1793999998 5032691.4022, 1521155.1776 5032691.198799999, 1521165.1759000001 5032690.9956, 1521175.1742000002 5032690.792099999, 1521185.1723999996 5032690.5889))</t>
  </si>
  <si>
    <t>POLYGON ((1518879.9592000004 5033248.727299999, 1518879.9045000002 5033242.392899999, 1518879.818 5033232.393200001, 1518879.7315999996 5033222.3934, 1518879.7032000003 5033219.1164, 1518879.6451000003 5033212.3937, 1518879.5587 5033202.394200001, 1518879.4722999996 5033192.3945, 1518879.3859 5033182.3947, 1518879.3589000003 5033179.2771000005, 1518875.1361999996 5033173.8423999995, 1518870.3481 5033167.68, 1518869.1216000002 5033165.858100001, 1518863.5376000004 5033157.562100001, 1518861.5976 5033154.6799, 1518861.8432999998 5033148.158600001, 1518862.2196000004 5033138.1656, 1518862.5960999997 5033128.172700001, 1518862.9722999996 5033118.1797, 1518853.4419 5033121.209100001, 1518844.0968000004 5033124.1797, 1518844.0255000005 5033123.9989, 1518840.3569999998 5033114.6961, 1518839.1272 5033111.5778, 1518832.4837999996 5033111.8353, 1518822.4910000004 5033112.2225, 1518812.4982000003 5033112.6096, 1518802.5054000001 5033112.9969, 1518792.5126 5033113.384, 1518782.5198 5033113.771199999, 1518772.5269 5033114.158299999, 1518762.5340999998 5033114.545600001, 1518752.5412999997 5033114.9328000005, 1518742.5483999997 5033115.32, 1518732.5555999996 5033115.7071, 1518722.5629000003 5033116.0944, 1518713.7937000003 5033116.4341, 1518713.2796 5033115.3226, 1518709.0817 5033106.246300001, 1518704.8836000003 5033097.17, 1518700.6856000004 5033088.093599999, 1518696.4875999996 5033079.0174, 1518692.2896999996 5033069.9409, 1518688.0916999998 5033060.864600001, 1518683.8936 5033051.7883, 1518679.6955000004 5033042.711999999, 1518675.4976000004 5033033.635600001, 1518674.6332 5033031.7667, 1518677.4214000003 5033024.3313, 1518680.9326 5033014.968, 1518680.9831999997 5033014.8332, 1518690.0361000001 5033010.9355999995, 1518699.2211999996 5033006.981000001, 1518708.4062 5033003.0264, 1518717.5914000003 5032999.071799999, 1518726.7763999999 5032995.1172, 1518735.9616 5032991.162599999, 1518745.1465999996 5032987.208000001, 1518754.3317 5032983.2535, 1518757.1854999997 5032982.024800001, 1518757.1853999998 5032975.1318, 1518757.1853 5032965.6785, 1518756.6385000004 5032965.6785, 1518746.6382 5032965.678400001, 1518736.6377999997 5032965.6785, 1518726.6375000002 5032965.678400001, 1518716.6371999998 5032965.678400001, 1518706.6368000004 5032965.678400001, 1518696.6365 5032965.678300001, 1518686.6363000004 5032965.678300001, 1518676.6359 5032965.678300001, 1518666.6355999997 5032965.678300001, 1518659.3391000004 5032965.678200001, 1518659.6494000005 5032975.6735, 1518659.9595999997 5032985.6688, 1518660.2698999997 5032995.664100001, 1518660.5801 5033005.6592, 1518660.8904 5033015.6544, 1518661.2006 5033025.649700001, 1518661.5108000003 5033035.645, 1518661.8211000003 5033045.6402, 1518662.1314000003 5033055.635500001, 1518662.4414999997 5033065.630799999, 1518662.7518999996 5033075.6261, 1518663.0620999997 5033085.621300001, 1518663.3723 5033095.6165, 1518663.6826 5033105.6118, 1518663.7156999996 5033106.679099999, 1518664.3126999997 5033116.6614, 1518664.9094000002 5033126.6436, 1518665.091 5033129.679300001, 1518666.0782000003 5033136.5679, 1518667.4967 5033146.4669, 1518668.9154000003 5033156.365900001, 1518670.3339999998 5033166.264699999, 1518670.9666 5033170.679500001, 1518672.3103999998 5033176.054300001, 1518674.7358 5033185.755899999, 1518675.3420000002 5033188.1796, 1518677.5559999999 5033195.347200001, 1518680.5077 5033204.901699999, 1518683.4593000002 5033214.4563, 1518685.2188 5033220.1515999995, 1518687.1042 5033223.7239, 1518694.1783999996 5033242.2873, 1518700.9378000004 5033249.934, 1518700.9685000004 5033250.296399999, 1518701.8147 5033260.2607, 1518702.6607 5033270.2249, 1518703.5069000004 5033280.189200001, 1518704.3529000003 5033290.1533, 1518705.199 5033300.1175, 1518705.3285999997 5033301.643999999, 1518713.7971 5033301.643999999, 1518723.7973999996 5033301.643999999, 1518724.3793000001 5033301.644099999, 1518724.7640000004 5033311.054300001, 1518725.1723999996 5033321.0459, 1518725.4057 5033326.7513999995, 1518729.6918000001 5033326.9322999995, 1518734.9345000004 5033327.1536, 1518739.6832999997 5033327.354, 1518749.6745999996 5033327.775699999, 1518759.6661 5033328.1973, 1518769.6574999997 5033328.618899999, 1518774.2839000002 5033328.814300001, 1518774.4085 5033327.092800001, 1518775.0060999999 5033318.840299999, 1518775.7282999996 5033308.8663, 1518776.1026999997 5033303.693499999, 1518778.3416999998 5033299.4322, 1518782.9929999998 5033290.579700001, 1518787.6445000004 5033281.7272, 1518792.2958000004 5033272.8748, 1518796.9471000005 5033264.022299999, 1518801.5983999996 5033255.1699, 1518803.4407000002 5033251.6636, 1518809.4758000001 5033251.4321, 1518819.4686000003 5033251.0485, 1518829.4616 5033250.665100001, 1518839.4545999998 5033250.2816, 1518849.4475999996 5033249.8982, 1518859.4404999996 5033249.514599999, 1518869.4336 5033249.1313000005, 1518879.4265 5033248.7478, 1518879.9592000004 5033248.727299999))</t>
  </si>
  <si>
    <t>POLYGON ((1519888.3267 5031273.431399999, 1519864.7681 5031270.144200001, 1519844.4970000004 5031275.075200001, 1519830.2522999998 5031281.649700001, 1519809.4332999997 5031295.894400001, 1519794.6408000002 5031312.330600001, 1519791.9014999997 5031335.8891, 1519792.9973 5031355.0646, 1519802.3113000002 5031372.5964, 1519818.1995 5031387.936799999, 1519829.7049000002 5031393.963300001, 1519841.7581000002 5031395.059, 1519860.9336 5031395.606799999, 1519881.2049000002 5031392.8674, 1519959.0023999996 5031363.8299, 1519949.1405999996 5031336.984200001, 1519940.9225000003 5031316.165100001, 1519928.8691999996 5031295.346000001, 1519921.199 5031287.675899999, 1519908.0500999996 5031280.0057, 1519888.3267 5031273.431399999))</t>
  </si>
  <si>
    <t>POLYGON ((1520964.0142 5033000.417199999, 1520958.4475999996 5032987.6938000005, 1520962.1518 5032977.110300001, 1520971.6770000001 5032953.826400001, 1520973.5360000003 5032926.1468, 1520972.2057999996 5032883.445800001, 1520971.6766 5032860.691199999, 1520966.3847000003 5032843.2283, 1520972.2928999998 5032828.8741, 1520965.8553 5032807.773399999, 1520958.8974000001 5032809.5886, 1520948.3924000002 5032791.8981, 1520935.6920999996 5032772.8478, 1520915.9692000002 5032771.8924, 1520913.3964 5032768.3114, 1520927.7544999998 5032800.365, 1520930.9297000002 5032824.7072, 1520939.9258000003 5032850.1077, 1520943.1009999998 5032867.0414, 1520951.568 5032904.613, 1520953.6635999996 5032956.184, 1520952.5946000004 5032959.4539, 1520949.4872000003 5032968.958900001, 1520946.3798000002 5032978.464, 1520945.1635999996 5032982.1841, 1520942.4270000001 5032987.6204, 1520937.9308000002 5032996.5526, 1520933.4343999997 5033005.4849, 1520928.9381 5033014.417099999, 1520926.5384 5033019.1844, 1520923.6441000002 5033022.840299999, 1520917.4369 5033030.6807, 1520911.2297999999 5033038.521299999, 1520905.1629999997 5033046.184599999, 1520904.9819999998 5033046.32, 1520896.9736000001 5033052.3091, 1520895.7407 5033053.231000001, 1520888.9652000004 5033058.2983, 1520880.9568999996 5033064.2873, 1520872.9485 5033070.2764, 1520864.9402 5033076.2656, 1520861.0368999997 5033079.184800001, 1520850.716 5033084.3331, 1520838.5525000002 5033090.400699999, 1520829.6039000005 5033094.864600001, 1520820.6552 5033099.328500001, 1520811.7066000002 5033103.792300001, 1520806.9105000002 5033106.184800001, 1520802.5773 5033107.8456999995, 1520793.2394000003 5033111.4246, 1520783.9016000004 5033115.0035999995, 1520774.5636999998 5033118.5825, 1520765.2259 5033122.1614, 1520755.8880000003 5033125.7404, 1520754.1722999997 5033126.398, 1520746.5823999997 5033129.4023, 1520737.2840999998 5033133.082800001, 1520727.9858 5033136.7633, 1520718.6875 5033140.4439, 1520718.5248999996 5033140.6149, 1520711.6349 5033147.8629, 1520704.7451 5033155.1108, 1520684.8635 5033159.6777, 1520657.8754000003 5033164.440400001, 1520638.2958000004 5033168.1448, 1520610.2494 5033170.7907, 1520570.0319999997 5033170.790899999, 1520531.4019 5033160.7368, 1520507.0597 5033152.27, 1520491.1843999997 5033150.1533, 1520470.5464000003 5033151.741, 1520461.5505 5033158.6203000005, 1520452.5544999996 5033178.199899999, 1520455.7296000002 5033194.075200001, 1520454.6714000003 5033210.479699999, 1520453.0839 5033233.2344, 1520446.8192999996 5033252.8638, 1520475.3093999997 5033237.9969, 1520517.6435000002 5033207.304400001, 1520567.9153000005 5033190.899700001, 1520633.5333000002 5033181.9035, 1520711.8515999997 5033172.9070999995, 1520762.6525999997 5033163.9109000005, 1520799.6950000003 5033150.1521000005, 1520832.5039999997 5033135.334899999, 1520876.4255999997 5033108.3467, 1520906.0593999997 5033079.771, 1520917.2335 5033069.763800001, 1520917.3236999996 5033069.630100001, 1520920.0495999996 5033065.5890999995, 1520925.6383999996 5033057.3046, 1520931.227 5033049.020099999, 1520936.8157000002 5033040.7357, 1520942.4041999998 5033032.451099999, 1520947.9929 5033024.1667, 1520953.5816000002 5033015.882200001, 1520959.1701999996 5033007.5978, 1520964.0142 5033000.417199999))</t>
  </si>
  <si>
    <t>POLYGON ((1518890.2170000002 5032505.675799999, 1518798.9639999997 5032507.6065, 1518798.9770999998 5032508.318700001, 1518799.1611000001 5032518.3171, 1518799.3452000003 5032528.315300001, 1518799.5291 5032538.3137, 1518799.7131000003 5032548.312100001, 1518799.8394999998 5032555.175899999, 1518799.9845000003 5032564.197899999, 1518800.1452000001 5032574.196699999, 1518800.3059 5032584.1954, 1518800.4666999998 5032594.1943, 1518800.6272999998 5032604.1931, 1518800.7879999997 5032614.1919, 1518800.8913000003 5032620.6183, 1518891.1346000005 5032626.2698, 1518890.2170000002 5032505.675799999))</t>
  </si>
  <si>
    <t>POLYGON ((1517519.1339999996 5030596.372099999, 1517519.2074999996 5030589.584799999, 1517523.4846 5030580.545499999, 1517527.7618000004 5030571.5063000005, 1517532.0389 5030562.4671, 1517536.3159999996 5030553.427999999, 1517540.5931000002 5030544.388699999, 1517544.8702999996 5030535.349400001, 1517549.1474000001 5030526.3102, 1517553.4244 5030517.271, 1517557.7016000003 5030508.231799999, 1517559.1538000004 5030505.162699999, 1517562.0078999996 5030501.567299999, 1517563.2604 5030499.989600001, 1517569.4776999997 5030492.157400001, 1517575.6952 5030484.325099999, 1517581.9128 5030476.492699999, 1517588.1301999995 5030468.6603999995, 1517594.3476999998 5030460.828199999, 1517600.5653 5030452.9958999995, 1517606.7827000003 5030445.1635, 1517613.0000999998 5030437.3312, 1517619.2177 5030429.499, 1517625.4351000004 5030421.6666, 1517631.6527000004 5030413.8343, 1517636.1553999996 5030408.1622, 1517637.8491000002 5030405.9855, 1517643.9901 5030398.093, 1517650.1310999999 5030390.2007, 1517656.2719999999 5030382.3082, 1517662.4129999997 5030374.4158, 1517668.5541000003 5030366.523499999, 1517674.6951000001 5030358.630999999, 1517680.8361 5030350.738600001, 1517686.9770999998 5030342.8463, 1517693.1180999996 5030334.9538, 1517699.2591000004 5030327.0614, 1517705.4002 5030319.169, 1517711.5411999999 5030311.2765999995, 1517717.6821999997 5030303.384199999, 1517723.8232000005 5030295.491800001, 1517729.9642000003 5030287.599400001, 1517736.1052 5030279.707, 1517742.2462999998 5030271.8146, 1517748.3872999996 5030263.9222, 1517754.5283000004 5030256.0297, 1517760.6693000002 5030248.137499999, 1517766.8103 5030240.244999999, 1517772.9512999998 5030232.352499999, 1517779.0924000004 5030224.460100001, 1517785.2334000003 5030216.5678, 1517791.3744 5030208.6753, 1517797.5154 5030200.7829, 1517803.6563999997 5030192.8905, 1517809.7975000003 5030184.998199999, 1517815.9385000002 5030177.105699999, 1517822.0795 5030169.213300001, 1517828.2205999997 5030161.320900001, 1517834.3614999996 5030153.4285, 1517840.5025000004 5030145.5361, 1517846.6436 5030137.6437, 1517852.7846 5030129.7512, 1517858.9255999997 5030121.858899999, 1517865.0665999996 5030113.966499999, 1517871.2076000003 5030106.073999999, 1517877.3486000001 5030098.181600001, 1517878.6245999997 5030096.5418, 1517884.7657000003 5030088.6493, 1517885.5351 5030087.6603999995, 1517890.9764999999 5030080.8116999995, 1517897.1973 5030072.982100001, 1517903.4182000002 5030065.1525, 1517909.6391000003 5030057.322899999, 1517915.8597999997 5030049.4933, 1517922.0806999998 5030041.663699999, 1517928.3015 5030033.834000001, 1517934.5224000001 5030026.0043, 1517940.7433000002 5030018.174699999, 1517946.9641000004 5030010.3451000005, 1517953.1848999998 5030002.5154, 1517959.4057999998 5029994.685699999, 1517965.6266 5029986.8561, 1517971.8475000001 5029979.0265, 1517978.0683000004 5029971.196799999, 1517984.2892000005 5029963.3671, 1517990.5100999996 5029955.537599999, 1517996.7308 5029947.707900001, 1518002.9517 5029939.8782, 1518009.1726000002 5029932.0485, 1518015.3934000004 5029924.2190000005, 1518021.6141999997 5029916.3893, 1518027.8351999996 5029908.559599999, 1518034.0559999999 5029900.729900001, 1518040.2767000003 5029892.9004, 1518046.4976000004 5029885.070800001, 1518052.7185000004 5029877.2411, 1518058.9392999997 5029869.411599999, 1518065.1601999998 5029861.581900001, 1518071.381 5029853.7522, 1518077.6019000001 5029845.922499999, 1518083.8227000004 5029838.093, 1518090.0434999997 5029830.2633, 1518096.2643999998 5029822.433599999, 1518102.4852999998 5029814.6039, 1518106.4143000003 5029809.6587000005, 1518108.7827000003 5029806.836999999, 1518115.2116 5029799.177100001, 1518121.6404 5029791.5173, 1518128.0691999998 5029783.8574, 1518134.4981000004 5029776.197799999, 1518140.9269000003 5029768.538000001, 1518145.6246999996 5029762.9407, 1518152.0536000002 5029755.2809, 1518158.4824 5029747.620999999, 1518164.9112999998 5029739.961300001, 1518171.3399999999 5029732.3015, 1518177.7687999997 5029724.6417, 1518184.1977000004 5029716.981899999, 1518190.6266 5029709.3221, 1518197.0554999998 5029701.6623, 1518203.4842999997 5029694.0024999995, 1518209.9130999995 5029686.342800001, 1518216.3420000002 5029678.6829, 1518222.7708 5029671.0231, 1518229.1995 5029663.363399999, 1518235.6283999998 5029655.703600001, 1518242.0573000005 5029648.0438, 1518247.4172 5029641.6577, 1518257.4013999999 5029641.0898, 1518267.3854999999 5029640.5221, 1518277.3696999997 5029639.9542, 1518287.3539000005 5029639.386399999, 1518297.3380000005 5029638.818600001, 1518307.3222000003 5029638.2508000005, 1518317.3064000001 5029637.683, 1518327.2906 5029637.1151, 1518337.2747999998 5029636.5474, 1518347.2589999996 5029635.979499999, 1518352.9205 5029635.657500001, 1518357.2440999998 5029635.885199999, 1518367.2306000004 5029636.410700001, 1518377.2171 5029636.9362, 1518387.2035999997 5029637.4618, 1518397.1902 5029637.987500001, 1518407.1766 5029638.513, 1518417.1630999995 5029639.0386, 1518427.1497 5029639.564200001, 1518437.1361999996 5029640.0898, 1518438.4232 5029640.157500001, 1518446.8705000002 5029638.0284, 1518456.5674 5029635.5843, 1518466.2643999998 5029633.1402, 1518475.9615000002 5029630.696, 1518484.0494999997 5029628.657400001, 1518485.4780000001 5029627.813200001, 1518494.0871000001 5029622.725299999, 1518502.6962000001 5029617.6373, 1518511.3054 5029612.5494, 1518519.9145 5029607.4615, 1518528.5236 5029602.373500001, 1518537.1327 5029597.285499999, 1518542.4260999998 5029594.1570999995, 1518540.1097 5029584.429, 1518539.9259000001 5029583.657, 1518538.1756999996 5029575.657, 1518538.0288000004 5029575.4398, 1518532.4255 5029567.157, 1518465.3273999998 5029600.559599999, 1518443.4985999996 5029601.0557, 1518368.4523 5029596.857000001, 1518367.1705 5029597.157299999, 1518358.5267000003 5029596.3233, 1518348.5727000004 5029595.3628, 1518338.6185999997 5029594.4024, 1518328.6644000001 5029593.4419, 1518318.7104000002 5029592.4815, 1518310.1687000003 5029591.657400001, 1518308.7553000003 5029591.7817, 1518298.7933 5029592.657299999, 1518288.8255000003 5029593.4629, 1518278.8576999996 5029594.268200001, 1518268.8898999998 5029595.073799999, 1518238.3121999996 5029621.5743, 1518237.5416 5029621.657500001, 1518233.904 5029626.055299999, 1518227.5300000003 5029633.7609, 1518221.1562 5029641.466499999, 1518214.7824 5029649.1721, 1518208.4085 5029656.877699999, 1518202.0346 5029664.5833, 1518195.6608999996 5029672.289000001, 1518189.2869999995 5029679.9945, 1518182.9130999995 5029687.700200001, 1518176.5393000003 5029695.4058, 1518170.5403000005 5029702.658, 1518170.1732 5029703.1175999995, 1518163.9320999999 5029710.9311999995, 1518157.6908999998 5029718.7447, 1518151.4497999996 5029726.5583, 1518145.2088000001 5029734.3716, 1518138.9676 5029742.1852, 1518132.7264999999 5029749.9987, 1518126.4853999997 5029757.8123, 1518120.2441999996 5029765.625600001, 1518114.0031000003 5029773.439200001, 1518107.762 5029781.252699999, 1518101.5209999997 5029789.066299999, 1518095.2799000004 5029796.8796, 1518090.6638000002 5029802.6587000005, 1518089.0131 5029804.6724, 1518082.6733 5029812.406199999, 1518076.3335999995 5029820.139799999, 1518069.9939000001 5029827.873500001, 1518063.6541999998 5029835.6073, 1518057.3146000002 5029843.3411, 1518050.9748 5029851.0748, 1518044.6350999996 5029858.8083999995, 1518038.2955 5029866.542199999, 1518031.9556999998 5029874.276000001, 1518025.6160000004 5029882.0097, 1518019.2763 5029889.7433, 1518012.9365999997 5029897.4771, 1518006.597 5029905.2108, 1518000.2571999999 5029912.944599999, 1517993.9175000004 5029920.678200001, 1517987.5778 5029928.4120000005, 1517981.2380999997 5029936.1457, 1517974.8984000003 5029943.8795, 1517968.5587 5029951.6131, 1517962.2188999997 5029959.346899999, 1517955.8793000001 5029967.080600001, 1517949.5395999998 5029974.814300001, 1517943.1999000004 5029982.548, 1517936.8602 5029990.2817, 1517930.5203999998 5029998.0155, 1517924.1807000004 5030005.7491999995, 1517917.8410999998 5030013.482899999, 1517911.5012999997 5030021.216600001, 1517905.1617 5030028.9504, 1517898.8218999999 5030036.6841, 1517892.4823000003 5030044.4178, 1517886.1426 5030052.1515, 1517879.8027999997 5030059.885199999, 1517874.852 5030065.9246, 1517868.5122999996 5030073.658399999, 1517862.1726000002 5030081.392100001, 1517857.0341999996 5030087.6603999995, 1517855.8447000002 5030089.135399999, 1517849.5668000001 5030096.919299999, 1517843.2888000002 5030104.703299999, 1517837.0109 5030112.487299999, 1517830.733 5030120.271199999, 1517824.4551 5030128.055199999, 1517818.1772999996 5030135.839199999, 1517811.8992999997 5030143.623299999, 1517805.6215000004 5030151.4070999995, 1517799.3436000003 5030159.1910999995, 1517793.0656000003 5030166.975199999, 1517786.7878 5030174.759099999, 1517780.5099 5030182.543, 1517774.2319999998 5030190.327, 1517767.9540999997 5030198.111099999, 1517761.6761999996 5030205.895, 1517755.3982999995 5030213.6789, 1517749.1204000004 5030221.4629999995, 1517742.8425000003 5030229.2469, 1517736.5646000002 5030237.0308, 1517730.2867 5030244.8149, 1517724.0088 5030252.5988, 1517717.7309999997 5030260.3828, 1517711.4529999997 5030268.1668, 1517705.1750999996 5030275.9508, 1517698.8973000003 5030283.7347, 1517692.6193000004 5030291.5187, 1517686.3414000003 5030299.3027, 1517680.0636 5030307.0866, 1517673.7857 5030314.8706, 1517667.5077999998 5030322.6547, 1517661.2298999997 5030330.4385, 1517654.9519999996 5030338.2225, 1517648.6741000004 5030346.0066, 1517642.3960999995 5030353.7904, 1517636.1183000002 5030361.5744, 1517629.8405 5030369.3585, 1517623.5625 5030377.1424, 1517617.2846 5030384.9263, 1517611.0066999998 5030392.7103, 1517609.0292999996 5030395.1621, 1517604.7046999997 5030400.4748, 1517598.3918000003 5030408.2304, 1517592.0788000003 5030415.9859, 1517585.7658000002 5030423.7414, 1517579.4528 5030431.4969, 1517573.1398 5030439.2524999995, 1517566.8268 5030447.007999999, 1517560.5137999998 5030454.763499999, 1517527.1404999997 5030523.142999999, 1517507.3852000004 5030602.7554, 1517519.0171999997 5030607.166999999, 1517519.1339999996 5030596.372099999))</t>
  </si>
  <si>
    <t>POLYGON ((1520605.2171 5034331.4441, 1520683.7100999998 5034330.888599999, 1520858.6648000004 5034329.6504, 1520866.4050000003 5034298.570900001, 1520685.4190999996 5034298.694399999, 1520386.2922999999 5034300.1986, 1520188.6529 5034301.192500001, 1520170.3627000004 5034301.4102, 1520065.7904000003 5034302.655300001, 1520062.2866000002 5034302.697000001, 1519958.0358999996 5034303.9383000005, 1519936.7696000002 5034304.191500001, 1519905.7684000004 5034283.691199999, 1519905.6075999998 5034284.591600001, 1519904.1645 5034292.673900001, 1519902.0185000002 5034304.691299999, 1519806.5154 5034303.191, 1519798.4214000003 5034303.1909, 1519793.6398999998 5034303.191, 1519799.3898 5034277.6908, 1519801.7651000004 5034249.7444, 1519803.6394999996 5034227.690400001, 1519808.4402 5034213.3345, 1519811.1920999996 5034205.105699999, 1519815.148 5034193.2765, 1519816.5144999996 5034189.190199999, 1519812.9824 5034179.4966, 1519799.3885000004 5034142.1898, 1519796.5131 5034115.1896, 1519795.1376 5034069.689200001, 1519792.2621 5034032.6888999995, 1519782.261 5033964.1884, 1519779.3854999999 5033922.688100001, 1519783.7604999999 5033901.187999999, 1519783.7602000004 5033882.6877999995, 1519785.7599 5033843.1875, 1519791.7890999997 5033814.3643, 1519796.0098 5033794.1872000005, 1519817.8848 5033729.686799999, 1519900.761 5033587.186000001, 1519990.6374000004 5033444.1852, 1519997.0505 5033433.802200001, 1520001.1376 5033427.1851, 1520023.9030999998 5033388.518200001, 1520209.2657000003 5033073.683, 1520216.2145999996 5033068.4246, 1520218.5159 5033066.6829, 1520221.1497 5033067.7816, 1520238.8915999997 5033075.1831, 1520247.0455 5033080.6428, 1520250.0262000002 5033074.9067, 1520259.5729999999 5033056.5352, 1520251.4965000004 5033044.8704, 1520247.9688999997 5033038.6973, 1520247.9688 5033028.115, 1520250.6144000003 5033015.7688, 1520261.1967000002 5032985.7853999995, 1520291.1414 5032892.681700001, 1520297.9949000003 5032871.672900001, 1520303.4752000002 5032853.7236, 1520308.6413000003 5032835.681399999, 1520316.6415 5032822.181299999, 1520317.3021999998 5032814.873199999, 1520320.8910999997 5032775.1809, 1520323.7648 5032641.1798, 1520329.5146000003 5032601.179500001, 1520337.403 5032591.1369, 1520345.1147999996 5032580.958000001, 1520352.6479000002 5032570.646199999, 1520359.9998000003 5032560.204299999, 1520370.7653 5032544.179199999, 1520387.8903 5032494.1788, 1520410.7653 5032420.178300001, 1520432.1407000003 5032388.678099999, 1520443.5159999998 5032383.177999999, 1520448.7857 5032382.090299999, 1520463.2325 5032379.1085, 1520482.0171999997 5032386.178099999, 1520483.3642999995 5032386.4067, 1520490.7278000005 5032387.656199999, 1520493.2237999998 5032388.079700001, 1520486.0908000004 5032419.1975, 1520480.0754000004 5032437.9276, 1520482.9276 5032440.479699999, 1520484.5230999999 5032441.857999999, 1520485.8236999996 5032442.9816, 1520488.7632999998 5032445.432499999, 1520491.7451999998 5032447.831900001, 1520492.2405000003 5032448.2162999995, 1520494.7682999996 5032450.1787, 1520495.7714 5032456.904200001, 1520497.2463999996 5032466.7949, 1520498.7215 5032476.685699999, 1520499.0187 5032478.6789, 1520521.08 5032473.334899999, 1520523.7259 5032445.8177000005, 1520523.2691000002 5032430.1786, 1520523.2690000003 5032423.1786, 1520523.2688999996 5032413.1785, 1520523.2687999997 5032403.178400001, 1520529.2989999996 5032395.9067, 1520586.2158000004 5032404.354, 1520596.9850000003 5032405.2271, 1520602.5154 5032424.436799999, 1520638.6069999998 5032423.272700001, 1520636.2781999996 5032406.3914, 1520687.5050999997 5032398.242000001, 1520739.6048999997 5032392.130000001, 1520786.9022000004 5032394.6788, 1520796.671 5032392.539799999, 1520806.4398999996 5032390.400599999, 1520816.2088000001 5032388.261499999, 1520821.1531999996 5032387.1788, 1520828.0596000003 5032385.672900001, 1520830.9343999997 5032385.0984000005, 1520834.9911000002 5032384.287699999, 1520840.7599999998 5032383.2392, 1520841.9457999999 5032383.023700001, 1520848.9216 5032381.881200001, 1520850.6299 5032381.631999999, 1520855.9160000002 5032380.8607, 1520860.5365000004 5032380.2688, 1520862.9272999996 5032379.962400001, 1520870.0296999998 5032379.1788, 1520882.1870999997 5032377.264599999, 1520921.2999 5032377.6141, 1520966.2690000003 5032384.381100001, 1521000.0358999996 5032391.905099999, 1521009.1135999998 5032396.100299999, 1521009.2844000002 5032396.179199999, 1521050.4840000002 5032417.3859, 1521072.6618 5032424.1796, 1521082.4956 5032425.997099999, 1521092.3293000003 5032427.8145, 1521102.1632000003 5032429.631999999, 1521110.5380999995 5032431.1798, 1521144.1414 5032436.5309, 1521153.4555000002 5032456.7108, 1521171.0484999996 5032456.193399999, 1521194.3334999997 5032448.9494, 1521232.6243000003 5032461.367699999, 1521262.1184999999 5032465.507300001, 1521287.9906000001 5032466.542199999, 1521317.4850000003 5032469.6469, 1521319.6029000003 5032451.179199999, 1521314.8465 5032437.3475, 1521341.3049999997 5032339.4495, 1521331.5824999996 5032341.7951, 1521308.6871999996 5032350.1204, 1521293.1638000002 5032350.1204, 1521277.1233 5032363.5736, 1521270.9140999997 5032366.678099999, 1521235.2094 5032366.4594, 1521180.8789999997 5032365.125600001, 1521167.4252000004 5032345.980699999, 1521145.1753000002 5032350.637499999, 1521116.716 5032360.468699999, 1521059.2797999997 5032357.364, 1521019.3754000003 5032375.4608, 1521009.8392000003 5032372.481699999, 1520999.9693999998 5032369.3982, 1520981.0730999997 5032365.601600001, 1520973.9861000003 5032364.1776, 1520962.71 5032361.9120000005, 1520953.3025000002 5032360.0218, 1520943.6328999996 5032359.054199999, 1520941.0198999997 5032358.7928, 1520915.8613 5032356.2754, 1520888.5236999998 5032357.406400001, 1520885.3026 5032358.513699999, 1520877.2567999996 5032361.2796, 1520868.2026000004 5032362.6274999995, 1520863.4462000001 5032363.4003, 1520847.8071999997 5032365.070499999, 1520816.4448999995 5032364.48, 1520781.8086 5032367.3904, 1520729.1266 5032374.375600001, 1520647.3384999996 5032384.853399999, 1520617.0680999998 5032387.4728999995, 1520542.0126999998 5032379.2371, 1520462.8914 5032367.177999999, 1520416.3898999998 5032357.1778, 1520398.8892 5032351.1777, 1520397.8551000003 5032351.210999999, 1520366.3046000004 5032352.226, 1520365.2659 5032339.084899999, 1520355.7405000003 5032335.9099, 1520346.2150999997 5032323.209799999, 1520343.0433999998 5032314.6294, 1520342.137 5032312.177300001, 1520317.3858000003 5032277.176999999, 1520312.5472999997 5032266.604599999, 1520303.8849999998 5032247.6767, 1520245.3823999995 5032173.676000001, 1520238.2570000002 5032163.676000001, 1520226.8814000003 5032135.1757, 1520212.6304000001 5032086.6753, 1520128.4984 5031676.172, 1520127.1232000003 5031659.1719, 1520135.6231000004 5031629.171700001, 1520131.9797 5031584.162900001, 1520140.8833999997 5031559.614499999, 1520178.9841999998 5031516.2224, 1520220.2603000002 5031480.2388, 1520250.9527000003 5031456.9552, 1520270.0031000003 5031430.4967, 1520282.7033000002 5031407.213099999, 1520294.3450999996 5031370.1711, 1520310.2200999996 5031332.070699999, 1520328.2121000001 5031300.320499999, 1520353.6125999996 5031267.5118, 1520379.0132 5031241.053200001, 1520401.2388000004 5031227.2948, 1520412.1276000002 5031216.1687, 1520444.8790999996 5031244.6689, 1520460.6295999996 5031251.669, 1520604.3761 5031171.691400001, 1520656.0619 5031142.9343, 1520665.0821000002 5031137.695699999, 1520672.7709 5031133.2302, 1520669.1697000004 5031125.668099999, 1520664.0417999998 5031114.899900001, 1520662.2959000003 5031107.044199999, 1520659.4139999999 5031089.498199999, 1520659.3450999996 5031089.078600001, 1520662.2593 5031082.1677, 1520673.1897999998 5031075.3474, 1520703.7819999997 5031056.258199999, 1520729.261 5031041.1675, 1520752.9582000002 5031022.5589000005, 1520770.012 5031009.167199999, 1520835.5135000004 5030952.6668, 1520874.9677999998 5030917.3715, 1520951.6912000002 5030845.9405000005, 1521005.4354999997 5030792.9758, 1521012.5406999998 5030785.9737, 1521070.7445999999 5030730.416099999, 1521138.1734999996 5030656.0152, 1521153.0379999997 5030651.818299999, 1521156.9828000003 5030650.704399999, 1521158.8957000002 5030650.1643, 1521158.8953999998 5030627.6642, 1521193.0210999995 5030589.163799999, 1521277.1475999998 5030476.662799999, 1521315.6490000002 5030490.662900001, 1521324.1332999999 5030476.922499999, 1521341.2744000005 5030449.162599999, 1521398.8025000002 5030371.4968, 1521436.4671999998 5030324.111400001, 1521455.9013999999 5030299.6612, 1521458.1431 5030296.731699999, 1521506.4023000002 5030233.660700001, 1521507.0873999996 5030233.694499999, 1521516.5275999997 5030234.160599999, 1521573.5286999997 5030157.1599, 1521607.7791999998 5030108.659499999, 1521618.2681999998 5030096.2147, 1521626.3261000002 5030086.654100001, 1521644.5411999999 5030069.669299999, 1521659.0302999998 5030056.159, 1521678.3569 5030039.033299999, 1521691.2762000002 5030031.932600001, 1521701.7813 5030026.1587000005, 1521745.8033999996 5030011.641100001, 1521748.7827000003 5030010.658500001, 1521774.4084 5030009.158500001, 1521807.2845 5030009.158600001, 1521830.5976 5030012.794, 1521863.6734999996 5030017.9519, 1521871.4116000002 5030019.158600001, 1521897.0374999996 5030017.658600001, 1521931.3322 5030022.557700001, 1521958.3826000001 5029913.9418, 1521843.4605 5029885.3116, 1521823.5338000003 5029890.157500001, 1521802.9352000002 5029897.4396, 1521774.0323 5029907.6576000005, 1521752.3210000005 5029919.8686, 1521739.7955 5029926.9133, 1521709.8010999998 5029943.048599999, 1521679.5297999997 5029958.6581999995, 1521634.4039000003 5029998.158500001, 1521602.4031999996 5030028.6588, 1521587.9759999998 5030045.923, 1521579.9598000003 5030055.5155, 1521544.7666999996 5030097.629000001, 1521542.6519999998 5030100.159399999, 1521523.7208000002 5030121.3298, 1521515.5804000003 5030130.4328000005, 1521507.7763 5030139.1598000005, 1521402.5244000005 5030267.1609000005, 1521277.1469999999 5030420.6624, 1521236.6463000001 5030477.162799999, 1521192.6934000002 5030537.7139, 1521159.0198999997 5030582.163699999, 1521135.1588000003 5030609.8035, 1521131.3943999996 5030614.164000001, 1521124.7893000003 5030621.766799999, 1521122.0631 5030624.9048999995, 1521114.0191000002 5030634.1642, 1521095.0187 5030656.1644, 1521045.5176999997 5030708.664799999, 1521003.7018 5030749.157199999, 1520954.6405999996 5030796.6655, 1520857.8932999996 5030885.658299999, 1520847.0132 5030895.666300001, 1520828.1375000002 5030882.666200001, 1520809.1368000004 5030879.666200001, 1520788.7614000002 5030892.666200001, 1520778.6361999996 5030910.1664, 1520790.262 5030949.6667, 1520682.6343 5031021.167300001, 1520652.8712999998 5031035.255999999, 1520640.3831000002 5031041.1675, 1520607.3821 5031039.167300001, 1520548.8801999995 5031036.667300001, 1520517.6290999996 5031028.167199999, 1520462.0020000003 5030995.1669, 1520423.5004000003 5030959.6666, 1520365.1229999997 5030912.666200001, 1520290.2764999997 5030847.7039, 1520289.7133999998 5030847.2797, 1520286.1518 5030854.5221, 1520285.9982000003 5030854.8343, 1520285.1529 5030856.243100001, 1520284.8337000003 5030856.775, 1520282.3395999996 5030860.9318, 1520276.0388000002 5030868.1230999995, 1520270.8765000002 5030874.0151, 1520268.0834999997 5030877.2029, 1520281.6393999998 5030888.0955, 1520382.2492000004 5030975.1667, 1520510.5043000001 5031075.1676, 1520516.1297000004 5031089.1677, 1520511.8795999996 5031100.6678, 1520463.3783999998 5031127.668, 1520396.1059999997 5031147.5381000005, 1520323.7915000003 5031164.293500001, 1520278.4674000004 5031176.494100001, 1520263.6502999999 5031189.1942, 1520232.9578 5031201.894400001, 1520207.5569000002 5031206.127699999, 1520169.1514999997 5031202.193399999, 1520071.4912 5031161.668, 1519967.4873000002 5031114.6675, 1519924.7357 5031089.167300001, 1519887.7340000002 5031049.1669, 1519827.8564 5030972.166300001, 1519748.1030000001 5030891.1657, 1519640.6777 5030785.4638, 1519534.3438999997 5030678.664100001, 1519474.4663000004 5030611.6636, 1519487.2165 5030594.6635, 1519496.8156000003 5030583.976, 1519531.33 5030545.5482, 1519577.0943999998 5030594.6635, 1519600.0467999997 5030624.5677000005, 1519606.1730000004 5030632.653899999, 1519609.7657000003 5030637.396, 1519626.5065000001 5030659.493100001, 1519638.1915999996 5030655.871099999, 1519639.0384999998 5030645.9231, 1519640.9085 5030628.424900001, 1519643.0837000003 5030610.961999999, 1519645.5631999997 5030593.5397, 1519656.1974 5030577.8531, 1519668.8442000002 5030564.6315, 1519675.5987 5030557.5701, 1519697.6458 5030544.3423, 1519703.5226999996 5030541.648700001, 1519718.8109 5030534.6417, 1519739.9760999996 5030529.3506000005, 1519764.6688 5030524.941199999, 1519789.3617000002 5030525.8232, 1519813.1727 5030530.2325, 1519839.6293000001 5030541.696599999, 1519862.5585000003 5030555.806500001, 1519873.278 5030562.203299999, 1519877.8745 5030556.875, 1519878.2132 5030556.4823, 1519898.8140000002 5030532.6019, 1519907.1298000002 5030522.962200001, 1519911.4554000003 5030517.948100001, 1519906.9727999996 5030514.5, 1519892.1556000002 5030507.091700001, 1519868.8712999998 5030497.5666000005, 1519851.9373000003 5030488.0415, 1519836.0617000004 5030475.341399999, 1519820.1859999998 5030461.582900001, 1519802.8164999997 5030461.8101, 1519786.6610000003 5030462.021400001, 1519771.5011 5030479.5748, 1519765.6217999998 5030484.3342, 1519749.2756000003 5030497.5666000005, 1519707.9993000003 5030510.2667, 1519680.4818000002 5030524.0252, 1519650.8477999996 5030545.192, 1519649.6975999996 5030546.121099999, 1519623.3302999996 5030567.417199999, 1519608.5132999998 5030569.5338, 1519588.7194999997 5030566.1634, 1519544.3392000003 5030520.859999999, 1519662.9075999996 5030377.036900001, 1519773.4719000002 5030227.1609000005, 1519815.7227999996 5030180.660499999, 1519849.2233999996 5030144.6602, 1519913.2778000003 5030083.300100001, 1519917.5999999996 5030079.1598000005, 1519927.3590000002 5030072.0929000005, 1519931.3174 5030069.226500001, 1519932.1003 5030068.659600001, 1519932.0301 5030067.4081, 1519930.7249999996 5030044.159499999, 1519974.3508000001 5029988.659, 1520029.6018000003 5029913.158500001, 1520041.2671999997 5029918.4541, 1520057.6390000004 5029928.872199999, 1520065.0807999996 5029935.1974, 1520098.3562000003 5029968.9967, 1520222.1451000003 5030081.010600001, 1520361.2259999998 5030200.7784, 1520453.1903999997 5030278.1647, 1520649.9391 5030450.9977, 1520656.5040999996 5030443.3422, 1520659.9067000002 5030438.604699999, 1520665.1731000002 5030431.2722, 1520670.9100000001 5030425.613500001, 1520637.0209999997 5030399.8780000005, 1520621.7654 5030385.3672, 1520618.4166 5030373.0887, 1520623.2536000004 5030359.322000001, 1520631.4392999997 5030347.787699999, 1520622.137 5030334.021, 1520598.3236999996 5030341.8345, 1520571.1683999998 5030345.074200001, 1520470.6984 5030252.9089, 1520510.8755 5030209.648600001, 1520506.7692 5030206.133400001, 1520506.4113999996 5030205.827199999, 1520506.1551 5030205.607799999, 1520498.7059000004 5030199.230799999, 1520491.1167000001 5030192.734099999, 1520484.0165999997 5030186.656199999, 1520483.5270999996 5030186.2371, 1520475.9320999999 5030179.735400001, 1520468.3371000001 5030173.233899999, 1520460.7421000004 5030166.7322, 1520453.1470999997 5030160.2305, 1520445.5520000001 5030153.728800001, 1520439.3262 5030148.3992, 1520437.9571000002 5030147.2271, 1520435.4408999998 5030145.0733, 1520435.4343999997 5030145.0802, 1520428.1922000004 5030152.1259, 1520421.0171999997 5030159.0918000005, 1520413.8424000004 5030166.057600001, 1520406.6673999997 5030173.023499999, 1520399.4924999997 5030179.989399999, 1520393.3146000002 5030186.4866, 1520387.0103000002 5030193.116800001, 1520386.4596999995 5030192.6425, 1520386.3359000003 5030192.535800001, 1520386.2159000002 5030192.432499999, 1520376.7540999996 5030184.2829, 1520365.2358 5030174.364700001, 1520357.6618 5030167.843, 1520350.0878999997 5030161.3212, 1520347.0385999996 5030158.695599999, 1520342.5121 5030154.797900001, 1520334.9348999998 5030148.273399999, 1520326.5565999998 5030141.059, 1520312.2077000001 5030128.696, 1520304.6317999996 5030122.1686, 1520297.0558000002 5030115.641100001, 1520287.0553000001 5030107.024700001, 1520284.9785000002 5030105.2359, 1520277.5129000004 5030098.805600001, 1520269.9359999998 5030092.2796, 1520262.3591 5030085.7534, 1520254.7822000002 5030079.227299999, 1520247.2052999996 5030072.701099999, 1520239.6283999998 5030066.174900001, 1520232.0514000002 5030059.648700001, 1520224.4746000003 5030053.1225000005, 1520216.8976999996 5030046.5964, 1520209.3207 5030040.0702, 1520201.7438000003 5030033.5441, 1520194.1668999996 5030027.017899999, 1520179.4407000002 5030014.334000001, 1520171.4356000004 5030007.4398, 1520163.8584000003 5030000.914000001, 1520156.2810000004 5029994.3882, 1520143.6908 5029983.5451, 1520133.5509000001 5029974.8100000005, 1520125.9744999995 5029968.2831999995, 1520118.3980999999 5029961.7564, 1520110.8217000002 5029955.229699999, 1520133.4143000003 5029927.5725, 1520202.2073999997 5029839.5977, 1520167.1486 5029815.123500001, 1520237.279 5029730.6230999995, 1520222.3465 5029718.082800001, 1520215.7999 5029712.585000001, 1520206.4945 5029703.567, 1520197.4312000005 5029694.7914, 1520190.9418000001 5029688.507999999, 1520189.3448 5029683.7479, 1520188.2463999996 5029682.2666, 1520187.2638999997 5029681.197000001, 1520183.5732000005 5029678.0524, 1520187.2253999999 5029676.1533, 1520191.8443999998 5029672.9015, 1520194.0363999996 5029670.8793, 1520202.7045 5029662.882200001, 1520209.1328999996 5029659.0032, 1520217.5843000002 5029647.8585, 1520223.6267999997 5029639.8906, 1520229.6692000004 5029631.922700001, 1520235.7116999999 5029623.954700001, 1520241.7542000003 5029615.9869, 1520247.7965000002 5029608.019099999, 1520253.8388999999 5029600.051100001, 1520260.8969999999 5029590.743799999, 1520269.3386000004 5029578.5744, 1520272.5697999997 5029573.916200001, 1520322.8224 5029513.251499999, 1520323.8053000001 5029513.7466, 1520329.1775000002 5029508.062999999, 1520308.2067 5029502.8386, 1520249.6301999995 5029583.5875, 1520190.8419000003 5029660.9789, 1520177.0750000002 5029669.1645, 1520159.5869000005 5029672.5133, 1520124.6111000003 5029652.4212, 1520095.2163000004 5029637.166300001, 1520089.6349999998 5029628.980599999, 1520088.1465999996 5029615.585999999, 1520079.5110999998 5029604.634099999, 1520077.8472999996 5029606.2009, 1520074.9737 5029609.014699999, 1520074.6922000004 5029609.290200001, 1520072.6467000004 5029607.928400001, 1520068.9649 5029606.949999999, 1520067.0565 5029606.555199999, 1520065.1467000004 5029606.9376, 1520062.4140999997 5029607.506899999, 1520060.2273000004 5029608.6667, 1520017.8224999998 5029579.1228, 1520009.5785999997 5029583.1119, 1520001.5266000004 5029577.181500001, 1519993.4746000003 5029571.2512, 1519985.4223999996 5029565.320800001, 1519977.3702999996 5029559.3904, 1519969.3181999996 5029553.460000001, 1519961.2662000004 5029547.5296, 1519953.2139999997 5029541.599300001, 1519945.1618999997 5029535.6689, 1519937.1098999996 5029529.738500001, 1519929.0577999996 5029523.8081, 1519914.5939999996 5029513.1555, 1519994.5621999996 5029424.701300001, 1519937.5185000002 5029410.4902, 1519753.7149999999 5029625.6565000005, 1519711.5891000004 5029672.1568, 1519687.9134999998 5029695.9102, 1519688.9404999996 5029713.863399999, 1519589.4551 5029840.864800001, 1519569.9616 5029852.158299999, 1519542.8361 5029899.158600001, 1519545.7115000002 5029920.6588, 1519547.6031 5029931.7261, 1519555.4590999996 5029943.9463, 1519567.6797000002 5029956.1664, 1519570.1716999998 5029958.1599, 1519580.7730999999 5029966.640699999, 1519586.8836000003 5029974.4966, 1519537.8009000001 5030016.289000001, 1519498.7222999996 5030049.5633000005, 1519488.4845000003 5030061.1065, 1519471.5861999998 5030080.159399999, 1519463.0855999999 5030088.66, 1519441.7103000004 5030123.1603, 1519413.2092000004 5030107.1602, 1519396.0834999997 5030100.16, 1519324.4559000004 5030073.6598000005, 1519296.8299000002 5030058.6598000005, 1519280.8291999996 5030041.659600001, 1519277.8956000004 5030036.9055, 1519266.3284999998 5030018.159499999, 1519266.3284999998 5030014.886, 1519266.3282000003 5029996.1592999995, 1519269.3960999995 5029955.1329, 1519270.7028 5029937.659, 1519292.0761000002 5029711.157400001, 1519303.4512 5029674.1570999995, 1519309.0758999996 5029634.1568, 1519330.4507999998 5029567.156300001, 1519363.9512999998 5029501.6559, 1519373.2013999997 5029483.1558, 1519414.5769999996 5029423.155300001, 1519460.2029999997 5029375.1548999995, 1519512.9541999996 5029326.6546, 1519531.2160999998 5029309.269300001, 1519485.4534999998 5029297.8686, 1519457.3273999998 5029325.1546, 1519421.7016000003 5029357.6548, 1519376.0757 5029407.655200001, 1519336.2000000002 5029461.6556, 1519300.5745 5029533.156099999, 1519269.1994000003 5029610.1567, 1519258.1889000004 5029667.0591, 1519252.0747999996 5029698.657400001, 1519236.4507 5029828.158299999, 1519229.9512 5029898.1588, 1519223.7773000002 5029964.0195, 1519223.5767 5029966.1592, 1519222.4995 5029985.064300001, 1519219.7023 5030034.159700001, 1519216.7007 5030066.0414, 1519212.4528 5030111.1602, 1519212.3537999997 5030112.7776999995, 1519208.0784 5030182.6612, 1519201.0685 5030216.281099999, 1519194.9584 5030229.3741999995, 1519180.9924999997 5030245.958799999, 1519165.2803999996 5030261.670499999, 1519141.7126000002 5030277.381999999, 1519114.6531999996 5030293.093699999, 1519090.2396 5030313.933599999, 1519085.3602999998 5030318.0987, 1519070.8109 5030332.6478, 1519058.9074 5030352.486500001, 1519047.0042000003 5030386.8737, 1519043.7006 5030415.1624, 1519052.4511000002 5030443.162599999, 1519065.4518 5030467.662699999, 1519088.0067999996 5030517.8102, 1519089.4183999998 5030520.8653, 1519096.0631 5030535.246099999, 1519099.727 5030558.4519, 1519102.3727000002 5030573.443700001, 1519103.2549 5030593.726500001, 1519101.8296999997 5030643.663699999, 1519098.9549000002 5030673.663899999, 1519091.705 5030705.6642, 1519068.4546999997 5030753.6645, 1519045.063 5030786.1916000005, 1519039.3291999996 5030794.164799999, 1519004.3284 5030827.664899999, 1518966.5773999998 5030848.165100001, 1518927.3262999998 5030862.665100001, 1518847.7346 5030875.0151, 1518842.1536999997 5030875.880999999, 1518812.5011999998 5030881.0693, 1518787.4637000002 5030885.450200001, 1518832.1295999996 5030685.773600001, 1518853.2954000002 5030536.9442, 1518854.5705000004 5030522.162900001, 1518854.5696999999 5030439.6624, 1518837.0866999999 5030328.6555, 1518834.5676999995 5030312.661599999, 1518819.1823000005 5030224.060799999, 1518807.5652 5030157.160599999, 1518746.3093999997 5029774.1581999995, 1518734.8081999999 5029687.6576000005, 1518733.4330000002 5029677.157500001, 1518722.5273000002 5029678.729499999, 1518719.5576 5029679.1576000005, 1518714.6643000003 5029681.6831, 1518709.7569000004 5029684.2159, 1518707.1648000004 5029673.637399999, 1518669.2297999999 5029695.314099999, 1518662.2840999998 5029676.9585, 1518679.1518 5029665.5483, 1518620.6097999997 5029571.785800001, 1518643.2518999996 5029551.466399999, 1518637.7150999997 5029543.142100001, 1518632.4924999997 5029535.290100001, 1518576.6670000004 5029567.131200001, 1518576.6769000003 5029567.157, 1518576.4177 5029567.273399999, 1518567.2948000003 5029571.3693, 1518558.1717999997 5029575.4651999995, 1518549.0488 5029579.5611000005, 1518539.9259000001 5029583.657, 1518540.1097 5029584.429, 1518542.4260999998 5029594.1570999995, 1518543.2211999996 5029594.5439, 1518552.2138999999 5029598.9187, 1518560.9267999995 5029603.157199999, 1518619.6189000001 5029705.236099999, 1518628.0530000003 5029730.040999999, 1518607.4223999996 5029744.8947, 1518610.2537000002 5029750.137499999, 1518610.8048 5029751.1581, 1518624.5888 5029753.236, 1518625.6355999997 5029752.396500001, 1518632.3740999997 5029746.9924, 1518640.1594000002 5029740.7489, 1518647.9447999997 5029734.5052000005, 1518655.7302 5029728.261700001, 1518663.5154 5029722.017999999, 1518671.3008000003 5029715.774499999, 1518679.0861 5029709.5309, 1518697.0121999998 5029711.6854, 1518701.4773000004 5029714.1657, 1518714.9205999998 5029722.886, 1518715.9751000004 5029730.6186, 1518726.8790999996 5029810.5776, 1518796.0656000003 5030225.661, 1518803.1912000002 5030267.1613, 1518814.6925 5030346.661800001, 1518821.8186999997 5030445.1625, 1518820.3197999997 5030560.6631000005, 1518811.0768 5030660.4965, 1518810.3206000002 5030668.663799999, 1518786.7437000005 5030803.2457, 1518776.0714999996 5030864.165100001, 1518771.9466000004 5030888.165200001, 1518720.5701000001 5030904.1654, 1518691.9796000002 5030916.6044, 1518684.9441 5030919.6654, 1518655.0684000002 5030943.6656, 1518637.2472 5030961.8081, 1518619.7452999996 5030980.2589, 1518592.1919999998 5031010.665899999, 1518586.2399000004 5031017.143200001, 1518575.1917000003 5031029.165999999, 1518516.8156000003 5031100.6664, 1518467.3145000003 5031154.6668, 1518456.9392999997 5031166.1668, 1518411.8646999998 5031206.909700001, 1518359.9370999997 5031255.667199999, 1518261.6848999998 5031348.6677, 1518227.5588999996 5031370.1678, 1518209.0584000004 5031364.1678, 1518190.0577999996 5031376.6678, 1518163.9320999999 5031393.6679, 1518132.0563000003 5031414.168, 1518067.9297000002 5031459.668199999, 1518072.5646000002 5031478.592599999, 1518073.9302000003 5031484.168299999, 1518011.3036000002 5031521.668500001, 1518011.3311 5031521.713199999, 1518014.5341999996 5031526.918099999, 1518019.3038999997 5031534.668500001, 1517986.4281000001 5031556.1686, 1517658.5428 5031585.668400001, 1517649.7922 5031558.168299999, 1517648.3711 5031556.1764, 1517635.1665000003 5031537.668199999, 1517613.4157999996 5031529.168099999, 1517588.6649000002 5031526.168, 1517589.9908999996 5031374.9857, 1517593.0432000002 5031026.955499999, 1517593.3129000003 5030996.2016, 1517593.4097999996 5030985.165200001, 1517582.006 5030949.4344, 1517603.1876999997 5030932.910700001, 1517621.0700000003 5030921.201300001, 1517730.0650000004 5030810.295299999, 1517741.3098 5030781.852399999, 1517747.6524999999 5030752.4604, 1517754.0026000002 5030739.760199999, 1517761.5376000004 5030737.164000001, 1517760.1607 5030735.164899999, 1517769.3487 5030721.2389, 1517792.6323999995 5030691.604800001, 1517818.5619 5030658.795700001, 1517857.7209 5030604.819399999, 1517882.0629000003 5030568.3061, 1517907.9923999999 5030521.209100001, 1517950.8554999996 5030458.765900001, 1518051.3987999996 5030343.9341, 1518139.2418 5030237.5689, 1518137.216 5030232.127, 1518127.7078 5030227.3334, 1518120.9178 5030234.675100001, 1518117.8890000004 5030237.949899999, 1518114.9189999998 5030241.1612, 1518114.1612 5030242.0462, 1518107.6569999997 5030249.642200001, 1518105.4446 5030252.226, 1518101.1529 5030257.2382, 1518097.7937000003 5030261.1613, 1518091.6268999996 5030269.0337000005, 1518085.4601999996 5030276.9059999995, 1518079.2933999998 5030284.7782000005, 1518073.1266 5030292.650599999, 1518066.9599000001 5030300.523, 1518060.7933 5030308.395300001, 1518044.8720000004 5030316.8586, 1518024.8246 5030341.314099999, 1517939.8372 5030444.989499999, 1517937.8541 5030447.4087000005, 1517937.7230000002 5030447.056, 1517937.7203000002 5030447.0538, 1517908.1885000002 5030475.851199999, 1517901.1129 5030488.4001, 1517882.5919000003 5030519.092599999, 1517855.6040000003 5030571.4813, 1517813.7992000002 5030627.0451, 1517809.1640999997 5030638.034, 1517803.5313999997 5030645.167300001, 1517797.3339999998 5030653.0155, 1517791.1365999999 5030660.863700001, 1517784.9392999997 5030668.711999999, 1517778.7419999996 5030676.5603, 1517772.5447000004 5030684.408600001, 1517770.9407000002 5030686.4399, 1517764.9315 5030690.7787999995, 1517756.8238000004 5030696.6329, 1517748.7163000004 5030702.487, 1517745.6035000002 5030705.9099, 1517732.8353000004 5030702.7179000005, 1517712.7264999999 5030691.075999999, 1517644.9916000003 5030649.271199999, 1517578.8442000002 5030617.5209, 1517519.1339999996 5030596.372099999, 1517519.0171999997 5030607.166999999, 1517516.3425000003 5030609.430600001, 1517511.0316000003 5030613.9253, 1517529.6306999996 5030619.1086, 1517553.9729000004 5030628.6337, 1517604.2449000003 5030649.271400001, 1517644.4625000004 5030675.7301, 1517724.3684999999 5030720.709899999, 1517727.0144999996 5030728.647600001, 1517730.1896000002 5030745.5813, 1517721.6545000002 5030767.719799999, 1517705.8476999998 5030792.678200001, 1517685.739 5030821.783, 1517625.4129999997 5030875.759400001, 1517590.6706999997 5030903.025699999, 1517590.7297 5030903.093800001, 1517590.7697 5030903.140000001, 1517562.386 5030928.966, 1517552.0327000003 5030918.164799999, 1517532.1573 5030943.664999999, 1517520.6651999997 5030948.542099999, 1517521.6113 5030958.2172, 1517523.7482000003 5030980.0732, 1517375.8564 5031132.8061999995, 1517364.5259999996 5031178.4669, 1517388.5297999997 5031152.665899999, 1517389.5170999998 5031151.607000001, 1517524.6577000003 5031006.6653, 1517549.2835 5031012.6653, 1517546.5371000003 5031264.7216, 1517546.4895000001 5031269.085000001, 1517546.1322999997 5031301.8704, 1517546.0363999996 5031310.6668, 1517544.6107 5031434.5261, 1517543.5385999996 5031527.668, 1517521.6628999999 5031540.668, 1517510.5376000004 5031550.168099999, 1517505.2622999996 5031554.592499999, 1517502.7874999996 5031556.668099999, 1517492.6623 5031575.668199999, 1517488.2873999998 5031601.668299999, 1517270.0307 5031623.668199999, 1517258.2801 5031607.668099999, 1517258.0537 5031607.542099999, 1517239.4402 5031682.552999999, 1517251.7807 5031684.668400001, 1517325.1585 5031734.6688, 1517417.6621000003 5031797.169199999, 1517428.8201000001 5031805.246300001, 1517343.3653999995 5031870.614700001, 1517384.1122000003 5031894.4276, 1517471.1404999997 5031835.8814, 1517496.0754000004 5031853.931500001, 1517512.2909000004 5031865.6697, 1517518.0412999997 5031889.1698, 1517491.3849999998 5031907.345000001, 1517447.5232999995 5031937.2513999995, 1517308.5634000003 5032031.999, 1517155.7821000004 5032136.170499999, 1517129.7836999996 5032124.459899999, 1517123.5772000002 5032149.4717, 1517133.9064999996 5032155.170499999, 1517119.8954999996 5032164.308700001, 1517109.6678 5032205.5254999995, 1517160.1574999997 5032172.670700001, 1517220.4097999996 5032206.1709, 1517248.4108999996 5032221.6711, 1517353.2898000004 5032279.671599999, 1517347.6013000002 5032482.3441, 1517347.6015999997 5032534.203600001, 1517347.6015999997 5032536.3202, 1517243.8827 5032531.028999999, 1517247.5864000004 5032386.0342, 1517239.6485000001 5032343.700099999, 1517230.1232000003 5032311.420299999, 1517221.6563 5032291.3115, 1517212.6601 5032270.1445, 1517208.1979 5032262.0517, 1517195.1972000003 5032241.5689, 1517185.8471 5032233.483899999, 1517179.5210999995 5032246.911699999, 1517175.6585999997 5032249.943, 1517184.6136999996 5032261.6777, 1517190.6595 5032274.6713, 1517191.2745000003 5032275.7741, 1517196.1454999996 5032284.5078, 1517197.9099000003 5032287.6713, 1517200.0355000002 5032293.684599999, 1517203.3680999996 5032303.113, 1517206.7007999998 5032312.5414, 1517208.1605000002 5032316.671499999, 1517209.1750999996 5032322.198799999, 1517210.9804999996 5032332.034600001, 1517212.7860000003 5032341.8703000005, 1517214.5915 5032351.706, 1517216.8940000003 5032365.9256, 1517218.4815999996 5032386.5636, 1517218.2811000003 5032420.044500001, 1517206.8996000001 5032419.7367, 1517196.9064999996 5032419.354900001, 1517186.9134999998 5032418.972999999, 1517179.0356 5032418.6719, 1517177.4435999999 5032420.0669, 1517169.9221 5032426.6569, 1517165.9102999996 5032430.1719, 1517165.9102999996 5032434.838199999, 1517165.9105000002 5032444.838199999, 1517165.9105000002 5032454.838300001, 1517165.9106 5032463.6721, 1517174.4993000003 5032463.5943, 1517175.9105000002 5032463.6062, 1517183.0880000005 5032463.6666, 1517185.9096 5032463.739399999, 1517191.6739999996 5032463.888499999, 1517195.9041 5032464.071799999, 1517200.255 5032464.260399999, 1517205.8880000003 5032464.633099999, 1517214.0372000001 5032465.1722, 1517214.0784999998 5032467.005000001, 1517214.3039999995 5032477.002599999, 1517214.5295000002 5032487, 1517214.7549 5032496.9976, 1517224.7912999997 5032507.141000001, 1517224.6429000003 5032517.132999999, 1517224.5064000003 5032526.3078000005, 1517224.5062999995 5032526.3158, 1517224.5062999995 5032526.32, 1517204.5946000004 5032526.1724, 1517194.5943 5032526.172499999, 1517184.5941000003 5032526.1724, 1517180.5367 5032526.1724, 1517174.6131999996 5032525.691199999, 1517164.6458 5032524.881100001, 1517154.6782999998 5032524.071, 1517144.7107999995 5032523.261, 1517134.7434 5032522.451099999, 1517125.1597999996 5032521.6723, 1517032.5735 5032516.2093, 1517028.3608999997 5032533.1855999995, 1517072.0333000002 5032535.6723, 1517347.6015999997 5032554.363299999, 1517352.1675000004</t>
  </si>
  <si>
    <t>COD</t>
  </si>
  <si>
    <t>LITOLOGIA</t>
  </si>
  <si>
    <t>Gravel, sand and silt</t>
  </si>
  <si>
    <t>MULTIPOLYGON (((1519154.2891229123 5029215.36669908, 1518285.031515481 5028998.8112532245, 1518283.680115839 5029000.673685662, 1518244.1639306997 5029063.344735484, 1518191.5218759044 5029144.789695031, 1518139.0194972802 5029219.882933884, 1518086.937347188 5029275.922110663, 1518054.473763495 5029306.977033219, 1518015.9375115884 5029325.188938221, 1517888.1831194344 5029354.1381181115, 1517837.0814025726 5029365.717550066, 1517813.1666572622 5029370.479183002, 1517344.7154281472 5031258.3015048625, 1517363.3663049324 5031248.879434834, 1517434.2269642884 5031205.963527953, 1517550.3965245862 5031125.922630204, 1517583.420012924 5031069.462624931, 1517610.511009219 5030993.807481409, 1517637.6026055298 5030918.152537889, 1517658.481357453 5030836.005797507, 1517726.3492243993 5030640.517518018, 1517760.7739744966 5030520.543505862, 1517788.1449231575 5030432.186220968, 1517834.4344573363 5030350.600585271, 1517887.2167882593 5030262.804905074, 1517933.3661462707 5030187.570690062, 1517998.714042153 5030106.406482896, 1518063.9211618542 5030031.593996423, 1518160.8925843851 5029957.483690844, 1518238.2455405307 5029908.357039476, 1518334.5164821881 5029866.002937334, 1518437.0002682372 5029830.140232054, 1518539.4840542902 5029794.277926787, 1518610.063761351 5029764.065561326, 1518687.136665159 5029727.641651348, 1518726.0935455982 5029690.375384291, 1518772.2429036554 5029615.141669294, 1518818.1122093622 5029552.610695672, 1518864.5414197755 5029464.674039295, 1518917.043798412 5029389.580500469, 1518969.2658246905 5029327.189303017, 1519046.8986332288 5029265.360610305, 1519130.4642338024 5029222.726055842, 1519154.2891229123 5029215.36669908)), ((1521805.666224396 5030527.145486923, 1521866.669985749 5030282.196445181, 1521958.382607898 5029913.941793127, 1520878.2271289725 5029644.846016073, 1520893.3520904062 5029693.781817824, 1520916.9426822732 5029776.911391493, 1520939.9732694074 5029885.446047896, 1520969.0760247277 5030006.8243218595, 1520985.613215105 5030121.570122749, 1521000.4709913088 5030312.532971856, 1521010.6561611425 5030427.138996552, 1521002.0626216554 5030528.620751312, 1520978.9439506966 5030712.389922584, 1520958.2054748344 5030788.184942215, 1520937.6067751544 5030857.629141175, 1520910.5156787452 5030933.284484633, 1520877.211837959 5031002.447531208, 1520843.90809718 5031071.611077795, 1520817.2366293126 5031128.2121592, 1520784.213240904 5031184.672364406, 1520737.783530467 5031272.6090206625, 1520624.60616232 5031505.223690745, 1520591.02186919 5031587.090078684, 1520563.3704680826 5031688.151004851, 1520535.5792908012 5031795.562751681, 1520520.353578455 5031909.606971556, 1520498.7743455414 5032023.510515244, 1520469.0227017554 5032219.841551565, 1520461.5502717758 5032270.512440815, 1520460.149609973 5032334.026047604, 1520465.1019687299 5032397.680430577, 1520464.2622116625 5032435.789054654, 1520463.5620307652 5032467.546058045, 1520462.302145156 5032524.708244142, 1520461.3215118942 5032569.168088893, 1520453.848681906 5032619.837978119, 1520452.4484201146 5032683.352084902, 1520438.7627457583 5032727.53147729, 1520418.7244508488 5032771.569893483, 1520385.9804148304 5032815.327157306, 1520346.8837582662 5032858.944744958, 1520307.9273778857 5032896.21081193, 1520237.2074947497 5032932.774497983, 1520069.9357177273 5033024.395627427, 1519973.2446476796 5033085.803591481, 1519921.303073855 5033135.490847434, 1519881.7856887619 5033198.162597123, 1519848.7623004203 5033254.622602296, 1519815.7383120721 5033311.083207485, 1519769.8689064488 5033373.614180985, 1519743.757943364 5033404.809479643, 1519705.361367704 5033416.669963916, 1519673.5973649418 5033415.967783015, 1519622.776100549 5033414.845373589, 1519584.6595772407 5033414.003016512, 1519533.5578604836 5033425.58234842, 1519495.0216086553 5033443.794253373, 1519455.9249521177 5033487.411141023, 1519416.688219408 5033537.380049363, 1519343.727217488 5033675.565366247, 1519250.868596899 5033851.438978661, 1519138.810938487 5034033.241683197, 1519054.0318123335 5034147.476434982, 1520534.2418035942 5034516.534235892, 1520546.3677692872 5034477.39011505, 1520561.0335768745 5034388.751578004, 1520569.346663917 5034299.972664768, 1520584.1525476866 5034204.982707041, 1520592.7457870892 5034103.5008524535, 1520607.1315423278 5034027.565156739, 1520627.7300419374 5033958.121057876, 1520648.1884653699 5033895.028479686, 1520680.7923251882 5033857.622236558, 1520713.8161135416 5033801.161731405, 1521006.9702995971 5033477.2075845795, 1521072.3178954376 5033396.043377639, 1521108.014043928 5033328.4355924, 1521154.1637693297 5033143.130116752, 1521155.2719987144 5033092.861599427, 1521163.1650572575 5033023.136848176, 1521171.478044341 5032934.357834894, 1521188.1042185174 5032756.799808319, 1521190.0646850567 5032667.8802188365, 1521198.5177483303 5032572.749984863, 1521218.8361956212 5032516.008627318, 1521291.0966167862 5032409.579313833, 1521317.4877322703 5032365.681073827, 1521344.5789286662 5032290.026030435, 1521358.9646839574 5032214.090234667, 1521373.9106439827 5032112.748756178, 1521376.150962899 5032011.1265253145, 1521385.0242547404 5031896.941929271, 1521380.6319007429 5031807.882163572, 1521389.5050925864 5031693.697667524, 1521410.1034922588 5031624.253368597, 1521443.267456865 5031561.441542726, 1521476.2912452852 5031504.980937535, 1521535.2861206655 5031423.676254364, 1521593.7209913163 5031367.777153918, 1521596.692232018 5031366.240946723, 1521805.666224396 5030527.145486923)))</t>
  </si>
  <si>
    <t>Gravel and sand</t>
  </si>
  <si>
    <t>MULTIPOLYGON (((1518285.031515481 5028998.8112532245, 1517927.496282395 5028909.73961192, 1517813.1666572622 5029370.479183002, 1517837.0814025726 5029365.717550066, 1517888.1831194344 5029354.1381181115, 1518015.9375115884 5029325.188938221, 1518054.473763495 5029306.977033219, 1518086.937347188 5029275.922110663, 1518139.0194972802 5029219.882933884, 1518191.5218759044 5029144.789695031, 1518244.1639306997 5029063.344735484, 1518283.680115839 5029000.673685662, 1518285.031515481 5028998.8112532245)), ((1521154.1636185818 5033143.1307220515, 1521596.6922621175 5031366.2408258645, 1521593.7207913124 5031367.777153915, 1521535.2860206626 5031423.676254364, 1521476.2913452883 5031504.980937534, 1521443.2674568659 5031561.441742731, 1521410.1037922648 5031624.253368596, 1521389.5050925852 5031693.697467517, 1521380.632100747 5031807.882263574, 1521385.0240547361 5031896.941829272, 1521376.150962899 5032011.1265253145, 1521373.9104439793 5032112.748756178, 1521358.9646839574 5032214.090234667, 1521344.5789286664 5032290.026130435, 1521317.4878322734 5032365.681373831, 1521291.0965167836 5032409.579113831, 1521218.836295623 5032516.008727316, 1521198.5179483336 5032572.750084869, 1521190.0645850562 5032667.880518841, 1521188.1045185225 5032756.799808318, 1521171.478044341 5032934.357834894, 1521163.1648572537 5033023.136848179, 1521155.271898712 5033092.861499426, 1521154.1636185818 5033143.1307220515)), ((1516769.1486846209 5033577.7910880195, 1519054.0318123335 5034147.476434982, 1519138.810938487 5034033.241683197, 1519250.868596899 5033851.438978661, 1519343.727217488 5033675.565366247, 1519416.688219408 5033537.380049363, 1519455.9249521177 5033487.411141023, 1519495.0216086553 5033443.794253373, 1519533.5578604836 5033425.58234842, 1519584.6595772407 5033414.003016512, 1519622.776100549 5033414.845373589, 1519673.5973649418 5033415.967783015, 1519705.361367704 5033416.669963916, 1519743.757943364 5033404.809479643, 1519769.8689064488 5033373.614180985, 1519815.7383120721 5033311.083207485, 1519848.7623004203 5033254.622602296, 1519881.7856887619 5033198.162597123, 1519921.303073855 5033135.490847434, 1519973.2446476796 5033085.803591481, 1520069.9357177273 5033024.395627427, 1520237.2074947497 5032932.774497983, 1520307.9273778857 5032896.21081193, 1520346.8837582662 5032858.944744958, 1520385.9804148304 5032815.327157306, 1520418.7244508488 5032771.569893483, 1520438.7627457583 5032727.53147729, 1520452.4484201146 5032683.352084902, 1520453.848681906 5032619.837978119, 1520461.3215118942 5032569.168088893, 1520462.302145156 5032524.708244142, 1520463.5620307652 5032467.546058045, 1520464.2622116625 5032435.789054654, 1520465.1019687299 5032397.680430577, 1520460.149609973 5032334.026047604, 1520461.5502717758 5032270.512440815, 1520469.0227017554 5032219.841551565, 1520498.7743455414 5032023.510515244, 1520520.353578455 5031909.606971556, 1520535.5792908012 5031795.562751681, 1520563.3704680826 5031688.151004851, 1520591.02186919 5031587.090078684, 1520624.60616232 5031505.223690745, 1520737.783530467 5031272.6090206625, 1520784.213240904 5031184.672364406, 1520817.2366293126 5031128.2121592, 1520843.90809718 5031071.611077795, 1520877.211837959 5031002.447531208, 1520910.5156787452 5030933.284484633, 1520937.6067751544 5030857.629141175, 1520958.2054748344 5030788.184942215, 1520978.9439506966 5030712.389922584, 1521002.0626216554 5030528.620751312, 1521010.6561611425 5030427.138996552, 1521000.4709913088 5030312.532971856, 1520985.613215105 5030121.570122749, 1520969.0760247277 5030006.8243218595, 1520939.9732694074 5029885.446047896, 1520916.9426822732 5029776.911391493, 1520893.3520904062 5029693.781817824, 1520878.2271289725 5029644.846016073, 1519154.2891229123 5029215.36669908, 1519130.4642338024 5029222.726055842, 1519046.8986332288 5029265.360610305, 1518969.2658246905 5029327.189303017, 1518917.043798412 5029389.580500469, 1518864.5414197755 5029464.674039295, 1518818.1122093622 5029552.610695672, 1518772.2429036554 5029615.141669294, 1518726.0935455982 5029690.375384291, 1518687.136665159 5029727.641651348, 1518610.063761351 5029764.065561326, 1518539.4840542902 5029794.277926787, 1518437.0002682372 5029830.140232054, 1518334.5164821881 5029866.002937334, 1518238.2455405307 5029908.357039476, 1518160.8925843851 5029957.483690844, 1518063.9211618542 5030031.593996423, 1517998.714042153 5030106.406482896, 1517933.3661462707 5030187.570690062, 1517887.2167882593 5030262.804905074, 1517834.4344573363 5030350.600585271, 1517788.1449231575 5030432.186220968, 1517760.7739744966 5030520.543505862, 1517726.3492243993 5030640.517518018, 1517658.481357453 5030836.005797507, 1517637.6026055298 5030918.152537889, 1517610.511009219 5030993.807481409, 1517583.420012924 5031069.462624931, 1517550.3965245862 5031125.922630204, 1517434.2269642884 5031205.963527953, 1517363.3663049324 5031248.879434834, 1517344.7154281472 5031258.3015048625, 1516769.1486846209 5033577.7910880195)), ((1520534.2418821927 5034516.534255489, 1520795.8759486664 5034581.766954758, 1521108.0141470917 5033328.435178165, 1521072.3176954323 5033396.043177636, 1521006.9703995988 5033477.207584578, 1520713.8161135423 5033801.161931409, 1520680.792125184 5033857.622036556, 1520648.1883653684 5033895.028479687, 1520627.729841934 5033958.121057876, 1520607.1316423297 5034027.565156737, 1520592.7457870904 5034103.501052458, 1520584.1526476885 5034204.982807043, 1520569.3466639174 5034299.972764772, 1520561.0334768735 5034388.751678006, 1520546.3676692871 5034477.390415056, 1520534.2418821927 5034516.534255489)))</t>
  </si>
  <si>
    <t>segname</t>
  </si>
  <si>
    <t>from_id</t>
  </si>
  <si>
    <t>to_id</t>
  </si>
  <si>
    <t>streamwid</t>
  </si>
  <si>
    <t>LINESTRING (1519819.2864924623 5034482.958425194, 1519819.2864924623 5034332.958425194, 1519820.9798291838 5034256.758272793, 1519827.1887304904 5034209.485956026, 1519840.94709134 5034156.569183525, 1519866.3471421413 5034120.585778227, 1519894.9221992902 5034098.360733775, 1519907.6222246895 5034066.610670274, 1519916.0889082896 5034011.577226877, 1519922.4389209896 5033970.302144328, 1519937.2556172898 5033937.493745377)</t>
  </si>
  <si>
    <t>LINESTRING (1519937.2556172898 5033937.493745377, 1519964.772338991 5033905.743681878, 1520017.6891114907 5033845.418561228, 1520052.6141813397 5033814.726833178, 1520086.480915741 5033810.493491376, 1520130.9310046406 5033808.376820475, 1520157.3893908914 5033809.435155926, 1520176.4394289907 5033776.626756975, 1520185.9644480413 5033730.059997175, 1520178.5560998907 5033682.434901923, 1520165.8560744915 5033660.209857477, 1520164.797739042 5033624.2264521755, 1520189.1394543918 5033590.359717773)</t>
  </si>
  <si>
    <t>LINESTRING (1520189.1394543918 5033590.359717773, 1520233.5895432914 5033550.142970676, 1520251.581245943 5033538.924614908, 1520263.2229358917 5033508.232886858, 1520265.3396067917 5033474.366152456, 1520283.3313094433 5033419.3327090535, 1520286.506315792 5033379.115961956, 1520305.5563538931 5033352.657575706, 1520351.0647782432 5033335.724208506, 1520391.2815253437 5033303.974145006, 1520415.6232406935 5033276.457423307, 1520433.6149433423 5033241.532353455, 1520433.6149433423 5033207.665619055)</t>
  </si>
  <si>
    <t>LINESTRING (1520433.6149433423 5033207.665619055, 1520420.914917943 5033163.215530153, 1520393.3981962418 5033134.640473001, 1520389.1648544427 5033113.473764002, 1520392.3398607941 5033093.365390452, 1520413.5065697934 5033089.132048655, 1520450.5483105425 5033091.248719551, 1520481.2400385933 5033100.773738604, 1520506.6400893936 5033102.890409505, 1520539.4484883416 5033118.765441254, 1520563.5785366017 5033134.640473001, 1520606.9702900536 5033152.632175656, 1520646.1287017036 5033156.865517452)</t>
  </si>
  <si>
    <t>LINESTRING (1520646.1287017036 5033156.865517452, 1520692.6954615023 5033146.282162953, 1520737.1455504037 5033128.290460303, 1520808.054025555 5033099.715403153, 1520871.5541525558 5033064.790333303, 1520903.3042160533 5033038.331947053, 1520931.879273205 5033001.290206302, 1520954.1043176549 5032961.073459202, 1520954.1043176549 5032910.273357602, 1520943.5209631538 5032859.473255999, 1520921.295918704 5032802.534808794, 1520895.8958679037 5032762.318061696, 1520884.254177955 5032717.867972791)</t>
  </si>
  <si>
    <t>LINESTRING (1520884.254177955 5032717.867972791, 1520880.0208361559 5032649.076168543, 1520881.0791716035 5032594.042725146, 1520895.8958679037 5032554.884313492, 1520905.4208869543 5032532.659269046, 1520908.5958933048 5032481.859167444, 1520898.0125388047 5032436.350743094, 1520891.6625261046 5032367.55893884, 1520884.254177955 5032289.24211554, 1520873.670823454 5032229.975330342, 1520880.0208361559 5032180.233564191, 1520877.4808310736 5032147.086497897)</t>
  </si>
  <si>
    <t>LINESTRING (1520877.4808310736 5032147.086497897, 1520871.5541525558 5032111.526426772, 1520864.7808056744 5032070.886345498, 1520869.8608158333 5032017.546238815, 1520877.4808310736 5031972.6728157345, 1520889.334188113 5031916.792703973, 1520913.0409021946 5031880.385964496, 1520924.0475908741 5031844.825893374, 1520930.8209377546 5031809.265822254, 1520927.4342643134 5031787.252444895, 1520910.500897115 5031769.472409332, 1520904.5742185945 5031748.305700336, 1520909.6542287553 5031715.28563429)</t>
  </si>
  <si>
    <t>LINESTRING (1520909.6542287553 5031715.28563429, 1520910.500897115 5031659.4055225365, 1520913.8875705544 5031611.992094373, 1520923.2009225143 5031595.90539553, 1520927.4342643134 5031569.828010045, 1520945.2142998734 5031529.187928766, 1520957.9143252755 5031503.787877962, 1520965.5343405139 5031469.921143562, 1520985.0077127954 5031424.201052124, 1521010.4077635938 5031397.954332963, 1521043.4278296353 5031374.247618884, 1521064.5945386346 5031353.080909882, 1521080.681237476 5031320.060843842)</t>
  </si>
  <si>
    <t>LINESTRING (1521080.681237476 5031320.060843842, 1521118.7813136755 5031245.554028163, 1521158.5747265955 5031182.053901162, 1521191.594792637 5031115.167100722, 1521228.8482004767 5031052.513642084, 1521255.9415879976 5031006.79355064, 1521293.1949958354 5030933.980071679, 1521316.0550415562 5030878.946628282, 1521342.3017607173 5030796.819797359, 1521369.3951482354 5030699.452935958, 1521391.4085255964 5030616.479436681, 1521406.6485560779 5030558.397987183, 1521434.5886119558 5030483.891171504)</t>
  </si>
  <si>
    <t>LINESTRING (1521434.5886119558 5030483.891171504, 1521474.3820248777 5030413.617697619, 1521521.7954530371 5030366.204269461, 1521535.3421467962 5030334.030871781, 1521542.1154936776 5030285.77077526, 1521559.8955292376 5030265.450734621, 1521603.9222839586 5030264.604066264, 1521644.5623652376 5030275.6107549425, 1521686.0491148774 5030301.010805741, 1521724.1491910797 5030331.490866704, 1521784.2626446383 5030319.637509661, 1521877.2268305663 5030271.716080483)</t>
  </si>
  <si>
    <t>ptname</t>
  </si>
  <si>
    <t>POINT (1519819.2864924623 5034482.958425194)</t>
  </si>
  <si>
    <t>POINT (1519819.2864924623 5034332.958425194)</t>
  </si>
  <si>
    <t>POINT (1519820.9798291838 5034256.758272793)</t>
  </si>
  <si>
    <t>POINT (1519827.1887304904 5034209.485956026)</t>
  </si>
  <si>
    <t>POINT (1519840.94709134 5034156.569183525)</t>
  </si>
  <si>
    <t>POINT (1519866.3471421413 5034120.585778227)</t>
  </si>
  <si>
    <t>POINT (1519894.9221992902 5034098.360733775)</t>
  </si>
  <si>
    <t>POINT (1519907.6222246895 5034066.610670274)</t>
  </si>
  <si>
    <t>POINT (1519916.0889082896 5034011.577226877)</t>
  </si>
  <si>
    <t>POINT (1519922.4389209896 5033970.302144328)</t>
  </si>
  <si>
    <t>POINT (1519937.2556172898 5033937.493745377)</t>
  </si>
  <si>
    <t>POINT (1519964.772338991 5033905.743681878)</t>
  </si>
  <si>
    <t>POINT (1520017.6891114907 5033845.418561228)</t>
  </si>
  <si>
    <t>POINT (1520052.6141813397 5033814.726833178)</t>
  </si>
  <si>
    <t>POINT (1520086.480915741 5033810.493491376)</t>
  </si>
  <si>
    <t>POINT (1520130.9310046406 5033808.376820475)</t>
  </si>
  <si>
    <t>POINT (1520157.3893908914 5033809.435155926)</t>
  </si>
  <si>
    <t>POINT (1520176.4394289907 5033776.626756975)</t>
  </si>
  <si>
    <t>POINT (1520185.9644480413 5033730.059997175)</t>
  </si>
  <si>
    <t>POINT (1520178.5560998907 5033682.434901923)</t>
  </si>
  <si>
    <t>POINT (1520165.8560744915 5033660.209857477)</t>
  </si>
  <si>
    <t>POINT (1520164.797739042 5033624.2264521755)</t>
  </si>
  <si>
    <t>POINT (1520189.1394543918 5033590.359717773)</t>
  </si>
  <si>
    <t>POINT (1520233.5895432914 5033550.142970676)</t>
  </si>
  <si>
    <t>POINT (1520251.581245943 5033538.924614908)</t>
  </si>
  <si>
    <t>POINT (1520263.2229358917 5033508.232886858)</t>
  </si>
  <si>
    <t>POINT (1520265.3396067917 5033474.366152456)</t>
  </si>
  <si>
    <t>POINT (1520283.3313094433 5033419.3327090535)</t>
  </si>
  <si>
    <t>POINT (1520286.506315792 5033379.115961956)</t>
  </si>
  <si>
    <t>POINT (1520305.5563538931 5033352.657575706)</t>
  </si>
  <si>
    <t>POINT (1520351.0647782432 5033335.724208506)</t>
  </si>
  <si>
    <t>POINT (1520391.2815253437 5033303.974145006)</t>
  </si>
  <si>
    <t>POINT (1520415.6232406935 5033276.457423307)</t>
  </si>
  <si>
    <t>POINT (1520433.6149433423 5033241.532353455)</t>
  </si>
  <si>
    <t>POINT (1520433.6149433423 5033207.665619055)</t>
  </si>
  <si>
    <t>POINT (1520420.914917943 5033163.215530153)</t>
  </si>
  <si>
    <t>POINT (1520393.3981962418 5033134.640473001)</t>
  </si>
  <si>
    <t>POINT (1520389.1648544427 5033113.473764002)</t>
  </si>
  <si>
    <t>POINT (1520392.3398607941 5033093.365390452)</t>
  </si>
  <si>
    <t>POINT (1520413.5065697934 5033089.132048655)</t>
  </si>
  <si>
    <t>POINT (1520450.5483105425 5033091.248719551)</t>
  </si>
  <si>
    <t>POINT (1520481.2400385933 5033100.773738604)</t>
  </si>
  <si>
    <t>POINT (1520506.6400893936 5033102.890409505)</t>
  </si>
  <si>
    <t>POINT (1520539.4484883416 5033118.765441254)</t>
  </si>
  <si>
    <t>POINT (1520563.5785366017 5033134.640473001)</t>
  </si>
  <si>
    <t>POINT (1520606.9702900536 5033152.632175656)</t>
  </si>
  <si>
    <t>POINT (1520646.1287017036 5033156.865517452)</t>
  </si>
  <si>
    <t>POINT (1520692.6954615023 5033146.282162953)</t>
  </si>
  <si>
    <t>POINT (1520737.1455504037 5033128.290460303)</t>
  </si>
  <si>
    <t>POINT (1520808.054025555 5033099.715403153)</t>
  </si>
  <si>
    <t>POINT (1520871.5541525558 5033064.790333303)</t>
  </si>
  <si>
    <t>POINT (1520903.3042160533 5033038.331947053)</t>
  </si>
  <si>
    <t>POINT (1520931.879273205 5033001.290206302)</t>
  </si>
  <si>
    <t>POINT (1520954.1043176549 5032961.073459202)</t>
  </si>
  <si>
    <t>POINT (1520954.1043176549 5032910.273357602)</t>
  </si>
  <si>
    <t>POINT (1520943.5209631538 5032859.473255999)</t>
  </si>
  <si>
    <t>POINT (1520921.295918704 5032802.534808794)</t>
  </si>
  <si>
    <t>POINT (1520895.8958679037 5032762.318061696)</t>
  </si>
  <si>
    <t>POINT (1520884.254177955 5032717.867972791)</t>
  </si>
  <si>
    <t>POINT (1520880.0208361559 5032649.076168543)</t>
  </si>
  <si>
    <t>POINT (1520881.0791716035 5032594.042725146)</t>
  </si>
  <si>
    <t>POINT (1520895.8958679037 5032554.884313492)</t>
  </si>
  <si>
    <t>POINT (1520905.4208869543 5032532.659269046)</t>
  </si>
  <si>
    <t>POINT (1520908.5958933048 5032481.859167444)</t>
  </si>
  <si>
    <t>POINT (1520898.0125388047 5032436.350743094)</t>
  </si>
  <si>
    <t>POINT (1520891.6625261046 5032367.55893884)</t>
  </si>
  <si>
    <t>POINT (1520884.254177955 5032289.24211554)</t>
  </si>
  <si>
    <t>POINT (1520873.670823454 5032229.975330342)</t>
  </si>
  <si>
    <t>POINT (1520880.0208361559 5032180.233564191)</t>
  </si>
  <si>
    <t>POINT (1520877.4808310736 5032147.086497897)</t>
  </si>
  <si>
    <t>POINT (1520871.5541525558 5032111.526426772)</t>
  </si>
  <si>
    <t>POINT (1520864.7808056744 5032070.886345498)</t>
  </si>
  <si>
    <t>POINT (1520869.8608158333 5032017.546238815)</t>
  </si>
  <si>
    <t>POINT (1520877.4808310736 5031972.6728157345)</t>
  </si>
  <si>
    <t>POINT (1520889.334188113 5031916.792703973)</t>
  </si>
  <si>
    <t>POINT (1520913.0409021946 5031880.385964496)</t>
  </si>
  <si>
    <t>POINT (1520924.0475908741 5031844.825893374)</t>
  </si>
  <si>
    <t>POINT (1520930.8209377546 5031809.265822254)</t>
  </si>
  <si>
    <t>POINT (1520927.4342643134 5031787.252444895)</t>
  </si>
  <si>
    <t>POINT (1520910.500897115 5031769.472409332)</t>
  </si>
  <si>
    <t>POINT (1520904.5742185945 5031748.305700336)</t>
  </si>
  <si>
    <t>POINT (1520909.6542287553 5031715.28563429)</t>
  </si>
  <si>
    <t>POINT (1520910.500897115 5031659.4055225365)</t>
  </si>
  <si>
    <t>POINT (1520913.8875705544 5031611.992094373)</t>
  </si>
  <si>
    <t>POINT (1520923.2009225143 5031595.90539553)</t>
  </si>
  <si>
    <t>POINT (1520927.4342643134 5031569.828010045)</t>
  </si>
  <si>
    <t>POINT (1520945.2142998734 5031529.187928766)</t>
  </si>
  <si>
    <t>POINT (1520957.9143252755 5031503.787877962)</t>
  </si>
  <si>
    <t>POINT (1520965.5343405139 5031469.921143562)</t>
  </si>
  <si>
    <t>POINT (1520985.0077127954 5031424.201052124)</t>
  </si>
  <si>
    <t>POINT (1521010.4077635938 5031397.954332963)</t>
  </si>
  <si>
    <t>POINT (1521043.4278296353 5031374.247618884)</t>
  </si>
  <si>
    <t>POINT (1521064.5945386346 5031353.080909882)</t>
  </si>
  <si>
    <t>POINT (1521080.681237476 5031320.060843842)</t>
  </si>
  <si>
    <t>POINT (1521118.7813136755 5031245.554028163)</t>
  </si>
  <si>
    <t>POINT (1521158.5747265955 5031182.053901162)</t>
  </si>
  <si>
    <t>POINT (1521191.594792637 5031115.167100722)</t>
  </si>
  <si>
    <t>POINT (1521228.8482004767 5031052.513642084)</t>
  </si>
  <si>
    <t>POINT (1521255.9415879976 5031006.79355064)</t>
  </si>
  <si>
    <t>POINT (1521293.1949958354 5030933.980071679)</t>
  </si>
  <si>
    <t>POINT (1521316.0550415562 5030878.946628282)</t>
  </si>
  <si>
    <t>POINT (1521342.3017607173 5030796.819797359)</t>
  </si>
  <si>
    <t>POINT (1521369.3951482354 5030699.452935958)</t>
  </si>
  <si>
    <t>POINT (1521391.4085255964 5030616.479436681)</t>
  </si>
  <si>
    <t>POINT (1521406.6485560779 5030558.397987183)</t>
  </si>
  <si>
    <t>POINT (1521434.5886119558 5030483.891171504)</t>
  </si>
  <si>
    <t>POINT (1521474.3820248777 5030413.617697619)</t>
  </si>
  <si>
    <t>POINT (1521521.7954530371 5030366.204269461)</t>
  </si>
  <si>
    <t>POINT (1521535.3421467962 5030334.030871781)</t>
  </si>
  <si>
    <t>POINT (1521542.1154936776 5030285.77077526)</t>
  </si>
  <si>
    <t>POINT (1521559.8955292376 5030265.450734621)</t>
  </si>
  <si>
    <t>POINT (1521603.9222839586 5030264.604066264)</t>
  </si>
  <si>
    <t>POINT (1521644.5623652376 5030275.6107549425)</t>
  </si>
  <si>
    <t>POINT (1521686.0491148774 5030301.010805741)</t>
  </si>
  <si>
    <t>POINT (1521724.1491910797 5030331.490866704)</t>
  </si>
  <si>
    <t>POINT (1521784.2626446383 5030319.637509661)</t>
  </si>
  <si>
    <t>POINT (1521877.2268305663 5030271.716080483)</t>
  </si>
  <si>
    <t>POINT (1522027.2268305663 5030121.716080483)</t>
  </si>
  <si>
    <t>Rios</t>
  </si>
  <si>
    <t>GEO</t>
  </si>
  <si>
    <t>screen_top</t>
  </si>
  <si>
    <t>screen_botm</t>
  </si>
  <si>
    <t>x</t>
  </si>
  <si>
    <t>y</t>
  </si>
  <si>
    <t>datetime</t>
  </si>
  <si>
    <t>enddatetime</t>
  </si>
  <si>
    <t>SFR OBS</t>
  </si>
  <si>
    <t>POINT (1520069.925370173 5032526.544731205)</t>
  </si>
  <si>
    <t>POINT (1520053.2516991356 5032516.080162694)</t>
  </si>
  <si>
    <t>POINT (1520071.6267725884 5032513.148409702)</t>
  </si>
  <si>
    <t>POINT (1520033.3387340312 5032495.6664045695)</t>
  </si>
  <si>
    <t>POINT (1520070.0589896217 5032488.558709489)</t>
  </si>
  <si>
    <t>POINT (1520069.3471948486 5032413.867873718)</t>
  </si>
  <si>
    <t>POINT (1520067.5942612032 5032364.971365421)</t>
  </si>
  <si>
    <t>POINT (1520039.4946788782 5032373.5894553)</t>
  </si>
  <si>
    <t>POINT (1520020.1070283768 5032386.121410775)</t>
  </si>
  <si>
    <t>POINT (1520003.2453681524 5032396.706632288)</t>
  </si>
  <si>
    <t>POINT (1519988.7708637926 5032404.413870674)</t>
  </si>
  <si>
    <t>POINT (1519665.3113796294 5031845.644088559)</t>
  </si>
  <si>
    <t>POINT (1519684.0456845243 5031835.484545257)</t>
  </si>
  <si>
    <t>POINT (1519704.9981911783 5031823.744691556)</t>
  </si>
  <si>
    <t>POINT (1519727.8580398194 5031809.769877778)</t>
  </si>
  <si>
    <t>POINT (1519745.6363556501 5031798.980346453)</t>
  </si>
  <si>
    <t>POINT (1519766.5957287394 5031786.592918161)</t>
  </si>
  <si>
    <t>POINT (1519788.1826706333 5031773.259203762)</t>
  </si>
  <si>
    <t>POINT (1519805.0106443623 5031763.098440987)</t>
  </si>
  <si>
    <t>POINT (1519830.7316134868 5031747.858206497)</t>
  </si>
  <si>
    <t>POINT (1519847.8746855534 5031737.384373382)</t>
  </si>
  <si>
    <t>POINT (1519967.0928649758 5032427.165302877)</t>
  </si>
  <si>
    <t>POINT (1518762.0031621614 5031310.99261867)</t>
  </si>
  <si>
    <t>POINT (1518995.9070342674 5031314.895004329)</t>
  </si>
  <si>
    <t>POINT (1519010.742862277 5031322.438180535)</t>
  </si>
  <si>
    <t>POINT (1519025.8163736174 5031329.978781033)</t>
  </si>
  <si>
    <t>POINT (1519041.9090084478 5031338.268172097)</t>
  </si>
  <si>
    <t>POINT (1519101.7233522015 5031185.2121536555)</t>
  </si>
  <si>
    <t>POINT (1519121.5787917136 5031183.700723278)</t>
  </si>
  <si>
    <t>POINT (1519133.143405682 5031196.0142200915)</t>
  </si>
  <si>
    <t>POINT (1519144.949243702 5031210.088373304)</t>
  </si>
  <si>
    <t>POINT (1519160.435678105 5031226.265407936)</t>
  </si>
  <si>
    <t>POINT (1518884.1911373371 5031254.947794444)</t>
  </si>
  <si>
    <t>POINT (1518900.775969036 5031262.999189201)</t>
  </si>
  <si>
    <t>POINT (1518917.372720614 5031274.557642257)</t>
  </si>
  <si>
    <t>POINT (1518937.478010779 5031284.610154747)</t>
  </si>
  <si>
    <t>POINT (1518911.584410332 5031138.1349873785)</t>
  </si>
  <si>
    <t>POINT (1518856.925561187 5031071.358260818)</t>
  </si>
  <si>
    <t>POINT (1518881.5530222927 5031094.977783664)</t>
  </si>
  <si>
    <t>POINT (1518894.1165255853 5031110.560029491)</t>
  </si>
  <si>
    <t>b</t>
  </si>
  <si>
    <t>POINT (1519413.178085138 5031940.732042627)</t>
  </si>
  <si>
    <t>a</t>
  </si>
  <si>
    <t>POINT (1519420.8711345594 5031948.112387511)</t>
  </si>
  <si>
    <t>POINT (1519264.8579102897 5031768.339344891)</t>
  </si>
  <si>
    <t>POINT (1520038.0041488714 5031872.999193288)</t>
  </si>
  <si>
    <t>POINT (1519388.4653938627 5031690.3562710555)</t>
  </si>
  <si>
    <t>POINT (1518746.0021383194 5031297.995552232)</t>
  </si>
  <si>
    <t>POINT (1518748.0041103866 5031291.991527927)</t>
  </si>
  <si>
    <t>POINT (1518749.9975468062 5031283.996291143)</t>
  </si>
  <si>
    <t>POINT (1518752.0013121378 5031276.99301873)</t>
  </si>
  <si>
    <t>POINT (1518784.000640601 5031152.990966013)</t>
  </si>
  <si>
    <t>POINT (1518781.0019503238 5031162.992608709)</t>
  </si>
  <si>
    <t>POINT (1518778.9981849925 5031169.995881123)</t>
  </si>
  <si>
    <t>POINT (1518777.0041226181 5031177.001572755)</t>
  </si>
  <si>
    <t>POINT (1518019.00275882 5032595.994603351)</t>
  </si>
  <si>
    <t>POINT (1518020.002196251 5032741.993170552)</t>
  </si>
  <si>
    <t>POINT (1519055.0010313082 5032821.998552435)</t>
  </si>
  <si>
    <t>POINT (1519684.005115832 5033258.999199749)</t>
  </si>
  <si>
    <t>POINT (1519133.9996853948 5033304.997180024)</t>
  </si>
  <si>
    <t>POINT (1518029.0029482383 5032427.993517904)</t>
  </si>
  <si>
    <t>POINT (1519688.0062080864 5033299.994899045)</t>
  </si>
  <si>
    <t>POINT (1519631.001045948 5033315.99950743)</t>
  </si>
  <si>
    <t>POINT (1520107.9985744532 5034201.993460625)</t>
  </si>
  <si>
    <t>POINT (1518003.0051521778 5032273.999810564)</t>
  </si>
  <si>
    <t>POINT (1519820.003949582 5032380.000270614)</t>
  </si>
  <si>
    <t>POINT (1519740.0014589045 5032299.999553209)</t>
  </si>
  <si>
    <t>POINT (1517747.0034880463 5032975.000107398)</t>
  </si>
  <si>
    <t>POINT (1517591.999167049 5032844.999597507)</t>
  </si>
  <si>
    <t>POINT (1517866.0036164483 5032951.995509155)</t>
  </si>
  <si>
    <t>POINT (1519004.9995208841 5033871.991366199)</t>
  </si>
  <si>
    <t>POINT (1519003.9995361397 5033866.9909131685)</t>
  </si>
  <si>
    <t>POINT (1517585.0035983287 5032026.999105748)</t>
  </si>
  <si>
    <t>POINT (1517647.0033604011 5031648.000322104)</t>
  </si>
  <si>
    <t>POINT (1517718.003136498 5031736.000710139)</t>
  </si>
  <si>
    <t>POINT (1517732.0029449 5031598.998004455)</t>
  </si>
  <si>
    <t>POINT (1519287.00303495 5033825.997991084)</t>
  </si>
  <si>
    <t>POINT (1518987.999154272 5033785.994119528)</t>
  </si>
  <si>
    <t>POINT (1519032.9991337163 5033689.999138669)</t>
  </si>
  <si>
    <t>POINT (1519071.9968841071 5033544.996345716)</t>
  </si>
  <si>
    <t>POINT (1518891.9979623244 5033665.994837677)</t>
  </si>
  <si>
    <t>POINT (1519361.004133181 5030790.998006757)</t>
  </si>
  <si>
    <t>POINT (1520608.9995933163 5033181.998363236)</t>
  </si>
  <si>
    <t>POINT (1520503.999462638 5033213.997029733)</t>
  </si>
  <si>
    <t>POINT (1517845.0024262131 5031586.998620181)</t>
  </si>
  <si>
    <t>POINT (1517749.003124177 5031492.991885271)</t>
  </si>
  <si>
    <t>POINT (1518892.000190236 5033565.994952702)</t>
  </si>
  <si>
    <t>POINT (1518892.0004175554 5033435.993406173)</t>
  </si>
  <si>
    <t>POINT (1518876.00377354 5033774.993210716)</t>
  </si>
  <si>
    <t>POINT (1519265.9988608349 5033456.995675685)</t>
  </si>
  <si>
    <t>POINT (1518837.0009146428 5031112.994836806)</t>
  </si>
  <si>
    <t>POINT (1518849.9968278052 5031075.99992579)</t>
  </si>
  <si>
    <t>POINT (1520457.9976298579 5032331.999070335)</t>
  </si>
  <si>
    <t>POINT (1520497.9974602459 5032294.996778934)</t>
  </si>
  <si>
    <t>POINT (1519559.9977579908 5033463.998458775)</t>
  </si>
  <si>
    <t>POINT (1519593.997470598 5033411.999131446)</t>
  </si>
  <si>
    <t>POINT (1519634.9982316792 5033369.990270586)</t>
  </si>
  <si>
    <t>POINT (1519433.0009254925 5033336.992525309)</t>
  </si>
  <si>
    <t>POINT (1519443.996019864 5033326.995525772)</t>
  </si>
  <si>
    <t>POINT (1519469.0020808592 5033304.991423574)</t>
  </si>
  <si>
    <t>POINT (1519482.0045270908 5033285.992655404)</t>
  </si>
  <si>
    <t>POINT (1519518.9951309627 5033226.999132665)</t>
  </si>
  <si>
    <t>POINT (1519078.0002117604 5033219.994745632)</t>
  </si>
  <si>
    <t>POINT (1519088.0037403957 5033340.999166686)</t>
  </si>
  <si>
    <t>POINT (1519071.999453991 5033226.990844987)</t>
  </si>
  <si>
    <t>POINT (1519568.0018864288 5033226.994811486)</t>
  </si>
  <si>
    <t>POINT (1519571.998768186 5033222.99286993)</t>
  </si>
  <si>
    <t>POINT (1519546.9998802487 5033240.99997969)</t>
  </si>
  <si>
    <t>POINT (1519545.0049705587 5033238.997896942)</t>
  </si>
  <si>
    <t>POINT (1519594.0013990991 5033191.995019474)</t>
  </si>
  <si>
    <t>POINT (1519549.9958332987 5033195.998015674)</t>
  </si>
  <si>
    <t>POINT (1518741.9974402024 5032159.99169752)</t>
  </si>
  <si>
    <t>POINT (1518750.9970955763 5032173.994865132)</t>
  </si>
  <si>
    <t>POINT (1518797.9980831328 5032196.998746732)</t>
  </si>
  <si>
    <t>POINT (1518819.9997540636 5032198.990599201)</t>
  </si>
  <si>
    <t>POINT (1518770.999437006 5032143.992676256)</t>
  </si>
  <si>
    <t>POINT (1518808.9982392895 5032148.993978589)</t>
  </si>
  <si>
    <t>POINT (1518942.997440223 5031919.999195571)</t>
  </si>
  <si>
    <t>POINT (1518949.0042037398 5031910.994897039)</t>
  </si>
  <si>
    <t>POINT (1518951.9970975826 5031887.995771264)</t>
  </si>
  <si>
    <t>POINT (1518975.0028671082 5031912.993922566)</t>
  </si>
  <si>
    <t>POINT (1518983.0010644672 5031911.999317614)</t>
  </si>
  <si>
    <t>POINT (1518993.998785385 5031932.993524782)</t>
  </si>
  <si>
    <t>POINT (1519003.0038205518 5031943.998948066)</t>
  </si>
  <si>
    <t>POINT (1519006.0037747857 5031959.000307158)</t>
  </si>
  <si>
    <t>POINT (1517111.00549408 5032707.997137807)</t>
  </si>
  <si>
    <t>POINT (1518111.9994427366 5033659.997985103)</t>
  </si>
  <si>
    <t>POINT (1518132.0019914939 5033660.996705891)</t>
  </si>
  <si>
    <t>POINT (1518151.9966305583 5033660.993759351)</t>
  </si>
  <si>
    <t>POINT (1518173.0002206895 5033660.995025293)</t>
  </si>
  <si>
    <t>POINT (1518194.0038108206 5033660.996291236)</t>
  </si>
  <si>
    <t>POINT (1518213.998449885 5033660.993344695)</t>
  </si>
  <si>
    <t>POINT (1518234.0009986425 5033661.992065484)</t>
  </si>
  <si>
    <t>POINT (1518254.0029214453 5033662.00124112)</t>
  </si>
  <si>
    <t>POINT (1517935.9980479993 5032876.9907322945)</t>
  </si>
  <si>
    <t>POINT (1517926.999352608 5032829.997861759)</t>
  </si>
  <si>
    <t>POINT (1517963.003452529 5032863.997991007)</t>
  </si>
  <si>
    <t>POINT (1517969.0020990258 5032822.9911154825)</t>
  </si>
  <si>
    <t>POINT (1519849.0033038193 5032401.999314999)</t>
  </si>
  <si>
    <t>POINT (1520684.996261876 5030705.995762356)</t>
  </si>
  <si>
    <t>POINT (1520590.000189141 5030832.9966000095)</t>
  </si>
  <si>
    <t>POINT (1520457.0005962953 5030728.9916962655)</t>
  </si>
  <si>
    <t>POINT (1520370.0036848735 5030729.995042205)</t>
  </si>
  <si>
    <t>POINT (1516905.0027911395 5033255.998557587)</t>
  </si>
  <si>
    <t>POINT (1518721.5189680741 5031460.303785463)</t>
  </si>
  <si>
    <t>POINT (1518730.270618222 5031461.826224193)</t>
  </si>
  <si>
    <t>POINT (1518734.9060758126 5031458.9419681495)</t>
  </si>
  <si>
    <t>POINT (1518792.8630489544 5031402.455128405)</t>
  </si>
  <si>
    <t>POINT (1518789.642130254 5031398.549916154)</t>
  </si>
  <si>
    <t>POINT (1518784.700325642 5031392.576963184)</t>
  </si>
  <si>
    <t>POINT (1518781.4842714611 5031388.693576067)</t>
  </si>
  <si>
    <t>POINT (1520751.996094353 5032391.9958983725)</t>
  </si>
  <si>
    <t>POINT (1520458.9982385708 5032383.995660437)</t>
  </si>
  <si>
    <t>POINT (1520823.9998763702 5032383.997606353)</t>
  </si>
  <si>
    <t>POINT (1520653.0012539215 5032404.9929468045)</t>
  </si>
  <si>
    <t>POINT (1520382.0029518392 5032502.993560928)</t>
  </si>
  <si>
    <t>'wells.shp'</t>
  </si>
  <si>
    <t>Q =0</t>
  </si>
  <si>
    <t>metadata</t>
  </si>
  <si>
    <t>data</t>
  </si>
  <si>
    <t>***</t>
  </si>
  <si>
    <t>Pandas</t>
  </si>
  <si>
    <t>geoPandas</t>
  </si>
  <si>
    <t>anos</t>
  </si>
  <si>
    <t>18_e_</t>
  </si>
  <si>
    <t>obsname</t>
  </si>
  <si>
    <t>seg_1001</t>
  </si>
  <si>
    <t>seg_1002</t>
  </si>
  <si>
    <t>seg_1003</t>
  </si>
  <si>
    <t>seg_1004</t>
  </si>
  <si>
    <t>seg_1005</t>
  </si>
  <si>
    <t>seg_1006</t>
  </si>
  <si>
    <t>seg_1007</t>
  </si>
  <si>
    <t>seg_1008</t>
  </si>
  <si>
    <t>seg_1009</t>
  </si>
  <si>
    <t>seg_1010</t>
  </si>
  <si>
    <t>Mass Balance_origem</t>
  </si>
  <si>
    <t>STR _ Preprocessing</t>
  </si>
  <si>
    <t>simulation:</t>
  </si>
  <si>
    <t xml:space="preserve">  options:</t>
  </si>
  <si>
    <t xml:space="preserve">    continue: true</t>
  </si>
  <si>
    <t xml:space="preserve">  sim_name: sgn_50_sim</t>
  </si>
  <si>
    <t xml:space="preserve">  sim_ws: ../models/sgn_mfsetup</t>
  </si>
  <si>
    <t xml:space="preserve">  version: mf6</t>
  </si>
  <si>
    <t>model:</t>
  </si>
  <si>
    <t xml:space="preserve">  external_path: ./</t>
  </si>
  <si>
    <t xml:space="preserve">  modelname: sgn_50</t>
  </si>
  <si>
    <t xml:space="preserve">    newton: true</t>
  </si>
  <si>
    <t xml:space="preserve">    newton_under_relaxation: true</t>
  </si>
  <si>
    <t xml:space="preserve">    print_input: true</t>
  </si>
  <si>
    <t xml:space="preserve">    save_flows: true</t>
  </si>
  <si>
    <t xml:space="preserve">  packages:</t>
  </si>
  <si>
    <t xml:space="preserve">  - dis</t>
  </si>
  <si>
    <t xml:space="preserve">  - ims</t>
  </si>
  <si>
    <t xml:space="preserve">  - ic</t>
  </si>
  <si>
    <t xml:space="preserve">  - wel</t>
  </si>
  <si>
    <t xml:space="preserve">  - oc</t>
  </si>
  <si>
    <t xml:space="preserve">  - npf</t>
  </si>
  <si>
    <t xml:space="preserve">  - rch</t>
  </si>
  <si>
    <t xml:space="preserve">  - sfr</t>
  </si>
  <si>
    <t xml:space="preserve">  - obs</t>
  </si>
  <si>
    <t xml:space="preserve">  relative_external_filepaths: true</t>
  </si>
  <si>
    <t xml:space="preserve">  simulation: sgn_50_sim</t>
  </si>
  <si>
    <t>intermediate_data:</t>
  </si>
  <si>
    <t xml:space="preserve">  output_folder: original/</t>
  </si>
  <si>
    <t>setup_grid:</t>
  </si>
  <si>
    <t xml:space="preserve">  epsg: 3003</t>
  </si>
  <si>
    <t xml:space="preserve">  rotation: 14.0</t>
  </si>
  <si>
    <t xml:space="preserve">  xoff: 1517927.496282395</t>
  </si>
  <si>
    <t xml:space="preserve">  yoff: 5028909.73961192</t>
  </si>
  <si>
    <t>dis:</t>
  </si>
  <si>
    <t xml:space="preserve">  dimensions:</t>
  </si>
  <si>
    <t xml:space="preserve">    ncol: 83</t>
  </si>
  <si>
    <t xml:space="preserve">    nlay: 3</t>
  </si>
  <si>
    <t xml:space="preserve">    nrow: 96</t>
  </si>
  <si>
    <t xml:space="preserve">  drop_thin_cells: true</t>
  </si>
  <si>
    <t xml:space="preserve">  griddata:</t>
  </si>
  <si>
    <t xml:space="preserve">    delc: 50</t>
  </si>
  <si>
    <t xml:space="preserve">    delr: 50</t>
  </si>
  <si>
    <t xml:space="preserve">  minimum_layer_thickness: 1.0</t>
  </si>
  <si>
    <t xml:space="preserve">    length_units: meters</t>
  </si>
  <si>
    <t xml:space="preserve">  remake_top: true</t>
  </si>
  <si>
    <t xml:space="preserve">  source_data:</t>
  </si>
  <si>
    <t xml:space="preserve">    botm:</t>
  </si>
  <si>
    <t xml:space="preserve">      elevation_units: meters</t>
  </si>
  <si>
    <t xml:space="preserve">      filenames:</t>
  </si>
  <si>
    <t xml:space="preserve">        0: ..\data\sgn\raster\Bott_L1_fix.tif</t>
  </si>
  <si>
    <t xml:space="preserve">        1: ..\data\sgn\raster\Bott_L2_fix.tif</t>
  </si>
  <si>
    <t xml:space="preserve">        2: ..\data\sgn\raster\Bott_L3_fix.tif</t>
  </si>
  <si>
    <t xml:space="preserve">    top:</t>
  </si>
  <si>
    <t xml:space="preserve">      filename: ..\data\sgn\raster\DTM_domain.tif</t>
  </si>
  <si>
    <t>tdis:</t>
  </si>
  <si>
    <t xml:space="preserve">    start_date_time: '2021-01-01'</t>
  </si>
  <si>
    <t xml:space="preserve">    time_units: seconds</t>
  </si>
  <si>
    <t xml:space="preserve">  perioddata:</t>
  </si>
  <si>
    <t xml:space="preserve">    group 1:</t>
  </si>
  <si>
    <t xml:space="preserve">      end_date_time: '2021-12-31'</t>
  </si>
  <si>
    <t xml:space="preserve">      nper: 1</t>
  </si>
  <si>
    <t xml:space="preserve">      nstp: 1</t>
  </si>
  <si>
    <t xml:space="preserve">      perlen: 1570000000.0</t>
  </si>
  <si>
    <t xml:space="preserve">      start_date_time: '2021-01-01'</t>
  </si>
  <si>
    <t xml:space="preserve">      steady: true</t>
  </si>
  <si>
    <t xml:space="preserve">      tsmult: 1</t>
  </si>
  <si>
    <t xml:space="preserve">    group 2:</t>
  </si>
  <si>
    <t xml:space="preserve">      end_date_time: '2022-12-31'</t>
  </si>
  <si>
    <t xml:space="preserve">      start_date_time: '2022-01-01'</t>
  </si>
  <si>
    <t>ic:</t>
  </si>
  <si>
    <t xml:space="preserve">  strt_filename_fmt: ..\data\sgn\raster\DTM_domain.tif</t>
  </si>
  <si>
    <t>wel:</t>
  </si>
  <si>
    <t xml:space="preserve">    print_flows: true</t>
  </si>
  <si>
    <t xml:space="preserve">    csvfiles:</t>
  </si>
  <si>
    <t xml:space="preserve">      data_column: q</t>
  </si>
  <si>
    <t xml:space="preserve">      datetime_column: datetime</t>
  </si>
  <si>
    <t xml:space="preserve">      end_datetime_column: enddatetime</t>
  </si>
  <si>
    <t xml:space="preserve">      - ..\data\sgn\wells_nonzero.csv</t>
  </si>
  <si>
    <t xml:space="preserve">      id_column: boundname</t>
  </si>
  <si>
    <t xml:space="preserve">      period_stats:</t>
  </si>
  <si>
    <t xml:space="preserve">        0:</t>
  </si>
  <si>
    <t xml:space="preserve">        - mean</t>
  </si>
  <si>
    <t xml:space="preserve">        - '2021-01-01'</t>
  </si>
  <si>
    <t xml:space="preserve">        - '2021-12-31'</t>
  </si>
  <si>
    <t xml:space="preserve">        1:</t>
  </si>
  <si>
    <t xml:space="preserve">        - '2022-01-01'</t>
  </si>
  <si>
    <t xml:space="preserve">        - '2022-12-31'</t>
  </si>
  <si>
    <t xml:space="preserve">      time_units: seconds</t>
  </si>
  <si>
    <t xml:space="preserve">      vertical_flux_distribution:</t>
  </si>
  <si>
    <t xml:space="preserve">        across_layers: false</t>
  </si>
  <si>
    <t xml:space="preserve">        distribute_by: transmissivity</t>
  </si>
  <si>
    <t xml:space="preserve">        screen_botm_col: screen_botm</t>
  </si>
  <si>
    <t xml:space="preserve">        screen_top_col: screen_top</t>
  </si>
  <si>
    <t xml:space="preserve">      volume_units: meters</t>
  </si>
  <si>
    <t>oc:</t>
  </si>
  <si>
    <t xml:space="preserve">  budget_fileout_fmt: '{}.cbc'</t>
  </si>
  <si>
    <t xml:space="preserve">  head_fileout_fmt: '{}.hds'</t>
  </si>
  <si>
    <t xml:space="preserve">  saverecord:</t>
  </si>
  <si>
    <t xml:space="preserve">    0:</t>
  </si>
  <si>
    <t xml:space="preserve">      budget: last</t>
  </si>
  <si>
    <t xml:space="preserve">      head: last</t>
  </si>
  <si>
    <t>npf:</t>
  </si>
  <si>
    <t xml:space="preserve">    k:</t>
  </si>
  <si>
    <t xml:space="preserve">        0: ..\data\sgn\raster\k_field0.tif</t>
  </si>
  <si>
    <t xml:space="preserve">        1: ..\data\sgn\raster\k_field1.tif</t>
  </si>
  <si>
    <t xml:space="preserve">        2: ..\data\sgn\raster\k_field2.tif</t>
  </si>
  <si>
    <t>rch:</t>
  </si>
  <si>
    <t xml:space="preserve">    print_flows: false</t>
  </si>
  <si>
    <t xml:space="preserve">    print_output: true</t>
  </si>
  <si>
    <t xml:space="preserve">    readasarrays: true</t>
  </si>
  <si>
    <t xml:space="preserve">    recharge:</t>
  </si>
  <si>
    <t xml:space="preserve">        0: ..\data\sgn\raster\rch.tif</t>
  </si>
  <si>
    <t xml:space="preserve">      length_units: millimeters</t>
  </si>
  <si>
    <t xml:space="preserve">        0: mean</t>
  </si>
  <si>
    <t xml:space="preserve">        1: mean</t>
  </si>
  <si>
    <t xml:space="preserve">      time_units: years</t>
  </si>
  <si>
    <t>sfr:</t>
  </si>
  <si>
    <t xml:space="preserve">  set_streambed_top_elevations_from_dem: true</t>
  </si>
  <si>
    <t xml:space="preserve">    dem:</t>
  </si>
  <si>
    <t xml:space="preserve">    flowlines:</t>
  </si>
  <si>
    <t xml:space="preserve">      filename: ..\data\sgn\shp\River_Lambro_segmented.shp</t>
  </si>
  <si>
    <t xml:space="preserve">      id_column: segname</t>
  </si>
  <si>
    <t xml:space="preserve">      routing_column: to_id</t>
  </si>
  <si>
    <t xml:space="preserve">      width1: streamwid</t>
  </si>
  <si>
    <t xml:space="preserve">      width2: streamwid</t>
  </si>
  <si>
    <t xml:space="preserve">    observations:</t>
  </si>
  <si>
    <t xml:space="preserve">      filename: ..\data\sgn\csv\river_segments.csv</t>
  </si>
  <si>
    <t xml:space="preserve">      line_id_column: segname</t>
  </si>
  <si>
    <t xml:space="preserve">      obsname_column: obsname</t>
  </si>
  <si>
    <t xml:space="preserve">      obstype:</t>
  </si>
  <si>
    <t xml:space="preserve">      - sfr</t>
  </si>
  <si>
    <t xml:space="preserve">      - outflow</t>
  </si>
  <si>
    <t xml:space="preserve">      - downstream-flow</t>
  </si>
  <si>
    <t xml:space="preserve">      - ext-outflow</t>
  </si>
  <si>
    <t>ims:</t>
  </si>
  <si>
    <t xml:space="preserve">  linear:</t>
  </si>
  <si>
    <t xml:space="preserve">    inner_dvclose: 5.0e-06</t>
  </si>
  <si>
    <t xml:space="preserve">  nonlinear:</t>
  </si>
  <si>
    <t xml:space="preserve">    outer_dvclose: 0.01</t>
  </si>
  <si>
    <t xml:space="preserve">    complexity: moderate</t>
  </si>
  <si>
    <t xml:space="preserve">    no_ptc: all</t>
  </si>
  <si>
    <t xml:space="preserve">    print_options: all</t>
  </si>
  <si>
    <t>obs:</t>
  </si>
  <si>
    <t xml:space="preserve">    column_mappings:</t>
  </si>
  <si>
    <t xml:space="preserve">      obsname: ID</t>
  </si>
  <si>
    <t xml:space="preserve">      x: X</t>
  </si>
  <si>
    <t xml:space="preserve">      y: Y</t>
  </si>
  <si>
    <t xml:space="preserve">    filenames: ../data/sgn/csv/heads_sep2019.csv</t>
  </si>
  <si>
    <t>mf_Symple__________config.yml</t>
  </si>
  <si>
    <t>dis</t>
  </si>
  <si>
    <t>ic</t>
  </si>
  <si>
    <t>oc</t>
  </si>
  <si>
    <t>npf</t>
  </si>
  <si>
    <t>#</t>
  </si>
  <si>
    <t>File</t>
  </si>
  <si>
    <t>generated</t>
  </si>
  <si>
    <t>by</t>
  </si>
  <si>
    <t>Flopy</t>
  </si>
  <si>
    <t>version</t>
  </si>
  <si>
    <t>3.8.2</t>
  </si>
  <si>
    <t>on</t>
  </si>
  <si>
    <t>at</t>
  </si>
  <si>
    <t>BEGIN</t>
  </si>
  <si>
    <t>options</t>
  </si>
  <si>
    <t>END</t>
  </si>
  <si>
    <t>timing</t>
  </si>
  <si>
    <t>TDIS6</t>
  </si>
  <si>
    <t>Symple_04.tdis</t>
  </si>
  <si>
    <t>models</t>
  </si>
  <si>
    <t>gwf6</t>
  </si>
  <si>
    <t>Symple_04.nam</t>
  </si>
  <si>
    <t>Symple_04</t>
  </si>
  <si>
    <t>exchanges</t>
  </si>
  <si>
    <t>solutiongroup</t>
  </si>
  <si>
    <t>ims6</t>
  </si>
  <si>
    <t>Symple_04.ims</t>
  </si>
  <si>
    <t>SAVE_FLOWS</t>
  </si>
  <si>
    <t>packages</t>
  </si>
  <si>
    <t>IC6</t>
  </si>
  <si>
    <t>Symple_04.ic</t>
  </si>
  <si>
    <t>NPF6</t>
  </si>
  <si>
    <t>Symple_04.npf</t>
  </si>
  <si>
    <t>RCH6</t>
  </si>
  <si>
    <t>Symple_04.rcha</t>
  </si>
  <si>
    <t>rcha_0</t>
  </si>
  <si>
    <t>DIS6</t>
  </si>
  <si>
    <t>Symple_04.dis</t>
  </si>
  <si>
    <t>OC6</t>
  </si>
  <si>
    <t>Symple_04.oc</t>
  </si>
  <si>
    <t>elevations.dat</t>
  </si>
  <si>
    <t>ref.</t>
  </si>
  <si>
    <t>15 no pump</t>
  </si>
  <si>
    <t>Concat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</si>
</sst>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E+00"/>
    <numFmt numFmtId="166" formatCode="0.000"/>
  </numFmts>
  <fonts count="16" x14ac:knownFonts="1">
    <font>
      <sz val="11"/>
      <color theme="1"/>
      <name val="Calibri"/>
      <family val="2"/>
      <scheme val="minor"/>
    </font>
    <font>
      <sz val="11"/>
      <color rgb="FFFF0000"/>
      <name val="Calibri"/>
      <family val="2"/>
      <scheme val="minor"/>
    </font>
    <font>
      <sz val="6"/>
      <color rgb="FFFF0000"/>
      <name val="Calibri"/>
      <family val="2"/>
      <scheme val="minor"/>
    </font>
    <font>
      <b/>
      <sz val="14"/>
      <color theme="1"/>
      <name val="Calibri"/>
      <family val="2"/>
      <scheme val="minor"/>
    </font>
    <font>
      <sz val="5"/>
      <color rgb="FF0000FF"/>
      <name val="Calibri"/>
      <family val="2"/>
      <scheme val="minor"/>
    </font>
    <font>
      <sz val="8"/>
      <color rgb="FF0000FF"/>
      <name val="Calibri"/>
      <family val="2"/>
      <scheme val="minor"/>
    </font>
    <font>
      <sz val="11"/>
      <name val="Calibri"/>
      <family val="2"/>
      <scheme val="minor"/>
    </font>
    <font>
      <sz val="6"/>
      <color theme="1"/>
      <name val="Calibri"/>
      <family val="2"/>
      <scheme val="minor"/>
    </font>
    <font>
      <sz val="12"/>
      <color rgb="FFFF0000"/>
      <name val="Calibri"/>
      <family val="2"/>
      <scheme val="minor"/>
    </font>
    <font>
      <sz val="10"/>
      <color rgb="FFFF0000"/>
      <name val="Calibri"/>
      <family val="2"/>
      <scheme val="minor"/>
    </font>
    <font>
      <sz val="7"/>
      <color theme="1"/>
      <name val="Calibri"/>
      <family val="2"/>
      <scheme val="minor"/>
    </font>
    <font>
      <sz val="9"/>
      <color theme="1"/>
      <name val="Calibri"/>
      <family val="2"/>
      <scheme val="minor"/>
    </font>
    <font>
      <sz val="8"/>
      <color theme="1"/>
      <name val="Calibri"/>
      <family val="2"/>
      <scheme val="minor"/>
    </font>
    <font>
      <sz val="8"/>
      <color rgb="FFFF0000"/>
      <name val="Calibri"/>
      <family val="2"/>
      <scheme val="minor"/>
    </font>
    <font>
      <sz val="11"/>
      <color theme="0" tint="-0.34998626667073579"/>
      <name val="Calibri"/>
      <family val="2"/>
      <scheme val="minor"/>
    </font>
    <font>
      <sz val="6"/>
      <color rgb="FF0000FF"/>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00FF00"/>
        <bgColor indexed="64"/>
      </patternFill>
    </fill>
    <fill>
      <patternFill patternType="solid">
        <fgColor rgb="FF00B0F0"/>
        <bgColor indexed="64"/>
      </patternFill>
    </fill>
    <fill>
      <patternFill patternType="solid">
        <fgColor theme="0" tint="-4.9989318521683403E-2"/>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62">
    <xf numFmtId="0" fontId="0" fillId="0" borderId="0" xfId="0"/>
    <xf numFmtId="11" fontId="0" fillId="0" borderId="0" xfId="0" applyNumberFormat="1"/>
    <xf numFmtId="2" fontId="0" fillId="0" borderId="0" xfId="0" applyNumberFormat="1"/>
    <xf numFmtId="1" fontId="0" fillId="0" borderId="0" xfId="0" applyNumberFormat="1"/>
    <xf numFmtId="165" fontId="0" fillId="0" borderId="0" xfId="0" applyNumberFormat="1"/>
    <xf numFmtId="0" fontId="0" fillId="3" borderId="0" xfId="0" applyFill="1"/>
    <xf numFmtId="0" fontId="0" fillId="0" borderId="0" xfId="0" applyAlignment="1">
      <alignment horizontal="right"/>
    </xf>
    <xf numFmtId="0" fontId="0" fillId="4" borderId="0" xfId="0" applyFill="1"/>
    <xf numFmtId="0" fontId="1" fillId="0" borderId="0" xfId="0" applyFont="1"/>
    <xf numFmtId="0" fontId="0" fillId="5" borderId="0" xfId="0" applyFill="1"/>
    <xf numFmtId="0" fontId="0" fillId="6" borderId="0" xfId="0" applyFill="1"/>
    <xf numFmtId="0" fontId="0" fillId="7" borderId="0" xfId="0" applyFill="1"/>
    <xf numFmtId="1" fontId="0" fillId="0" borderId="0" xfId="0" applyNumberFormat="1" applyAlignment="1">
      <alignment horizontal="center" vertical="center"/>
    </xf>
    <xf numFmtId="0" fontId="0" fillId="4" borderId="0" xfId="0" applyFill="1" applyAlignment="1">
      <alignment horizontal="center" vertical="center"/>
    </xf>
    <xf numFmtId="0" fontId="0" fillId="3" borderId="0" xfId="0" applyFill="1" applyAlignment="1">
      <alignment horizontal="center"/>
    </xf>
    <xf numFmtId="0" fontId="0" fillId="0" borderId="0" xfId="0" applyAlignment="1">
      <alignment horizontal="center" vertical="center"/>
    </xf>
    <xf numFmtId="0" fontId="0" fillId="2" borderId="0" xfId="0" applyFill="1" applyAlignment="1">
      <alignment horizontal="center"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0" fontId="0" fillId="7" borderId="0" xfId="0" applyFill="1" applyAlignment="1">
      <alignment horizontal="center" vertical="center"/>
    </xf>
    <xf numFmtId="1" fontId="0" fillId="3" borderId="0" xfId="0" applyNumberFormat="1" applyFill="1" applyAlignment="1">
      <alignment horizontal="center"/>
    </xf>
    <xf numFmtId="1" fontId="0" fillId="7" borderId="0" xfId="0" applyNumberFormat="1" applyFill="1" applyAlignment="1">
      <alignment horizontal="center" vertical="center"/>
    </xf>
    <xf numFmtId="0" fontId="3" fillId="6" borderId="0" xfId="0" applyFont="1" applyFill="1" applyAlignment="1">
      <alignment horizontal="center"/>
    </xf>
    <xf numFmtId="0" fontId="1" fillId="3" borderId="0" xfId="0" applyFont="1" applyFill="1" applyAlignment="1">
      <alignment horizontal="center" vertical="center"/>
    </xf>
    <xf numFmtId="0" fontId="0" fillId="0" borderId="0" xfId="0" applyAlignment="1">
      <alignment horizontal="center"/>
    </xf>
    <xf numFmtId="0" fontId="0" fillId="5" borderId="0" xfId="0" applyFill="1" applyAlignment="1">
      <alignment horizontal="center" vertical="center"/>
    </xf>
    <xf numFmtId="14" fontId="0" fillId="5" borderId="0" xfId="0" applyNumberFormat="1" applyFill="1" applyAlignment="1">
      <alignment horizontal="center" vertical="center"/>
    </xf>
    <xf numFmtId="0" fontId="0" fillId="5" borderId="1" xfId="0" applyFill="1" applyBorder="1" applyAlignment="1">
      <alignment horizontal="center" vertical="center"/>
    </xf>
    <xf numFmtId="0" fontId="1" fillId="3" borderId="2" xfId="0" applyFont="1" applyFill="1" applyBorder="1" applyAlignment="1">
      <alignment horizontal="center"/>
    </xf>
    <xf numFmtId="0" fontId="0" fillId="5" borderId="3" xfId="0" applyFill="1" applyBorder="1" applyAlignment="1">
      <alignment horizontal="center" vertical="center"/>
    </xf>
    <xf numFmtId="0" fontId="1" fillId="3" borderId="4" xfId="0" applyFont="1" applyFill="1" applyBorder="1" applyAlignment="1">
      <alignment horizontal="center"/>
    </xf>
    <xf numFmtId="0" fontId="0" fillId="5" borderId="5" xfId="0" applyFill="1" applyBorder="1" applyAlignment="1">
      <alignment horizontal="center" vertical="center"/>
    </xf>
    <xf numFmtId="0" fontId="1" fillId="3" borderId="6" xfId="0" applyFont="1" applyFill="1" applyBorder="1" applyAlignment="1">
      <alignment horizontal="center"/>
    </xf>
    <xf numFmtId="0" fontId="0" fillId="2" borderId="0" xfId="0" applyFill="1" applyAlignment="1">
      <alignment horizontal="left"/>
    </xf>
    <xf numFmtId="0" fontId="0" fillId="2" borderId="0" xfId="0" applyFill="1" applyAlignment="1">
      <alignment horizontal="right" vertical="center"/>
    </xf>
    <xf numFmtId="0" fontId="1" fillId="5" borderId="0" xfId="0" applyFont="1" applyFill="1"/>
    <xf numFmtId="0" fontId="0" fillId="5" borderId="0" xfId="0" applyFill="1" applyAlignment="1">
      <alignment horizontal="center"/>
    </xf>
    <xf numFmtId="14" fontId="0" fillId="0" borderId="0" xfId="0" applyNumberFormat="1"/>
    <xf numFmtId="0" fontId="1" fillId="3" borderId="0" xfId="0" applyFont="1" applyFill="1"/>
    <xf numFmtId="0" fontId="4" fillId="0" borderId="0" xfId="0" applyFont="1" applyAlignment="1">
      <alignment horizontal="center" vertical="center"/>
    </xf>
    <xf numFmtId="0" fontId="1" fillId="7" borderId="0" xfId="0" applyFont="1" applyFill="1"/>
    <xf numFmtId="0" fontId="5" fillId="7" borderId="0" xfId="0" applyFont="1" applyFill="1"/>
    <xf numFmtId="0" fontId="0" fillId="9" borderId="0" xfId="0" applyFill="1"/>
    <xf numFmtId="0" fontId="0" fillId="10"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xf>
    <xf numFmtId="0" fontId="0" fillId="9" borderId="0" xfId="0" applyFill="1" applyAlignment="1">
      <alignment horizontal="center" vertical="center"/>
    </xf>
    <xf numFmtId="0" fontId="4" fillId="5" borderId="0" xfId="0" applyFont="1" applyFill="1" applyAlignment="1">
      <alignment horizontal="center" vertical="center"/>
    </xf>
    <xf numFmtId="0" fontId="0" fillId="5" borderId="0" xfId="0" applyFill="1" applyAlignment="1">
      <alignment horizontal="left" vertical="center"/>
    </xf>
    <xf numFmtId="0" fontId="0" fillId="5" borderId="0" xfId="0" applyFill="1" applyAlignment="1">
      <alignment vertical="center"/>
    </xf>
    <xf numFmtId="0" fontId="6" fillId="3" borderId="0" xfId="0" applyFont="1" applyFill="1"/>
    <xf numFmtId="0" fontId="0" fillId="4" borderId="0" xfId="0" applyFill="1" applyAlignment="1">
      <alignment horizontal="right" vertical="center"/>
    </xf>
    <xf numFmtId="0" fontId="0" fillId="5" borderId="0" xfId="0" applyFill="1" applyAlignment="1">
      <alignment horizontal="right" vertical="center"/>
    </xf>
    <xf numFmtId="0" fontId="4" fillId="4" borderId="0" xfId="0" applyFont="1" applyFill="1" applyAlignment="1">
      <alignment horizontal="center" vertical="center"/>
    </xf>
    <xf numFmtId="166" fontId="0" fillId="3" borderId="0" xfId="0" applyNumberFormat="1" applyFill="1"/>
    <xf numFmtId="0" fontId="0" fillId="3" borderId="0" xfId="0" applyFill="1" applyAlignment="1">
      <alignment horizontal="left" vertical="center"/>
    </xf>
    <xf numFmtId="14" fontId="2" fillId="7" borderId="0" xfId="0" applyNumberFormat="1" applyFont="1" applyFill="1"/>
    <xf numFmtId="14" fontId="2" fillId="0" borderId="0" xfId="0" applyNumberFormat="1" applyFont="1"/>
    <xf numFmtId="14" fontId="7" fillId="0" borderId="0" xfId="0" applyNumberFormat="1" applyFont="1"/>
    <xf numFmtId="14" fontId="8" fillId="7" borderId="0" xfId="0" applyNumberFormat="1" applyFont="1" applyFill="1" applyAlignment="1">
      <alignment horizontal="center"/>
    </xf>
    <xf numFmtId="164" fontId="8" fillId="7" borderId="0" xfId="0" applyNumberFormat="1" applyFont="1" applyFill="1" applyAlignment="1">
      <alignment horizontal="center"/>
    </xf>
    <xf numFmtId="1" fontId="8" fillId="7" borderId="0" xfId="0" applyNumberFormat="1" applyFont="1" applyFill="1" applyAlignment="1">
      <alignment horizontal="center"/>
    </xf>
    <xf numFmtId="14" fontId="9" fillId="7" borderId="0" xfId="0" applyNumberFormat="1" applyFont="1" applyFill="1"/>
    <xf numFmtId="14" fontId="2" fillId="6" borderId="0" xfId="0" applyNumberFormat="1" applyFont="1" applyFill="1"/>
    <xf numFmtId="14" fontId="0" fillId="6" borderId="0" xfId="0" applyNumberFormat="1" applyFill="1"/>
    <xf numFmtId="1" fontId="0" fillId="6" borderId="0" xfId="0" applyNumberFormat="1" applyFill="1"/>
    <xf numFmtId="0" fontId="0" fillId="4" borderId="0" xfId="0" applyFill="1" applyAlignment="1">
      <alignment horizontal="right"/>
    </xf>
    <xf numFmtId="0" fontId="0" fillId="0" borderId="1" xfId="0" applyBorder="1"/>
    <xf numFmtId="0" fontId="0" fillId="0" borderId="7"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6" xfId="0" applyBorder="1"/>
    <xf numFmtId="0" fontId="0" fillId="8" borderId="7" xfId="0" applyFill="1" applyBorder="1" applyAlignment="1">
      <alignment horizontal="center" vertical="center"/>
    </xf>
    <xf numFmtId="0" fontId="0" fillId="8" borderId="0" xfId="0" applyFill="1" applyAlignment="1">
      <alignment horizontal="center" vertical="center"/>
    </xf>
    <xf numFmtId="3" fontId="0" fillId="0" borderId="0" xfId="0" applyNumberFormat="1"/>
    <xf numFmtId="0" fontId="0" fillId="0" borderId="4" xfId="0" applyBorder="1" applyAlignment="1">
      <alignment horizontal="right"/>
    </xf>
    <xf numFmtId="0" fontId="0" fillId="6" borderId="0" xfId="0" applyFill="1" applyAlignment="1">
      <alignment horizontal="right"/>
    </xf>
    <xf numFmtId="0" fontId="0" fillId="2" borderId="0" xfId="0" applyFill="1"/>
    <xf numFmtId="0" fontId="0" fillId="0" borderId="0" xfId="0" applyAlignment="1">
      <alignment horizontal="left"/>
    </xf>
    <xf numFmtId="0" fontId="0" fillId="2" borderId="0" xfId="0" applyFill="1" applyAlignment="1">
      <alignment horizontal="center"/>
    </xf>
    <xf numFmtId="0" fontId="0" fillId="11" borderId="0" xfId="0" applyFill="1"/>
    <xf numFmtId="14" fontId="0" fillId="11" borderId="0" xfId="0" applyNumberFormat="1" applyFill="1"/>
    <xf numFmtId="21" fontId="0" fillId="11" borderId="0" xfId="0" applyNumberFormat="1" applyFill="1"/>
    <xf numFmtId="0" fontId="10" fillId="2" borderId="0" xfId="0" applyFont="1" applyFill="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1" fillId="0" borderId="0" xfId="0" applyFont="1"/>
    <xf numFmtId="14" fontId="11" fillId="0" borderId="0" xfId="0" applyNumberFormat="1" applyFont="1"/>
    <xf numFmtId="14" fontId="12" fillId="6" borderId="0" xfId="0" applyNumberFormat="1" applyFont="1" applyFill="1"/>
    <xf numFmtId="0" fontId="0" fillId="4" borderId="0" xfId="0" applyFill="1" applyAlignment="1">
      <alignment horizontal="center"/>
    </xf>
    <xf numFmtId="0" fontId="10" fillId="0" borderId="0" xfId="0" applyFont="1"/>
    <xf numFmtId="0" fontId="10" fillId="5" borderId="0" xfId="0" applyFont="1" applyFill="1" applyAlignment="1">
      <alignment horizontal="center" vertical="center"/>
    </xf>
    <xf numFmtId="0" fontId="7" fillId="5" borderId="0" xfId="0" applyFont="1" applyFill="1" applyAlignment="1">
      <alignment horizontal="center" vertical="center"/>
    </xf>
    <xf numFmtId="0" fontId="7" fillId="0" borderId="0" xfId="0" applyFont="1" applyAlignment="1">
      <alignment horizontal="center" vertical="center"/>
    </xf>
    <xf numFmtId="0" fontId="7" fillId="4" borderId="0" xfId="0" applyFont="1" applyFill="1" applyAlignment="1">
      <alignment horizontal="center" vertical="center"/>
    </xf>
    <xf numFmtId="0" fontId="7" fillId="5" borderId="0" xfId="0" applyFont="1" applyFill="1" applyAlignment="1">
      <alignment horizontal="right" vertical="center"/>
    </xf>
    <xf numFmtId="0" fontId="7" fillId="5" borderId="0" xfId="0" applyFont="1" applyFill="1" applyAlignment="1">
      <alignment horizontal="left" vertical="center"/>
    </xf>
    <xf numFmtId="14" fontId="10" fillId="0" borderId="0" xfId="0" applyNumberFormat="1" applyFont="1" applyAlignment="1">
      <alignment horizontal="center" vertical="center"/>
    </xf>
    <xf numFmtId="0" fontId="12" fillId="4" borderId="0" xfId="0" applyFont="1" applyFill="1" applyAlignment="1">
      <alignment horizontal="center" vertical="center"/>
    </xf>
    <xf numFmtId="0" fontId="12" fillId="0" borderId="0" xfId="0" applyFont="1" applyAlignment="1">
      <alignment horizontal="center" vertical="center"/>
    </xf>
    <xf numFmtId="0" fontId="12" fillId="0" borderId="0" xfId="0" applyFont="1"/>
    <xf numFmtId="0" fontId="7" fillId="0" borderId="0" xfId="0" applyFont="1"/>
    <xf numFmtId="0" fontId="7" fillId="5" borderId="0" xfId="0" applyFont="1" applyFill="1"/>
    <xf numFmtId="0" fontId="10" fillId="3" borderId="0" xfId="0" applyFont="1" applyFill="1" applyAlignment="1">
      <alignment horizontal="center" vertical="center"/>
    </xf>
    <xf numFmtId="14" fontId="10" fillId="3" borderId="0" xfId="0" applyNumberFormat="1" applyFont="1" applyFill="1" applyAlignment="1">
      <alignment horizontal="center" vertical="center"/>
    </xf>
    <xf numFmtId="0" fontId="7" fillId="3" borderId="0" xfId="0" applyFont="1" applyFill="1"/>
    <xf numFmtId="0" fontId="2" fillId="3" borderId="0" xfId="0" applyFont="1" applyFill="1"/>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xf numFmtId="0" fontId="6" fillId="3" borderId="0" xfId="0" applyFont="1" applyFill="1" applyAlignment="1">
      <alignment horizontal="center"/>
    </xf>
    <xf numFmtId="0" fontId="14" fillId="5" borderId="0" xfId="0" applyFont="1" applyFill="1"/>
    <xf numFmtId="0" fontId="6" fillId="3" borderId="0" xfId="0" applyFont="1" applyFill="1" applyAlignment="1">
      <alignment horizontal="right"/>
    </xf>
    <xf numFmtId="0" fontId="12" fillId="3" borderId="0" xfId="0" applyFont="1" applyFill="1" applyAlignment="1">
      <alignment horizontal="center" vertical="center"/>
    </xf>
    <xf numFmtId="14" fontId="12" fillId="3" borderId="0" xfId="0" applyNumberFormat="1" applyFont="1" applyFill="1" applyAlignment="1">
      <alignment horizontal="center" vertical="center"/>
    </xf>
    <xf numFmtId="0" fontId="12" fillId="10" borderId="0" xfId="0" applyFont="1" applyFill="1" applyAlignment="1">
      <alignment horizontal="center" vertical="center"/>
    </xf>
    <xf numFmtId="0" fontId="2" fillId="3" borderId="0" xfId="0" applyFont="1" applyFill="1" applyAlignment="1">
      <alignment horizontal="center" vertical="center"/>
    </xf>
    <xf numFmtId="0" fontId="12" fillId="7" borderId="0" xfId="0" applyFont="1" applyFill="1"/>
    <xf numFmtId="0" fontId="12" fillId="4" borderId="0" xfId="0" applyFont="1" applyFill="1"/>
    <xf numFmtId="0" fontId="12" fillId="7" borderId="0" xfId="0" applyFont="1" applyFill="1" applyAlignment="1">
      <alignment horizontal="center" vertical="center"/>
    </xf>
    <xf numFmtId="0" fontId="12" fillId="4" borderId="0" xfId="0" applyFont="1" applyFill="1" applyAlignment="1">
      <alignment horizontal="center"/>
    </xf>
    <xf numFmtId="0" fontId="7" fillId="7" borderId="0" xfId="0" applyFont="1" applyFill="1" applyAlignment="1">
      <alignment horizontal="center" vertical="center"/>
    </xf>
    <xf numFmtId="0" fontId="13" fillId="3" borderId="0" xfId="0" applyFont="1" applyFill="1" applyAlignment="1">
      <alignment horizontal="center"/>
    </xf>
    <xf numFmtId="0" fontId="12" fillId="3" borderId="0" xfId="0" applyFont="1" applyFill="1" applyAlignment="1">
      <alignment horizontal="right" vertical="center"/>
    </xf>
    <xf numFmtId="0" fontId="4" fillId="8" borderId="0" xfId="0" applyFont="1" applyFill="1" applyAlignment="1">
      <alignment horizontal="center" vertical="center"/>
    </xf>
    <xf numFmtId="0" fontId="15" fillId="7" borderId="0" xfId="0" applyFont="1" applyFill="1"/>
    <xf numFmtId="0" fontId="15" fillId="8" borderId="0" xfId="0" applyFont="1" applyFill="1" applyAlignment="1">
      <alignment horizontal="center"/>
    </xf>
    <xf numFmtId="0" fontId="15" fillId="0" borderId="0" xfId="0" applyFont="1"/>
    <xf numFmtId="0" fontId="2" fillId="7" borderId="0" xfId="0" applyFont="1" applyFill="1" applyAlignment="1">
      <alignment horizontal="center" vertical="center"/>
    </xf>
    <xf numFmtId="0" fontId="2" fillId="0" borderId="0" xfId="0" applyFont="1" applyAlignment="1">
      <alignment horizontal="center" vertical="center"/>
    </xf>
    <xf numFmtId="0" fontId="11" fillId="10" borderId="0" xfId="0" applyFont="1" applyFill="1" applyAlignment="1">
      <alignment horizontal="center" vertical="center"/>
    </xf>
    <xf numFmtId="0" fontId="11" fillId="6" borderId="0" xfId="0" applyFont="1" applyFill="1" applyAlignment="1">
      <alignment horizontal="center" vertical="center"/>
    </xf>
    <xf numFmtId="0" fontId="11" fillId="4" borderId="0" xfId="0" applyFont="1" applyFill="1"/>
    <xf numFmtId="0" fontId="7" fillId="4" borderId="0" xfId="0" applyFont="1" applyFill="1" applyAlignment="1">
      <alignment horizontal="right" vertical="center"/>
    </xf>
    <xf numFmtId="0" fontId="0" fillId="4" borderId="0" xfId="0" applyFont="1" applyFill="1" applyAlignment="1">
      <alignment horizontal="right" vertical="center"/>
    </xf>
    <xf numFmtId="0" fontId="13" fillId="3" borderId="0" xfId="0" applyFont="1" applyFill="1" applyAlignment="1">
      <alignment horizontal="center" vertical="center"/>
    </xf>
    <xf numFmtId="0" fontId="7" fillId="7" borderId="0" xfId="0" applyFont="1" applyFill="1" applyAlignment="1">
      <alignment vertical="center"/>
    </xf>
    <xf numFmtId="0" fontId="2" fillId="7" borderId="0" xfId="0" applyFont="1" applyFill="1" applyAlignment="1">
      <alignment vertical="center"/>
    </xf>
    <xf numFmtId="0" fontId="15" fillId="7" borderId="0" xfId="0" applyFont="1" applyFill="1" applyAlignment="1">
      <alignment vertical="center"/>
    </xf>
    <xf numFmtId="0" fontId="7" fillId="0" borderId="0" xfId="0" applyFont="1" applyAlignment="1">
      <alignment vertical="center"/>
    </xf>
    <xf numFmtId="0" fontId="12" fillId="3" borderId="0" xfId="0" applyFont="1" applyFill="1"/>
    <xf numFmtId="0" fontId="15" fillId="3" borderId="0" xfId="0" applyFont="1" applyFill="1"/>
    <xf numFmtId="14" fontId="2" fillId="3" borderId="0" xfId="0" applyNumberFormat="1" applyFont="1" applyFill="1"/>
    <xf numFmtId="0" fontId="11" fillId="3" borderId="0" xfId="0" applyFont="1" applyFill="1" applyAlignment="1">
      <alignment horizontal="center" vertical="center"/>
    </xf>
    <xf numFmtId="0" fontId="0" fillId="4" borderId="0" xfId="0" applyFill="1" applyAlignment="1">
      <alignment horizontal="left" vertical="center"/>
    </xf>
    <xf numFmtId="0" fontId="12" fillId="4" borderId="0" xfId="0" applyFont="1" applyFill="1" applyAlignment="1">
      <alignment horizontal="right" vertical="center"/>
    </xf>
    <xf numFmtId="0" fontId="13" fillId="4" borderId="0" xfId="0" applyFont="1" applyFill="1" applyAlignment="1">
      <alignment horizontal="center"/>
    </xf>
    <xf numFmtId="2" fontId="12" fillId="4" borderId="0" xfId="0" applyNumberFormat="1" applyFont="1" applyFill="1" applyAlignment="1">
      <alignment horizontal="center" vertical="center"/>
    </xf>
    <xf numFmtId="0" fontId="1" fillId="4" borderId="0" xfId="0" applyFont="1" applyFill="1" applyAlignment="1">
      <alignment horizontal="center"/>
    </xf>
    <xf numFmtId="0" fontId="5" fillId="7" borderId="0" xfId="0" applyFont="1" applyFill="1" applyAlignment="1">
      <alignment vertical="center"/>
    </xf>
    <xf numFmtId="0" fontId="12" fillId="6" borderId="0" xfId="0" applyFont="1" applyFill="1" applyAlignment="1">
      <alignment horizontal="left" vertical="center"/>
    </xf>
    <xf numFmtId="0" fontId="12" fillId="6" borderId="0" xfId="0" applyFont="1" applyFill="1" applyAlignment="1">
      <alignment horizontal="left"/>
    </xf>
    <xf numFmtId="0" fontId="13" fillId="7" borderId="0" xfId="0" applyFont="1" applyFill="1"/>
    <xf numFmtId="0" fontId="12" fillId="7" borderId="0" xfId="0" applyFont="1" applyFill="1" applyAlignment="1">
      <alignment horizontal="center"/>
    </xf>
    <xf numFmtId="14" fontId="13" fillId="7" borderId="0" xfId="0" applyNumberFormat="1" applyFont="1" applyFill="1"/>
    <xf numFmtId="0" fontId="12" fillId="4" borderId="0" xfId="0" applyFont="1" applyFill="1" applyAlignment="1">
      <alignment horizontal="right"/>
    </xf>
  </cellXfs>
  <cellStyles count="1">
    <cellStyle name="Normal" xfId="0" builtinId="0"/>
  </cellStyles>
  <dxfs count="0"/>
  <tableStyles count="0" defaultTableStyle="TableStyleMedium2" defaultPivotStyle="PivotStyleLight16"/>
  <colors>
    <mruColors>
      <color rgb="FF0000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1"/>
          <c:order val="0"/>
          <c:spPr>
            <a:ln>
              <a:noFill/>
            </a:ln>
          </c:spPr>
          <c:xVal>
            <c:numRef>
              <c:f>Preprocessing_02__Wells!$D$6:$D$164</c:f>
              <c:numCache>
                <c:formatCode>General</c:formatCode>
                <c:ptCount val="159"/>
                <c:pt idx="0">
                  <c:v>1520069.9254000001</c:v>
                </c:pt>
                <c:pt idx="1">
                  <c:v>1520053.2516999999</c:v>
                </c:pt>
                <c:pt idx="2">
                  <c:v>1520071.6268</c:v>
                </c:pt>
                <c:pt idx="3">
                  <c:v>1520033.3387</c:v>
                </c:pt>
                <c:pt idx="4">
                  <c:v>1520070.0589999999</c:v>
                </c:pt>
                <c:pt idx="5">
                  <c:v>1520069.3472</c:v>
                </c:pt>
                <c:pt idx="6">
                  <c:v>1520067.5943</c:v>
                </c:pt>
                <c:pt idx="7">
                  <c:v>1520039.4946999999</c:v>
                </c:pt>
                <c:pt idx="8">
                  <c:v>1520020.1070000001</c:v>
                </c:pt>
                <c:pt idx="9">
                  <c:v>1520003.2453999999</c:v>
                </c:pt>
                <c:pt idx="10">
                  <c:v>1519988.7708999999</c:v>
                </c:pt>
                <c:pt idx="11">
                  <c:v>1519665.3114</c:v>
                </c:pt>
                <c:pt idx="12">
                  <c:v>1519684.0456999999</c:v>
                </c:pt>
                <c:pt idx="13">
                  <c:v>1519704.9982</c:v>
                </c:pt>
                <c:pt idx="14">
                  <c:v>1519727.858</c:v>
                </c:pt>
                <c:pt idx="15">
                  <c:v>1519745.6364</c:v>
                </c:pt>
                <c:pt idx="16">
                  <c:v>1519766.5956999999</c:v>
                </c:pt>
                <c:pt idx="17">
                  <c:v>1519788.1827</c:v>
                </c:pt>
                <c:pt idx="18">
                  <c:v>1519805.0105999999</c:v>
                </c:pt>
                <c:pt idx="19">
                  <c:v>1519830.7316000001</c:v>
                </c:pt>
                <c:pt idx="20">
                  <c:v>1519847.8747</c:v>
                </c:pt>
                <c:pt idx="21">
                  <c:v>1519967.0929</c:v>
                </c:pt>
                <c:pt idx="22">
                  <c:v>1518762.0031999999</c:v>
                </c:pt>
                <c:pt idx="23">
                  <c:v>1518995.9069999999</c:v>
                </c:pt>
                <c:pt idx="24">
                  <c:v>1519010.7429</c:v>
                </c:pt>
                <c:pt idx="25">
                  <c:v>1519025.8163999999</c:v>
                </c:pt>
                <c:pt idx="26">
                  <c:v>1519041.909</c:v>
                </c:pt>
                <c:pt idx="27">
                  <c:v>1519101.7234</c:v>
                </c:pt>
                <c:pt idx="28">
                  <c:v>1519121.5788</c:v>
                </c:pt>
                <c:pt idx="29">
                  <c:v>1519133.1433999999</c:v>
                </c:pt>
                <c:pt idx="30">
                  <c:v>1519144.9491999999</c:v>
                </c:pt>
                <c:pt idx="31">
                  <c:v>1519160.4357</c:v>
                </c:pt>
                <c:pt idx="32">
                  <c:v>1518884.1910999999</c:v>
                </c:pt>
                <c:pt idx="33">
                  <c:v>1518900.7760000001</c:v>
                </c:pt>
                <c:pt idx="34">
                  <c:v>1518917.3726999999</c:v>
                </c:pt>
                <c:pt idx="35">
                  <c:v>1518937.4779999999</c:v>
                </c:pt>
                <c:pt idx="36">
                  <c:v>1518911.5844000001</c:v>
                </c:pt>
                <c:pt idx="37">
                  <c:v>1518856.9256</c:v>
                </c:pt>
                <c:pt idx="38">
                  <c:v>1518881.5530000001</c:v>
                </c:pt>
                <c:pt idx="39">
                  <c:v>1518894.1165</c:v>
                </c:pt>
                <c:pt idx="40">
                  <c:v>1519413.1780999999</c:v>
                </c:pt>
                <c:pt idx="41">
                  <c:v>1519420.8711000001</c:v>
                </c:pt>
                <c:pt idx="42">
                  <c:v>1519264.8578999999</c:v>
                </c:pt>
                <c:pt idx="43">
                  <c:v>1520038.0041</c:v>
                </c:pt>
                <c:pt idx="44">
                  <c:v>1519388.4654000001</c:v>
                </c:pt>
                <c:pt idx="45">
                  <c:v>1518746.0020999999</c:v>
                </c:pt>
                <c:pt idx="46">
                  <c:v>1518748.0041</c:v>
                </c:pt>
                <c:pt idx="47">
                  <c:v>1518749.9975000001</c:v>
                </c:pt>
                <c:pt idx="48">
                  <c:v>1518752.0012999999</c:v>
                </c:pt>
                <c:pt idx="49">
                  <c:v>1518784.0005999999</c:v>
                </c:pt>
                <c:pt idx="50">
                  <c:v>1518781.0020000001</c:v>
                </c:pt>
                <c:pt idx="51">
                  <c:v>1518778.9982</c:v>
                </c:pt>
                <c:pt idx="52">
                  <c:v>1518777.0041</c:v>
                </c:pt>
                <c:pt idx="53">
                  <c:v>1518019.0027999999</c:v>
                </c:pt>
                <c:pt idx="54">
                  <c:v>1518020.0022</c:v>
                </c:pt>
                <c:pt idx="55">
                  <c:v>1519055.0009999999</c:v>
                </c:pt>
                <c:pt idx="56">
                  <c:v>1519684.0051</c:v>
                </c:pt>
                <c:pt idx="57">
                  <c:v>1519133.9997</c:v>
                </c:pt>
                <c:pt idx="58">
                  <c:v>1518029.0029</c:v>
                </c:pt>
                <c:pt idx="59">
                  <c:v>1519688.0061999999</c:v>
                </c:pt>
                <c:pt idx="60">
                  <c:v>1519631.0009999999</c:v>
                </c:pt>
                <c:pt idx="61">
                  <c:v>1520107.9986</c:v>
                </c:pt>
                <c:pt idx="62">
                  <c:v>1518003.0052</c:v>
                </c:pt>
                <c:pt idx="63">
                  <c:v>1519820.0038999999</c:v>
                </c:pt>
                <c:pt idx="64">
                  <c:v>1519740.0015</c:v>
                </c:pt>
                <c:pt idx="65">
                  <c:v>1517747.0035000001</c:v>
                </c:pt>
                <c:pt idx="66">
                  <c:v>1517591.9992</c:v>
                </c:pt>
                <c:pt idx="67">
                  <c:v>1517866.0035999999</c:v>
                </c:pt>
                <c:pt idx="68">
                  <c:v>1519004.9994999999</c:v>
                </c:pt>
                <c:pt idx="69">
                  <c:v>1519003.9994999999</c:v>
                </c:pt>
                <c:pt idx="70">
                  <c:v>1517585.0035999999</c:v>
                </c:pt>
                <c:pt idx="71">
                  <c:v>1517647.0034</c:v>
                </c:pt>
                <c:pt idx="72">
                  <c:v>1517718.0031000001</c:v>
                </c:pt>
                <c:pt idx="73">
                  <c:v>1517732.0029</c:v>
                </c:pt>
                <c:pt idx="74">
                  <c:v>1519287.003</c:v>
                </c:pt>
                <c:pt idx="75">
                  <c:v>1518987.9992</c:v>
                </c:pt>
                <c:pt idx="76">
                  <c:v>1519032.9990999999</c:v>
                </c:pt>
                <c:pt idx="77">
                  <c:v>1519071.9968999999</c:v>
                </c:pt>
                <c:pt idx="78">
                  <c:v>1518891.9979999999</c:v>
                </c:pt>
                <c:pt idx="79">
                  <c:v>1519361.0041</c:v>
                </c:pt>
                <c:pt idx="80">
                  <c:v>1520608.9996</c:v>
                </c:pt>
                <c:pt idx="81">
                  <c:v>1520503.9994999999</c:v>
                </c:pt>
                <c:pt idx="82">
                  <c:v>1517845.0024000001</c:v>
                </c:pt>
                <c:pt idx="83">
                  <c:v>1517749.0031000001</c:v>
                </c:pt>
                <c:pt idx="84">
                  <c:v>1518892.0001999999</c:v>
                </c:pt>
                <c:pt idx="85">
                  <c:v>1518892.0004</c:v>
                </c:pt>
                <c:pt idx="86">
                  <c:v>1518876.0038000001</c:v>
                </c:pt>
                <c:pt idx="87">
                  <c:v>1519265.9989</c:v>
                </c:pt>
                <c:pt idx="88">
                  <c:v>1518837.0009000001</c:v>
                </c:pt>
                <c:pt idx="89">
                  <c:v>1518849.9968000001</c:v>
                </c:pt>
                <c:pt idx="90">
                  <c:v>1520457.9975999999</c:v>
                </c:pt>
                <c:pt idx="91">
                  <c:v>1520497.9975000001</c:v>
                </c:pt>
                <c:pt idx="92">
                  <c:v>1519559.9978</c:v>
                </c:pt>
                <c:pt idx="93">
                  <c:v>1519593.9975000001</c:v>
                </c:pt>
                <c:pt idx="94">
                  <c:v>1519634.9982</c:v>
                </c:pt>
                <c:pt idx="95">
                  <c:v>1519433.0009000001</c:v>
                </c:pt>
                <c:pt idx="96">
                  <c:v>1519443.996</c:v>
                </c:pt>
                <c:pt idx="97">
                  <c:v>1519469.0020999999</c:v>
                </c:pt>
                <c:pt idx="98">
                  <c:v>1519482.0045</c:v>
                </c:pt>
                <c:pt idx="99">
                  <c:v>1519518.9950999999</c:v>
                </c:pt>
                <c:pt idx="100">
                  <c:v>1519078.0001999999</c:v>
                </c:pt>
                <c:pt idx="101">
                  <c:v>1519088.0037</c:v>
                </c:pt>
                <c:pt idx="102">
                  <c:v>1519071.9994999999</c:v>
                </c:pt>
                <c:pt idx="103">
                  <c:v>1519568.0019</c:v>
                </c:pt>
                <c:pt idx="104">
                  <c:v>1519571.9987999999</c:v>
                </c:pt>
                <c:pt idx="105">
                  <c:v>1519546.9998999999</c:v>
                </c:pt>
                <c:pt idx="106">
                  <c:v>1519545.0049999999</c:v>
                </c:pt>
                <c:pt idx="107">
                  <c:v>1519518.9950999999</c:v>
                </c:pt>
                <c:pt idx="108">
                  <c:v>1519594.0014</c:v>
                </c:pt>
                <c:pt idx="109">
                  <c:v>1519594.0014</c:v>
                </c:pt>
                <c:pt idx="110">
                  <c:v>1519549.9957999999</c:v>
                </c:pt>
                <c:pt idx="111">
                  <c:v>1518741.9974</c:v>
                </c:pt>
                <c:pt idx="112">
                  <c:v>1518750.9971</c:v>
                </c:pt>
                <c:pt idx="113">
                  <c:v>1518797.9981</c:v>
                </c:pt>
                <c:pt idx="114">
                  <c:v>1518819.9998000001</c:v>
                </c:pt>
                <c:pt idx="115">
                  <c:v>1518770.9994000001</c:v>
                </c:pt>
                <c:pt idx="116">
                  <c:v>1518808.9982</c:v>
                </c:pt>
                <c:pt idx="117">
                  <c:v>1518942.9974</c:v>
                </c:pt>
                <c:pt idx="118">
                  <c:v>1518949.0042000001</c:v>
                </c:pt>
                <c:pt idx="119">
                  <c:v>1518951.9971</c:v>
                </c:pt>
                <c:pt idx="120">
                  <c:v>1518975.0029</c:v>
                </c:pt>
                <c:pt idx="121">
                  <c:v>1518983.0011</c:v>
                </c:pt>
                <c:pt idx="122">
                  <c:v>1518993.9987999999</c:v>
                </c:pt>
                <c:pt idx="123">
                  <c:v>1519003.0038000001</c:v>
                </c:pt>
                <c:pt idx="124">
                  <c:v>1519006.0038000001</c:v>
                </c:pt>
                <c:pt idx="125">
                  <c:v>1518762.0031999999</c:v>
                </c:pt>
                <c:pt idx="126">
                  <c:v>1517111.0055</c:v>
                </c:pt>
                <c:pt idx="127">
                  <c:v>1517111.0055</c:v>
                </c:pt>
                <c:pt idx="128">
                  <c:v>1518111.9994000001</c:v>
                </c:pt>
                <c:pt idx="129">
                  <c:v>1518132.0020000001</c:v>
                </c:pt>
                <c:pt idx="130">
                  <c:v>1518151.9966</c:v>
                </c:pt>
                <c:pt idx="131">
                  <c:v>1518173.0001999999</c:v>
                </c:pt>
                <c:pt idx="132">
                  <c:v>1518194.0038000001</c:v>
                </c:pt>
                <c:pt idx="133">
                  <c:v>1518213.9983999999</c:v>
                </c:pt>
                <c:pt idx="134">
                  <c:v>1518234.0009999999</c:v>
                </c:pt>
                <c:pt idx="135">
                  <c:v>1518254.0029</c:v>
                </c:pt>
                <c:pt idx="136">
                  <c:v>1517935.9979999999</c:v>
                </c:pt>
                <c:pt idx="137">
                  <c:v>1517926.9994000001</c:v>
                </c:pt>
                <c:pt idx="138">
                  <c:v>1517963.0035000001</c:v>
                </c:pt>
                <c:pt idx="139">
                  <c:v>1517969.0020999999</c:v>
                </c:pt>
                <c:pt idx="140">
                  <c:v>1519849.0033</c:v>
                </c:pt>
                <c:pt idx="141">
                  <c:v>1520684.9963</c:v>
                </c:pt>
                <c:pt idx="142">
                  <c:v>1520590.0001999999</c:v>
                </c:pt>
                <c:pt idx="143">
                  <c:v>1520457.0005999999</c:v>
                </c:pt>
                <c:pt idx="144">
                  <c:v>1520370.0037</c:v>
                </c:pt>
                <c:pt idx="145">
                  <c:v>1516905.0027999999</c:v>
                </c:pt>
                <c:pt idx="146">
                  <c:v>1516905.0027999999</c:v>
                </c:pt>
                <c:pt idx="147">
                  <c:v>1518721.5190000001</c:v>
                </c:pt>
                <c:pt idx="148">
                  <c:v>1518730.2705999999</c:v>
                </c:pt>
                <c:pt idx="149">
                  <c:v>1518734.9061</c:v>
                </c:pt>
                <c:pt idx="150">
                  <c:v>1518792.8629999999</c:v>
                </c:pt>
                <c:pt idx="151">
                  <c:v>1518789.6421000001</c:v>
                </c:pt>
                <c:pt idx="152">
                  <c:v>1518784.7002999999</c:v>
                </c:pt>
                <c:pt idx="153">
                  <c:v>1518781.4842999999</c:v>
                </c:pt>
                <c:pt idx="154">
                  <c:v>1520751.9961000001</c:v>
                </c:pt>
                <c:pt idx="155">
                  <c:v>1520458.9982</c:v>
                </c:pt>
                <c:pt idx="156">
                  <c:v>1520823.9998999999</c:v>
                </c:pt>
                <c:pt idx="157">
                  <c:v>1520653.0012999999</c:v>
                </c:pt>
                <c:pt idx="158">
                  <c:v>1520382.003</c:v>
                </c:pt>
              </c:numCache>
            </c:numRef>
          </c:xVal>
          <c:yVal>
            <c:numRef>
              <c:f>Preprocessing_02__Wells!$E$6:$E$164</c:f>
              <c:numCache>
                <c:formatCode>General</c:formatCode>
                <c:ptCount val="159"/>
                <c:pt idx="0">
                  <c:v>5032526.5447000004</c:v>
                </c:pt>
                <c:pt idx="1">
                  <c:v>5032516.0801999997</c:v>
                </c:pt>
                <c:pt idx="2">
                  <c:v>5032513.1484000003</c:v>
                </c:pt>
                <c:pt idx="3">
                  <c:v>5032495.6664000005</c:v>
                </c:pt>
                <c:pt idx="4">
                  <c:v>5032488.5586999999</c:v>
                </c:pt>
                <c:pt idx="5">
                  <c:v>5032413.8679</c:v>
                </c:pt>
                <c:pt idx="6">
                  <c:v>5032364.9714000002</c:v>
                </c:pt>
                <c:pt idx="7">
                  <c:v>5032373.5894999998</c:v>
                </c:pt>
                <c:pt idx="8">
                  <c:v>5032386.1213999996</c:v>
                </c:pt>
                <c:pt idx="9">
                  <c:v>5032396.7066000002</c:v>
                </c:pt>
                <c:pt idx="10">
                  <c:v>5032404.4139</c:v>
                </c:pt>
                <c:pt idx="11">
                  <c:v>5031845.6441000002</c:v>
                </c:pt>
                <c:pt idx="12">
                  <c:v>5031835.4845000003</c:v>
                </c:pt>
                <c:pt idx="13">
                  <c:v>5031823.7446999997</c:v>
                </c:pt>
                <c:pt idx="14">
                  <c:v>5031809.7698999997</c:v>
                </c:pt>
                <c:pt idx="15">
                  <c:v>5031798.9802999999</c:v>
                </c:pt>
                <c:pt idx="16">
                  <c:v>5031786.5928999996</c:v>
                </c:pt>
                <c:pt idx="17">
                  <c:v>5031773.2592000002</c:v>
                </c:pt>
                <c:pt idx="18">
                  <c:v>5031763.0983999996</c:v>
                </c:pt>
                <c:pt idx="19">
                  <c:v>5031747.8581999997</c:v>
                </c:pt>
                <c:pt idx="20">
                  <c:v>5031737.3843999999</c:v>
                </c:pt>
                <c:pt idx="21">
                  <c:v>5032427.1653000005</c:v>
                </c:pt>
                <c:pt idx="22">
                  <c:v>5031310.9926000005</c:v>
                </c:pt>
                <c:pt idx="23">
                  <c:v>5031314.8949999996</c:v>
                </c:pt>
                <c:pt idx="24">
                  <c:v>5031322.4381999997</c:v>
                </c:pt>
                <c:pt idx="25">
                  <c:v>5031329.9787999997</c:v>
                </c:pt>
                <c:pt idx="26">
                  <c:v>5031338.2681999998</c:v>
                </c:pt>
                <c:pt idx="27">
                  <c:v>5031185.2122</c:v>
                </c:pt>
                <c:pt idx="28">
                  <c:v>5031183.7006999999</c:v>
                </c:pt>
                <c:pt idx="29">
                  <c:v>5031196.0142000001</c:v>
                </c:pt>
                <c:pt idx="30">
                  <c:v>5031210.0883999998</c:v>
                </c:pt>
                <c:pt idx="31">
                  <c:v>5031226.2653999999</c:v>
                </c:pt>
                <c:pt idx="32">
                  <c:v>5031254.9478000002</c:v>
                </c:pt>
                <c:pt idx="33">
                  <c:v>5031262.9992000004</c:v>
                </c:pt>
                <c:pt idx="34">
                  <c:v>5031274.5575999999</c:v>
                </c:pt>
                <c:pt idx="35">
                  <c:v>5031284.6102</c:v>
                </c:pt>
                <c:pt idx="36">
                  <c:v>5031138.1349999998</c:v>
                </c:pt>
                <c:pt idx="37">
                  <c:v>5031071.3583000004</c:v>
                </c:pt>
                <c:pt idx="38">
                  <c:v>5031094.9778000005</c:v>
                </c:pt>
                <c:pt idx="39">
                  <c:v>5031110.5599999996</c:v>
                </c:pt>
                <c:pt idx="40">
                  <c:v>5031940.7319999998</c:v>
                </c:pt>
                <c:pt idx="41">
                  <c:v>5031948.1124</c:v>
                </c:pt>
                <c:pt idx="42">
                  <c:v>5031768.3393000001</c:v>
                </c:pt>
                <c:pt idx="43">
                  <c:v>5031872.9992000004</c:v>
                </c:pt>
                <c:pt idx="44">
                  <c:v>5031690.3563000001</c:v>
                </c:pt>
                <c:pt idx="45">
                  <c:v>5031297.9956</c:v>
                </c:pt>
                <c:pt idx="46">
                  <c:v>5031291.9914999995</c:v>
                </c:pt>
                <c:pt idx="47">
                  <c:v>5031283.9962999998</c:v>
                </c:pt>
                <c:pt idx="48">
                  <c:v>5031276.9929999998</c:v>
                </c:pt>
                <c:pt idx="49">
                  <c:v>5031152.9910000004</c:v>
                </c:pt>
                <c:pt idx="50">
                  <c:v>5031162.9926000005</c:v>
                </c:pt>
                <c:pt idx="51">
                  <c:v>5031169.9959000004</c:v>
                </c:pt>
                <c:pt idx="52">
                  <c:v>5031177.0016000001</c:v>
                </c:pt>
                <c:pt idx="53">
                  <c:v>5032595.9945999999</c:v>
                </c:pt>
                <c:pt idx="54">
                  <c:v>5032741.9932000004</c:v>
                </c:pt>
                <c:pt idx="55">
                  <c:v>5032821.9985999996</c:v>
                </c:pt>
                <c:pt idx="56">
                  <c:v>5033258.9992000004</c:v>
                </c:pt>
                <c:pt idx="57">
                  <c:v>5033304.9972000001</c:v>
                </c:pt>
                <c:pt idx="58">
                  <c:v>5032427.9934999999</c:v>
                </c:pt>
                <c:pt idx="59">
                  <c:v>5033299.9949000003</c:v>
                </c:pt>
                <c:pt idx="60">
                  <c:v>5033315.9994999999</c:v>
                </c:pt>
                <c:pt idx="61">
                  <c:v>5034201.9934999999</c:v>
                </c:pt>
                <c:pt idx="62">
                  <c:v>5032273.9998000003</c:v>
                </c:pt>
                <c:pt idx="63">
                  <c:v>5032380.0003000004</c:v>
                </c:pt>
                <c:pt idx="64">
                  <c:v>5032299.9995999997</c:v>
                </c:pt>
                <c:pt idx="65">
                  <c:v>5032975.0000999998</c:v>
                </c:pt>
                <c:pt idx="66">
                  <c:v>5032844.9995999997</c:v>
                </c:pt>
                <c:pt idx="67">
                  <c:v>5032951.9955000002</c:v>
                </c:pt>
                <c:pt idx="68">
                  <c:v>5033871.9913999997</c:v>
                </c:pt>
                <c:pt idx="69">
                  <c:v>5033866.9908999996</c:v>
                </c:pt>
                <c:pt idx="70">
                  <c:v>5032026.9990999997</c:v>
                </c:pt>
                <c:pt idx="71">
                  <c:v>5031648.0003000004</c:v>
                </c:pt>
                <c:pt idx="72">
                  <c:v>5031736.0006999997</c:v>
                </c:pt>
                <c:pt idx="73">
                  <c:v>5031598.9979999997</c:v>
                </c:pt>
                <c:pt idx="74">
                  <c:v>5033825.9979999997</c:v>
                </c:pt>
                <c:pt idx="75">
                  <c:v>5033785.9940999998</c:v>
                </c:pt>
                <c:pt idx="76">
                  <c:v>5033689.9990999997</c:v>
                </c:pt>
                <c:pt idx="77">
                  <c:v>5033544.9962999998</c:v>
                </c:pt>
                <c:pt idx="78">
                  <c:v>5033665.9948000005</c:v>
                </c:pt>
                <c:pt idx="79">
                  <c:v>5030790.9979999997</c:v>
                </c:pt>
                <c:pt idx="80">
                  <c:v>5033181.9983999999</c:v>
                </c:pt>
                <c:pt idx="81">
                  <c:v>5033213.9970000004</c:v>
                </c:pt>
                <c:pt idx="82">
                  <c:v>5031586.9985999996</c:v>
                </c:pt>
                <c:pt idx="83">
                  <c:v>5031492.9918999998</c:v>
                </c:pt>
                <c:pt idx="84">
                  <c:v>5033565.9950000001</c:v>
                </c:pt>
                <c:pt idx="85">
                  <c:v>5033435.9934</c:v>
                </c:pt>
                <c:pt idx="86">
                  <c:v>5033774.9932000004</c:v>
                </c:pt>
                <c:pt idx="87">
                  <c:v>5033456.9956999999</c:v>
                </c:pt>
                <c:pt idx="88">
                  <c:v>5031112.9948000005</c:v>
                </c:pt>
                <c:pt idx="89">
                  <c:v>5031075.9999000002</c:v>
                </c:pt>
                <c:pt idx="90">
                  <c:v>5032331.9990999997</c:v>
                </c:pt>
                <c:pt idx="91">
                  <c:v>5032294.9967999998</c:v>
                </c:pt>
                <c:pt idx="92">
                  <c:v>5033463.9984999998</c:v>
                </c:pt>
                <c:pt idx="93">
                  <c:v>5033411.9990999997</c:v>
                </c:pt>
                <c:pt idx="94">
                  <c:v>5033369.9902999997</c:v>
                </c:pt>
                <c:pt idx="95">
                  <c:v>5033336.9924999997</c:v>
                </c:pt>
                <c:pt idx="96">
                  <c:v>5033326.9955000002</c:v>
                </c:pt>
                <c:pt idx="97">
                  <c:v>5033304.9913999997</c:v>
                </c:pt>
                <c:pt idx="98">
                  <c:v>5033285.9927000003</c:v>
                </c:pt>
                <c:pt idx="99">
                  <c:v>5033226.9990999997</c:v>
                </c:pt>
                <c:pt idx="100">
                  <c:v>5033219.9946999997</c:v>
                </c:pt>
                <c:pt idx="101">
                  <c:v>5033340.9992000004</c:v>
                </c:pt>
                <c:pt idx="102">
                  <c:v>5033226.9907999998</c:v>
                </c:pt>
                <c:pt idx="103">
                  <c:v>5033226.9948000005</c:v>
                </c:pt>
                <c:pt idx="104">
                  <c:v>5033222.9929</c:v>
                </c:pt>
                <c:pt idx="105">
                  <c:v>5033241</c:v>
                </c:pt>
                <c:pt idx="106">
                  <c:v>5033238.9978999998</c:v>
                </c:pt>
                <c:pt idx="107">
                  <c:v>5033226.9990999997</c:v>
                </c:pt>
                <c:pt idx="108">
                  <c:v>5033191.9950000001</c:v>
                </c:pt>
                <c:pt idx="109">
                  <c:v>5033191.9950000001</c:v>
                </c:pt>
                <c:pt idx="110">
                  <c:v>5033195.9979999997</c:v>
                </c:pt>
                <c:pt idx="111">
                  <c:v>5032159.9917000001</c:v>
                </c:pt>
                <c:pt idx="112">
                  <c:v>5032173.9949000003</c:v>
                </c:pt>
                <c:pt idx="113">
                  <c:v>5032196.9987000003</c:v>
                </c:pt>
                <c:pt idx="114">
                  <c:v>5032198.9906000001</c:v>
                </c:pt>
                <c:pt idx="115">
                  <c:v>5032143.9927000003</c:v>
                </c:pt>
                <c:pt idx="116">
                  <c:v>5032148.9939999999</c:v>
                </c:pt>
                <c:pt idx="117">
                  <c:v>5031919.9992000004</c:v>
                </c:pt>
                <c:pt idx="118">
                  <c:v>5031910.9949000003</c:v>
                </c:pt>
                <c:pt idx="119">
                  <c:v>5031887.9957999997</c:v>
                </c:pt>
                <c:pt idx="120">
                  <c:v>5031912.9939000001</c:v>
                </c:pt>
                <c:pt idx="121">
                  <c:v>5031911.9993000003</c:v>
                </c:pt>
                <c:pt idx="122">
                  <c:v>5031932.9934999999</c:v>
                </c:pt>
                <c:pt idx="123">
                  <c:v>5031943.9989</c:v>
                </c:pt>
                <c:pt idx="124">
                  <c:v>5031959.0003000004</c:v>
                </c:pt>
                <c:pt idx="125">
                  <c:v>5031310.9926000005</c:v>
                </c:pt>
                <c:pt idx="126">
                  <c:v>5032707.9971000003</c:v>
                </c:pt>
                <c:pt idx="127">
                  <c:v>5032707.9971000003</c:v>
                </c:pt>
                <c:pt idx="128">
                  <c:v>5033659.9979999997</c:v>
                </c:pt>
                <c:pt idx="129">
                  <c:v>5033660.9967</c:v>
                </c:pt>
                <c:pt idx="130">
                  <c:v>5033660.9938000003</c:v>
                </c:pt>
                <c:pt idx="131">
                  <c:v>5033660.9950000001</c:v>
                </c:pt>
                <c:pt idx="132">
                  <c:v>5033660.9962999998</c:v>
                </c:pt>
                <c:pt idx="133">
                  <c:v>5033660.9933000002</c:v>
                </c:pt>
                <c:pt idx="134">
                  <c:v>5033661.9921000004</c:v>
                </c:pt>
                <c:pt idx="135">
                  <c:v>5033662.0011999998</c:v>
                </c:pt>
                <c:pt idx="136">
                  <c:v>5032876.9907</c:v>
                </c:pt>
                <c:pt idx="137">
                  <c:v>5032829.9978999998</c:v>
                </c:pt>
                <c:pt idx="138">
                  <c:v>5032863.9979999997</c:v>
                </c:pt>
                <c:pt idx="139">
                  <c:v>5032822.9911000002</c:v>
                </c:pt>
                <c:pt idx="140">
                  <c:v>5032401.9993000003</c:v>
                </c:pt>
                <c:pt idx="141">
                  <c:v>5030705.9957999997</c:v>
                </c:pt>
                <c:pt idx="142">
                  <c:v>5030832.9966000002</c:v>
                </c:pt>
                <c:pt idx="143">
                  <c:v>5030728.9917000001</c:v>
                </c:pt>
                <c:pt idx="144">
                  <c:v>5030729.9950000001</c:v>
                </c:pt>
                <c:pt idx="145">
                  <c:v>5033255.9985999996</c:v>
                </c:pt>
                <c:pt idx="146">
                  <c:v>5033255.9985999996</c:v>
                </c:pt>
                <c:pt idx="147">
                  <c:v>5031460.3037999999</c:v>
                </c:pt>
                <c:pt idx="148">
                  <c:v>5031461.8262</c:v>
                </c:pt>
                <c:pt idx="149">
                  <c:v>5031458.9419999998</c:v>
                </c:pt>
                <c:pt idx="150">
                  <c:v>5031402.4550999999</c:v>
                </c:pt>
                <c:pt idx="151">
                  <c:v>5031398.5499</c:v>
                </c:pt>
                <c:pt idx="152">
                  <c:v>5031392.5769999996</c:v>
                </c:pt>
                <c:pt idx="153">
                  <c:v>5031388.6935999999</c:v>
                </c:pt>
                <c:pt idx="154">
                  <c:v>5032391.9959000004</c:v>
                </c:pt>
                <c:pt idx="155">
                  <c:v>5032383.9956999999</c:v>
                </c:pt>
                <c:pt idx="156">
                  <c:v>5032383.9976000004</c:v>
                </c:pt>
                <c:pt idx="157">
                  <c:v>5032404.9929</c:v>
                </c:pt>
                <c:pt idx="158">
                  <c:v>5032502.9935999997</c:v>
                </c:pt>
              </c:numCache>
            </c:numRef>
          </c:yVal>
          <c:smooth val="0"/>
          <c:extLst>
            <c:ext xmlns:c16="http://schemas.microsoft.com/office/drawing/2014/chart" uri="{C3380CC4-5D6E-409C-BE32-E72D297353CC}">
              <c16:uniqueId val="{00000000-403A-407C-960E-B5CADC84ECBB}"/>
            </c:ext>
          </c:extLst>
        </c:ser>
        <c:ser>
          <c:idx val="0"/>
          <c:order val="1"/>
          <c:spPr>
            <a:ln w="19050" cap="rnd">
              <a:noFill/>
              <a:round/>
            </a:ln>
            <a:effectLst/>
          </c:spPr>
          <c:marker>
            <c:symbol val="circle"/>
            <c:size val="5"/>
            <c:spPr>
              <a:solidFill>
                <a:schemeClr val="accent1"/>
              </a:solidFill>
              <a:ln w="9525">
                <a:solidFill>
                  <a:schemeClr val="accent1"/>
                </a:solidFill>
              </a:ln>
              <a:effectLst/>
            </c:spPr>
          </c:marker>
          <c:xVal>
            <c:numRef>
              <c:f>Preprocessing_02__Wells!$AK$6:$AK$45</c:f>
              <c:numCache>
                <c:formatCode>General</c:formatCode>
                <c:ptCount val="40"/>
                <c:pt idx="0">
                  <c:v>1518019.0027999999</c:v>
                </c:pt>
                <c:pt idx="1">
                  <c:v>1518020.0022</c:v>
                </c:pt>
                <c:pt idx="2">
                  <c:v>1519684.0051</c:v>
                </c:pt>
                <c:pt idx="3">
                  <c:v>1519133.9997</c:v>
                </c:pt>
                <c:pt idx="4">
                  <c:v>1518029.0029</c:v>
                </c:pt>
                <c:pt idx="5">
                  <c:v>1519631.0009999999</c:v>
                </c:pt>
                <c:pt idx="6">
                  <c:v>1519820.0038999999</c:v>
                </c:pt>
                <c:pt idx="7">
                  <c:v>1517747.0035000001</c:v>
                </c:pt>
                <c:pt idx="8">
                  <c:v>1517591.9992</c:v>
                </c:pt>
                <c:pt idx="9">
                  <c:v>1517866.0035999999</c:v>
                </c:pt>
                <c:pt idx="10">
                  <c:v>1519004.9994999999</c:v>
                </c:pt>
                <c:pt idx="11">
                  <c:v>1519003.9994999999</c:v>
                </c:pt>
                <c:pt idx="12">
                  <c:v>1517647.0034</c:v>
                </c:pt>
                <c:pt idx="13">
                  <c:v>1517718.0031000001</c:v>
                </c:pt>
                <c:pt idx="14">
                  <c:v>1517845.0024000001</c:v>
                </c:pt>
                <c:pt idx="15">
                  <c:v>1517749.0031000001</c:v>
                </c:pt>
                <c:pt idx="16">
                  <c:v>1519559.9978</c:v>
                </c:pt>
                <c:pt idx="17">
                  <c:v>1519593.9975000001</c:v>
                </c:pt>
                <c:pt idx="18">
                  <c:v>1519634.9982</c:v>
                </c:pt>
                <c:pt idx="19">
                  <c:v>1519433.0009000001</c:v>
                </c:pt>
                <c:pt idx="20">
                  <c:v>1519443.996</c:v>
                </c:pt>
                <c:pt idx="21">
                  <c:v>1519469.0020999999</c:v>
                </c:pt>
                <c:pt idx="22">
                  <c:v>1519482.0045</c:v>
                </c:pt>
                <c:pt idx="23">
                  <c:v>1519518.9950999999</c:v>
                </c:pt>
                <c:pt idx="24">
                  <c:v>1519078.0001999999</c:v>
                </c:pt>
                <c:pt idx="25">
                  <c:v>1519088.0037</c:v>
                </c:pt>
                <c:pt idx="26">
                  <c:v>1519071.9994999999</c:v>
                </c:pt>
                <c:pt idx="27">
                  <c:v>1519568.0019</c:v>
                </c:pt>
                <c:pt idx="28">
                  <c:v>1519571.9987999999</c:v>
                </c:pt>
                <c:pt idx="29">
                  <c:v>1519546.9998999999</c:v>
                </c:pt>
                <c:pt idx="30">
                  <c:v>1519545.0049999999</c:v>
                </c:pt>
                <c:pt idx="31">
                  <c:v>1519518.9950999999</c:v>
                </c:pt>
                <c:pt idx="32">
                  <c:v>1519549.9957999999</c:v>
                </c:pt>
                <c:pt idx="33">
                  <c:v>1518762.0031999999</c:v>
                </c:pt>
                <c:pt idx="34">
                  <c:v>1516905.0027999999</c:v>
                </c:pt>
                <c:pt idx="35">
                  <c:v>1520751.9961000001</c:v>
                </c:pt>
                <c:pt idx="36">
                  <c:v>1520458.9982</c:v>
                </c:pt>
                <c:pt idx="37">
                  <c:v>1520823.9998999999</c:v>
                </c:pt>
                <c:pt idx="38">
                  <c:v>1520653.0012999999</c:v>
                </c:pt>
                <c:pt idx="39">
                  <c:v>1520382.003</c:v>
                </c:pt>
              </c:numCache>
            </c:numRef>
          </c:xVal>
          <c:yVal>
            <c:numRef>
              <c:f>Preprocessing_02__Wells!$AL$6:$AL$45</c:f>
              <c:numCache>
                <c:formatCode>General</c:formatCode>
                <c:ptCount val="40"/>
                <c:pt idx="0">
                  <c:v>5032595.9945999999</c:v>
                </c:pt>
                <c:pt idx="1">
                  <c:v>5032741.9932000004</c:v>
                </c:pt>
                <c:pt idx="2">
                  <c:v>5033258.9992000004</c:v>
                </c:pt>
                <c:pt idx="3">
                  <c:v>5033304.9972000001</c:v>
                </c:pt>
                <c:pt idx="4">
                  <c:v>5032427.9934999999</c:v>
                </c:pt>
                <c:pt idx="5">
                  <c:v>5033315.9994999999</c:v>
                </c:pt>
                <c:pt idx="6">
                  <c:v>5032380.0003000004</c:v>
                </c:pt>
                <c:pt idx="7">
                  <c:v>5032975.0000999998</c:v>
                </c:pt>
                <c:pt idx="8">
                  <c:v>5032844.9995999997</c:v>
                </c:pt>
                <c:pt idx="9">
                  <c:v>5032951.9955000002</c:v>
                </c:pt>
                <c:pt idx="10">
                  <c:v>5033871.9913999997</c:v>
                </c:pt>
                <c:pt idx="11">
                  <c:v>5033866.9908999996</c:v>
                </c:pt>
                <c:pt idx="12">
                  <c:v>5031648.0003000004</c:v>
                </c:pt>
                <c:pt idx="13">
                  <c:v>5031736.0006999997</c:v>
                </c:pt>
                <c:pt idx="14">
                  <c:v>5031586.9985999996</c:v>
                </c:pt>
                <c:pt idx="15">
                  <c:v>5031492.9918999998</c:v>
                </c:pt>
                <c:pt idx="16">
                  <c:v>5033463.9984999998</c:v>
                </c:pt>
                <c:pt idx="17">
                  <c:v>5033411.9990999997</c:v>
                </c:pt>
                <c:pt idx="18">
                  <c:v>5033369.9902999997</c:v>
                </c:pt>
                <c:pt idx="19">
                  <c:v>5033336.9924999997</c:v>
                </c:pt>
                <c:pt idx="20">
                  <c:v>5033326.9955000002</c:v>
                </c:pt>
                <c:pt idx="21">
                  <c:v>5033304.9913999997</c:v>
                </c:pt>
                <c:pt idx="22">
                  <c:v>5033285.9927000003</c:v>
                </c:pt>
                <c:pt idx="23">
                  <c:v>5033226.9990999997</c:v>
                </c:pt>
                <c:pt idx="24">
                  <c:v>5033219.9946999997</c:v>
                </c:pt>
                <c:pt idx="25">
                  <c:v>5033340.9992000004</c:v>
                </c:pt>
                <c:pt idx="26">
                  <c:v>5033226.9907999998</c:v>
                </c:pt>
                <c:pt idx="27">
                  <c:v>5033226.9948000005</c:v>
                </c:pt>
                <c:pt idx="28">
                  <c:v>5033222.9929</c:v>
                </c:pt>
                <c:pt idx="29">
                  <c:v>5033241</c:v>
                </c:pt>
                <c:pt idx="30">
                  <c:v>5033238.9978999998</c:v>
                </c:pt>
                <c:pt idx="31">
                  <c:v>5033226.9990999997</c:v>
                </c:pt>
                <c:pt idx="32">
                  <c:v>5033195.9979999997</c:v>
                </c:pt>
                <c:pt idx="33">
                  <c:v>5031310.9926000005</c:v>
                </c:pt>
                <c:pt idx="34">
                  <c:v>5033255.9985999996</c:v>
                </c:pt>
                <c:pt idx="35">
                  <c:v>5032391.9959000004</c:v>
                </c:pt>
                <c:pt idx="36">
                  <c:v>5032383.9956999999</c:v>
                </c:pt>
                <c:pt idx="37">
                  <c:v>5032383.9976000004</c:v>
                </c:pt>
                <c:pt idx="38">
                  <c:v>5032404.9929</c:v>
                </c:pt>
                <c:pt idx="39">
                  <c:v>5032502.9935999997</c:v>
                </c:pt>
              </c:numCache>
            </c:numRef>
          </c:yVal>
          <c:smooth val="0"/>
          <c:extLst>
            <c:ext xmlns:c16="http://schemas.microsoft.com/office/drawing/2014/chart" uri="{C3380CC4-5D6E-409C-BE32-E72D297353CC}">
              <c16:uniqueId val="{00000001-403A-407C-960E-B5CADC84ECBB}"/>
            </c:ext>
          </c:extLst>
        </c:ser>
        <c:dLbls>
          <c:showLegendKey val="0"/>
          <c:showVal val="0"/>
          <c:showCatName val="0"/>
          <c:showSerName val="0"/>
          <c:showPercent val="0"/>
          <c:showBubbleSize val="0"/>
        </c:dLbls>
        <c:axId val="105420768"/>
        <c:axId val="105420288"/>
      </c:scatterChart>
      <c:valAx>
        <c:axId val="10542076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5420288"/>
        <c:crosses val="autoZero"/>
        <c:crossBetween val="midCat"/>
      </c:valAx>
      <c:valAx>
        <c:axId val="1054202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5420768"/>
        <c:crosses val="autoZero"/>
        <c:crossBetween val="midCat"/>
      </c:valAx>
    </c:plotArea>
    <c:plotVisOnly val="1"/>
    <c:dispBlanksAs val="gap"/>
    <c:showDLblsOverMax val="0"/>
    <c:extLst/>
  </c:chart>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spPr>
            <a:ln w="19050">
              <a:noFill/>
            </a:ln>
          </c:spPr>
          <c:marker>
            <c:symbol val="triangle"/>
            <c:size val="10"/>
            <c:spPr>
              <a:noFill/>
              <a:ln>
                <a:solidFill>
                  <a:srgbClr val="0000FF"/>
                </a:solidFill>
              </a:ln>
            </c:spPr>
          </c:marker>
          <c:xVal>
            <c:numRef>
              <c:f>Preprocessing_02__Wells!$BC$6:$BC$45</c:f>
              <c:numCache>
                <c:formatCode>General</c:formatCode>
                <c:ptCount val="40"/>
                <c:pt idx="0">
                  <c:v>1518019.0027999999</c:v>
                </c:pt>
                <c:pt idx="1">
                  <c:v>1518020.0022</c:v>
                </c:pt>
                <c:pt idx="2">
                  <c:v>1519684.0051</c:v>
                </c:pt>
                <c:pt idx="3">
                  <c:v>1519133.9997</c:v>
                </c:pt>
                <c:pt idx="4">
                  <c:v>1518029.0029</c:v>
                </c:pt>
                <c:pt idx="5">
                  <c:v>1519631.0009999999</c:v>
                </c:pt>
                <c:pt idx="6">
                  <c:v>1519820.0038999999</c:v>
                </c:pt>
                <c:pt idx="7">
                  <c:v>1517747.0035000001</c:v>
                </c:pt>
                <c:pt idx="8">
                  <c:v>1517591.9992</c:v>
                </c:pt>
                <c:pt idx="9">
                  <c:v>1517866.0035999999</c:v>
                </c:pt>
                <c:pt idx="10">
                  <c:v>1519004.9994999999</c:v>
                </c:pt>
                <c:pt idx="11">
                  <c:v>1519003.9994999999</c:v>
                </c:pt>
                <c:pt idx="12">
                  <c:v>1517647.0034</c:v>
                </c:pt>
                <c:pt idx="13">
                  <c:v>1517718.0031000001</c:v>
                </c:pt>
                <c:pt idx="14">
                  <c:v>1517845.0024000001</c:v>
                </c:pt>
                <c:pt idx="15">
                  <c:v>1517749.0031000001</c:v>
                </c:pt>
                <c:pt idx="16">
                  <c:v>1519559.9978</c:v>
                </c:pt>
                <c:pt idx="17">
                  <c:v>1519593.9975000001</c:v>
                </c:pt>
                <c:pt idx="18">
                  <c:v>1519634.9982</c:v>
                </c:pt>
                <c:pt idx="19">
                  <c:v>1519433.0009000001</c:v>
                </c:pt>
                <c:pt idx="20">
                  <c:v>1519443.996</c:v>
                </c:pt>
                <c:pt idx="21">
                  <c:v>1519469.0020999999</c:v>
                </c:pt>
                <c:pt idx="22">
                  <c:v>1519482.0045</c:v>
                </c:pt>
                <c:pt idx="23">
                  <c:v>1519518.9950999999</c:v>
                </c:pt>
                <c:pt idx="24">
                  <c:v>1519078.0001999999</c:v>
                </c:pt>
                <c:pt idx="25">
                  <c:v>1519088.0037</c:v>
                </c:pt>
                <c:pt idx="26">
                  <c:v>1519071.9994999999</c:v>
                </c:pt>
                <c:pt idx="27">
                  <c:v>1519568.0019</c:v>
                </c:pt>
                <c:pt idx="28">
                  <c:v>1519571.9987999999</c:v>
                </c:pt>
                <c:pt idx="29">
                  <c:v>1519546.9998999999</c:v>
                </c:pt>
                <c:pt idx="30">
                  <c:v>1519545.0049999999</c:v>
                </c:pt>
                <c:pt idx="31">
                  <c:v>1519518.9950999999</c:v>
                </c:pt>
                <c:pt idx="32">
                  <c:v>1519549.9957999999</c:v>
                </c:pt>
                <c:pt idx="33">
                  <c:v>1518762.0031999999</c:v>
                </c:pt>
                <c:pt idx="34">
                  <c:v>1516905.0027999999</c:v>
                </c:pt>
                <c:pt idx="35">
                  <c:v>1520751.9961000001</c:v>
                </c:pt>
                <c:pt idx="36">
                  <c:v>1520458.9982</c:v>
                </c:pt>
                <c:pt idx="37">
                  <c:v>1520823.9998999999</c:v>
                </c:pt>
                <c:pt idx="38">
                  <c:v>1520653.0012999999</c:v>
                </c:pt>
                <c:pt idx="39">
                  <c:v>1520382.003</c:v>
                </c:pt>
              </c:numCache>
            </c:numRef>
          </c:xVal>
          <c:yVal>
            <c:numRef>
              <c:f>Preprocessing_02__Wells!$BD$6:$BD$45</c:f>
              <c:numCache>
                <c:formatCode>General</c:formatCode>
                <c:ptCount val="40"/>
                <c:pt idx="0">
                  <c:v>5032595.9945999999</c:v>
                </c:pt>
                <c:pt idx="1">
                  <c:v>5032741.9932000004</c:v>
                </c:pt>
                <c:pt idx="2">
                  <c:v>5033258.9992000004</c:v>
                </c:pt>
                <c:pt idx="3">
                  <c:v>5033304.9972000001</c:v>
                </c:pt>
                <c:pt idx="4">
                  <c:v>5032427.9934999999</c:v>
                </c:pt>
                <c:pt idx="5">
                  <c:v>5033315.9994999999</c:v>
                </c:pt>
                <c:pt idx="6">
                  <c:v>5032380.0003000004</c:v>
                </c:pt>
                <c:pt idx="7">
                  <c:v>5032975.0000999998</c:v>
                </c:pt>
                <c:pt idx="8">
                  <c:v>5032844.9995999997</c:v>
                </c:pt>
                <c:pt idx="9">
                  <c:v>5032951.9955000002</c:v>
                </c:pt>
                <c:pt idx="10">
                  <c:v>5033871.9913999997</c:v>
                </c:pt>
                <c:pt idx="11">
                  <c:v>5033866.9908999996</c:v>
                </c:pt>
                <c:pt idx="12">
                  <c:v>5031648.0003000004</c:v>
                </c:pt>
                <c:pt idx="13">
                  <c:v>5031736.0006999997</c:v>
                </c:pt>
                <c:pt idx="14">
                  <c:v>5031586.9985999996</c:v>
                </c:pt>
                <c:pt idx="15">
                  <c:v>5031492.9918999998</c:v>
                </c:pt>
                <c:pt idx="16">
                  <c:v>5033463.9984999998</c:v>
                </c:pt>
                <c:pt idx="17">
                  <c:v>5033411.9990999997</c:v>
                </c:pt>
                <c:pt idx="18">
                  <c:v>5033369.9902999997</c:v>
                </c:pt>
                <c:pt idx="19">
                  <c:v>5033336.9924999997</c:v>
                </c:pt>
                <c:pt idx="20">
                  <c:v>5033326.9955000002</c:v>
                </c:pt>
                <c:pt idx="21">
                  <c:v>5033304.9913999997</c:v>
                </c:pt>
                <c:pt idx="22">
                  <c:v>5033285.9927000003</c:v>
                </c:pt>
                <c:pt idx="23">
                  <c:v>5033226.9990999997</c:v>
                </c:pt>
                <c:pt idx="24">
                  <c:v>5033219.9946999997</c:v>
                </c:pt>
                <c:pt idx="25">
                  <c:v>5033340.9992000004</c:v>
                </c:pt>
                <c:pt idx="26">
                  <c:v>5033226.9907999998</c:v>
                </c:pt>
                <c:pt idx="27">
                  <c:v>5033226.9948000005</c:v>
                </c:pt>
                <c:pt idx="28">
                  <c:v>5033222.9929</c:v>
                </c:pt>
                <c:pt idx="29">
                  <c:v>5033241</c:v>
                </c:pt>
                <c:pt idx="30">
                  <c:v>5033238.9978999998</c:v>
                </c:pt>
                <c:pt idx="31">
                  <c:v>5033226.9990999997</c:v>
                </c:pt>
                <c:pt idx="32">
                  <c:v>5033195.9979999997</c:v>
                </c:pt>
                <c:pt idx="33">
                  <c:v>5031310.9926000005</c:v>
                </c:pt>
                <c:pt idx="34">
                  <c:v>5033255.9985999996</c:v>
                </c:pt>
                <c:pt idx="35">
                  <c:v>5032391.9959000004</c:v>
                </c:pt>
                <c:pt idx="36">
                  <c:v>5032383.9956999999</c:v>
                </c:pt>
                <c:pt idx="37">
                  <c:v>5032383.9976000004</c:v>
                </c:pt>
                <c:pt idx="38">
                  <c:v>5032404.9929</c:v>
                </c:pt>
                <c:pt idx="39">
                  <c:v>5032502.9935999997</c:v>
                </c:pt>
              </c:numCache>
            </c:numRef>
          </c:yVal>
          <c:smooth val="0"/>
          <c:extLst>
            <c:ext xmlns:c16="http://schemas.microsoft.com/office/drawing/2014/chart" uri="{C3380CC4-5D6E-409C-BE32-E72D297353CC}">
              <c16:uniqueId val="{00000004-52EE-441B-8A7F-70224242C792}"/>
            </c:ext>
          </c:extLst>
        </c:ser>
        <c:ser>
          <c:idx val="2"/>
          <c:order val="1"/>
          <c:spPr>
            <a:ln w="19050" cap="rnd">
              <a:noFill/>
              <a:round/>
            </a:ln>
            <a:effectLst/>
          </c:spPr>
          <c:marker>
            <c:symbol val="circle"/>
            <c:size val="3"/>
            <c:spPr>
              <a:solidFill>
                <a:schemeClr val="tx1"/>
              </a:solidFill>
              <a:ln>
                <a:noFill/>
              </a:ln>
            </c:spPr>
          </c:marker>
          <c:xVal>
            <c:numRef>
              <c:f>Preprocessing_02__Wells!$AK$6:$AK$45</c:f>
              <c:numCache>
                <c:formatCode>General</c:formatCode>
                <c:ptCount val="40"/>
                <c:pt idx="0">
                  <c:v>1518019.0027999999</c:v>
                </c:pt>
                <c:pt idx="1">
                  <c:v>1518020.0022</c:v>
                </c:pt>
                <c:pt idx="2">
                  <c:v>1519684.0051</c:v>
                </c:pt>
                <c:pt idx="3">
                  <c:v>1519133.9997</c:v>
                </c:pt>
                <c:pt idx="4">
                  <c:v>1518029.0029</c:v>
                </c:pt>
                <c:pt idx="5">
                  <c:v>1519631.0009999999</c:v>
                </c:pt>
                <c:pt idx="6">
                  <c:v>1519820.0038999999</c:v>
                </c:pt>
                <c:pt idx="7">
                  <c:v>1517747.0035000001</c:v>
                </c:pt>
                <c:pt idx="8">
                  <c:v>1517591.9992</c:v>
                </c:pt>
                <c:pt idx="9">
                  <c:v>1517866.0035999999</c:v>
                </c:pt>
                <c:pt idx="10">
                  <c:v>1519004.9994999999</c:v>
                </c:pt>
                <c:pt idx="11">
                  <c:v>1519003.9994999999</c:v>
                </c:pt>
                <c:pt idx="12">
                  <c:v>1517647.0034</c:v>
                </c:pt>
                <c:pt idx="13">
                  <c:v>1517718.0031000001</c:v>
                </c:pt>
                <c:pt idx="14">
                  <c:v>1517845.0024000001</c:v>
                </c:pt>
                <c:pt idx="15">
                  <c:v>1517749.0031000001</c:v>
                </c:pt>
                <c:pt idx="16">
                  <c:v>1519559.9978</c:v>
                </c:pt>
                <c:pt idx="17">
                  <c:v>1519593.9975000001</c:v>
                </c:pt>
                <c:pt idx="18">
                  <c:v>1519634.9982</c:v>
                </c:pt>
                <c:pt idx="19">
                  <c:v>1519433.0009000001</c:v>
                </c:pt>
                <c:pt idx="20">
                  <c:v>1519443.996</c:v>
                </c:pt>
                <c:pt idx="21">
                  <c:v>1519469.0020999999</c:v>
                </c:pt>
                <c:pt idx="22">
                  <c:v>1519482.0045</c:v>
                </c:pt>
                <c:pt idx="23">
                  <c:v>1519518.9950999999</c:v>
                </c:pt>
                <c:pt idx="24">
                  <c:v>1519078.0001999999</c:v>
                </c:pt>
                <c:pt idx="25">
                  <c:v>1519088.0037</c:v>
                </c:pt>
                <c:pt idx="26">
                  <c:v>1519071.9994999999</c:v>
                </c:pt>
                <c:pt idx="27">
                  <c:v>1519568.0019</c:v>
                </c:pt>
                <c:pt idx="28">
                  <c:v>1519571.9987999999</c:v>
                </c:pt>
                <c:pt idx="29">
                  <c:v>1519546.9998999999</c:v>
                </c:pt>
                <c:pt idx="30">
                  <c:v>1519545.0049999999</c:v>
                </c:pt>
                <c:pt idx="31">
                  <c:v>1519518.9950999999</c:v>
                </c:pt>
                <c:pt idx="32">
                  <c:v>1519549.9957999999</c:v>
                </c:pt>
                <c:pt idx="33">
                  <c:v>1518762.0031999999</c:v>
                </c:pt>
                <c:pt idx="34">
                  <c:v>1516905.0027999999</c:v>
                </c:pt>
                <c:pt idx="35">
                  <c:v>1520751.9961000001</c:v>
                </c:pt>
                <c:pt idx="36">
                  <c:v>1520458.9982</c:v>
                </c:pt>
                <c:pt idx="37">
                  <c:v>1520823.9998999999</c:v>
                </c:pt>
                <c:pt idx="38">
                  <c:v>1520653.0012999999</c:v>
                </c:pt>
                <c:pt idx="39">
                  <c:v>1520382.003</c:v>
                </c:pt>
              </c:numCache>
            </c:numRef>
          </c:xVal>
          <c:yVal>
            <c:numRef>
              <c:f>Preprocessing_02__Wells!$AL$6:$AL$45</c:f>
              <c:numCache>
                <c:formatCode>General</c:formatCode>
                <c:ptCount val="40"/>
                <c:pt idx="0">
                  <c:v>5032595.9945999999</c:v>
                </c:pt>
                <c:pt idx="1">
                  <c:v>5032741.9932000004</c:v>
                </c:pt>
                <c:pt idx="2">
                  <c:v>5033258.9992000004</c:v>
                </c:pt>
                <c:pt idx="3">
                  <c:v>5033304.9972000001</c:v>
                </c:pt>
                <c:pt idx="4">
                  <c:v>5032427.9934999999</c:v>
                </c:pt>
                <c:pt idx="5">
                  <c:v>5033315.9994999999</c:v>
                </c:pt>
                <c:pt idx="6">
                  <c:v>5032380.0003000004</c:v>
                </c:pt>
                <c:pt idx="7">
                  <c:v>5032975.0000999998</c:v>
                </c:pt>
                <c:pt idx="8">
                  <c:v>5032844.9995999997</c:v>
                </c:pt>
                <c:pt idx="9">
                  <c:v>5032951.9955000002</c:v>
                </c:pt>
                <c:pt idx="10">
                  <c:v>5033871.9913999997</c:v>
                </c:pt>
                <c:pt idx="11">
                  <c:v>5033866.9908999996</c:v>
                </c:pt>
                <c:pt idx="12">
                  <c:v>5031648.0003000004</c:v>
                </c:pt>
                <c:pt idx="13">
                  <c:v>5031736.0006999997</c:v>
                </c:pt>
                <c:pt idx="14">
                  <c:v>5031586.9985999996</c:v>
                </c:pt>
                <c:pt idx="15">
                  <c:v>5031492.9918999998</c:v>
                </c:pt>
                <c:pt idx="16">
                  <c:v>5033463.9984999998</c:v>
                </c:pt>
                <c:pt idx="17">
                  <c:v>5033411.9990999997</c:v>
                </c:pt>
                <c:pt idx="18">
                  <c:v>5033369.9902999997</c:v>
                </c:pt>
                <c:pt idx="19">
                  <c:v>5033336.9924999997</c:v>
                </c:pt>
                <c:pt idx="20">
                  <c:v>5033326.9955000002</c:v>
                </c:pt>
                <c:pt idx="21">
                  <c:v>5033304.9913999997</c:v>
                </c:pt>
                <c:pt idx="22">
                  <c:v>5033285.9927000003</c:v>
                </c:pt>
                <c:pt idx="23">
                  <c:v>5033226.9990999997</c:v>
                </c:pt>
                <c:pt idx="24">
                  <c:v>5033219.9946999997</c:v>
                </c:pt>
                <c:pt idx="25">
                  <c:v>5033340.9992000004</c:v>
                </c:pt>
                <c:pt idx="26">
                  <c:v>5033226.9907999998</c:v>
                </c:pt>
                <c:pt idx="27">
                  <c:v>5033226.9948000005</c:v>
                </c:pt>
                <c:pt idx="28">
                  <c:v>5033222.9929</c:v>
                </c:pt>
                <c:pt idx="29">
                  <c:v>5033241</c:v>
                </c:pt>
                <c:pt idx="30">
                  <c:v>5033238.9978999998</c:v>
                </c:pt>
                <c:pt idx="31">
                  <c:v>5033226.9990999997</c:v>
                </c:pt>
                <c:pt idx="32">
                  <c:v>5033195.9979999997</c:v>
                </c:pt>
                <c:pt idx="33">
                  <c:v>5031310.9926000005</c:v>
                </c:pt>
                <c:pt idx="34">
                  <c:v>5033255.9985999996</c:v>
                </c:pt>
                <c:pt idx="35">
                  <c:v>5032391.9959000004</c:v>
                </c:pt>
                <c:pt idx="36">
                  <c:v>5032383.9956999999</c:v>
                </c:pt>
                <c:pt idx="37">
                  <c:v>5032383.9976000004</c:v>
                </c:pt>
                <c:pt idx="38">
                  <c:v>5032404.9929</c:v>
                </c:pt>
                <c:pt idx="39">
                  <c:v>5032502.9935999997</c:v>
                </c:pt>
              </c:numCache>
            </c:numRef>
          </c:yVal>
          <c:smooth val="0"/>
          <c:extLst>
            <c:ext xmlns:c16="http://schemas.microsoft.com/office/drawing/2014/chart" uri="{C3380CC4-5D6E-409C-BE32-E72D297353CC}">
              <c16:uniqueId val="{00000005-52EE-441B-8A7F-70224242C792}"/>
            </c:ext>
          </c:extLst>
        </c:ser>
        <c:ser>
          <c:idx val="1"/>
          <c:order val="2"/>
          <c:spPr>
            <a:ln w="19050">
              <a:noFill/>
            </a:ln>
          </c:spPr>
          <c:marker>
            <c:symbol val="circle"/>
            <c:size val="10"/>
            <c:spPr>
              <a:noFill/>
              <a:ln>
                <a:solidFill>
                  <a:srgbClr val="FF0000"/>
                </a:solidFill>
              </a:ln>
            </c:spPr>
          </c:marker>
          <c:xVal>
            <c:numRef>
              <c:f>Preprocessing_02__Wells!$BC$46:$BC$85</c:f>
              <c:numCache>
                <c:formatCode>General</c:formatCode>
                <c:ptCount val="40"/>
                <c:pt idx="0">
                  <c:v>1518019.0027999999</c:v>
                </c:pt>
                <c:pt idx="1">
                  <c:v>1518020.0022</c:v>
                </c:pt>
                <c:pt idx="2">
                  <c:v>1519684.0051</c:v>
                </c:pt>
                <c:pt idx="3">
                  <c:v>1519133.9997</c:v>
                </c:pt>
                <c:pt idx="4">
                  <c:v>1518029.0029</c:v>
                </c:pt>
                <c:pt idx="5">
                  <c:v>1519631.0009999999</c:v>
                </c:pt>
                <c:pt idx="6">
                  <c:v>1519820.0038999999</c:v>
                </c:pt>
                <c:pt idx="7">
                  <c:v>1517747.0035000001</c:v>
                </c:pt>
                <c:pt idx="8">
                  <c:v>1517591.9992</c:v>
                </c:pt>
                <c:pt idx="9">
                  <c:v>1517866.0035999999</c:v>
                </c:pt>
                <c:pt idx="10">
                  <c:v>1519004.9994999999</c:v>
                </c:pt>
                <c:pt idx="11">
                  <c:v>1519003.9994999999</c:v>
                </c:pt>
                <c:pt idx="12">
                  <c:v>1517647.0034</c:v>
                </c:pt>
                <c:pt idx="13">
                  <c:v>1517718.0031000001</c:v>
                </c:pt>
                <c:pt idx="14">
                  <c:v>1517845.0024000001</c:v>
                </c:pt>
                <c:pt idx="15">
                  <c:v>1517749.0031000001</c:v>
                </c:pt>
                <c:pt idx="16">
                  <c:v>1519559.9978</c:v>
                </c:pt>
                <c:pt idx="17">
                  <c:v>1519593.9975000001</c:v>
                </c:pt>
                <c:pt idx="18">
                  <c:v>1519634.9982</c:v>
                </c:pt>
                <c:pt idx="19">
                  <c:v>1519433.0009000001</c:v>
                </c:pt>
                <c:pt idx="20">
                  <c:v>1519443.996</c:v>
                </c:pt>
                <c:pt idx="21">
                  <c:v>1519469.0020999999</c:v>
                </c:pt>
                <c:pt idx="22">
                  <c:v>1519482.0045</c:v>
                </c:pt>
                <c:pt idx="23">
                  <c:v>1519518.9950999999</c:v>
                </c:pt>
                <c:pt idx="24">
                  <c:v>1519078.0001999999</c:v>
                </c:pt>
                <c:pt idx="25">
                  <c:v>1519088.0037</c:v>
                </c:pt>
                <c:pt idx="26">
                  <c:v>1519071.9994999999</c:v>
                </c:pt>
                <c:pt idx="27">
                  <c:v>1519568.0019</c:v>
                </c:pt>
                <c:pt idx="28">
                  <c:v>1519571.9987999999</c:v>
                </c:pt>
                <c:pt idx="29">
                  <c:v>1519546.9998999999</c:v>
                </c:pt>
                <c:pt idx="30">
                  <c:v>1519545.0049999999</c:v>
                </c:pt>
                <c:pt idx="31">
                  <c:v>1519518.9950999999</c:v>
                </c:pt>
                <c:pt idx="32">
                  <c:v>1519549.9957999999</c:v>
                </c:pt>
                <c:pt idx="33">
                  <c:v>1518762.0031999999</c:v>
                </c:pt>
                <c:pt idx="34">
                  <c:v>1516905.0027999999</c:v>
                </c:pt>
                <c:pt idx="35">
                  <c:v>1520751.9961000001</c:v>
                </c:pt>
                <c:pt idx="36">
                  <c:v>1520458.9982</c:v>
                </c:pt>
                <c:pt idx="37">
                  <c:v>1520823.9998999999</c:v>
                </c:pt>
                <c:pt idx="38">
                  <c:v>1520653.0012999999</c:v>
                </c:pt>
                <c:pt idx="39">
                  <c:v>1520382.003</c:v>
                </c:pt>
              </c:numCache>
            </c:numRef>
          </c:xVal>
          <c:yVal>
            <c:numRef>
              <c:f>Preprocessing_02__Wells!$BD$46:$BD$85</c:f>
              <c:numCache>
                <c:formatCode>General</c:formatCode>
                <c:ptCount val="40"/>
                <c:pt idx="0">
                  <c:v>5032595.9945999999</c:v>
                </c:pt>
                <c:pt idx="1">
                  <c:v>5032741.9932000004</c:v>
                </c:pt>
                <c:pt idx="2">
                  <c:v>5033258.9992000004</c:v>
                </c:pt>
                <c:pt idx="3">
                  <c:v>5033304.9972000001</c:v>
                </c:pt>
                <c:pt idx="4">
                  <c:v>5032427.9934999999</c:v>
                </c:pt>
                <c:pt idx="5">
                  <c:v>5033315.9994999999</c:v>
                </c:pt>
                <c:pt idx="6">
                  <c:v>5032380.0003000004</c:v>
                </c:pt>
                <c:pt idx="7">
                  <c:v>5032975.0000999998</c:v>
                </c:pt>
                <c:pt idx="8">
                  <c:v>5032844.9995999997</c:v>
                </c:pt>
                <c:pt idx="9">
                  <c:v>5032951.9955000002</c:v>
                </c:pt>
                <c:pt idx="10">
                  <c:v>5033871.9913999997</c:v>
                </c:pt>
                <c:pt idx="11">
                  <c:v>5033866.9908999996</c:v>
                </c:pt>
                <c:pt idx="12">
                  <c:v>5031648.0003000004</c:v>
                </c:pt>
                <c:pt idx="13">
                  <c:v>5031736.0006999997</c:v>
                </c:pt>
                <c:pt idx="14">
                  <c:v>5031586.9985999996</c:v>
                </c:pt>
                <c:pt idx="15">
                  <c:v>5031492.9918999998</c:v>
                </c:pt>
                <c:pt idx="16">
                  <c:v>5033463.9984999998</c:v>
                </c:pt>
                <c:pt idx="17">
                  <c:v>5033411.9990999997</c:v>
                </c:pt>
                <c:pt idx="18">
                  <c:v>5033369.9902999997</c:v>
                </c:pt>
                <c:pt idx="19">
                  <c:v>5033336.9924999997</c:v>
                </c:pt>
                <c:pt idx="20">
                  <c:v>5033326.9955000002</c:v>
                </c:pt>
                <c:pt idx="21">
                  <c:v>5033304.9913999997</c:v>
                </c:pt>
                <c:pt idx="22">
                  <c:v>5033285.9927000003</c:v>
                </c:pt>
                <c:pt idx="23">
                  <c:v>5033226.9990999997</c:v>
                </c:pt>
                <c:pt idx="24">
                  <c:v>5033219.9946999997</c:v>
                </c:pt>
                <c:pt idx="25">
                  <c:v>5033340.9992000004</c:v>
                </c:pt>
                <c:pt idx="26">
                  <c:v>5033226.9907999998</c:v>
                </c:pt>
                <c:pt idx="27">
                  <c:v>5033226.9948000005</c:v>
                </c:pt>
                <c:pt idx="28">
                  <c:v>5033222.9929</c:v>
                </c:pt>
                <c:pt idx="29">
                  <c:v>5033241</c:v>
                </c:pt>
                <c:pt idx="30">
                  <c:v>5033238.9978999998</c:v>
                </c:pt>
                <c:pt idx="31">
                  <c:v>5033226.9990999997</c:v>
                </c:pt>
                <c:pt idx="32">
                  <c:v>5033195.9979999997</c:v>
                </c:pt>
                <c:pt idx="33">
                  <c:v>5031310.9926000005</c:v>
                </c:pt>
                <c:pt idx="34">
                  <c:v>5033255.9985999996</c:v>
                </c:pt>
                <c:pt idx="35">
                  <c:v>5032391.9959000004</c:v>
                </c:pt>
                <c:pt idx="36">
                  <c:v>5032383.9956999999</c:v>
                </c:pt>
                <c:pt idx="37">
                  <c:v>5032383.9976000004</c:v>
                </c:pt>
                <c:pt idx="38">
                  <c:v>5032404.9929</c:v>
                </c:pt>
                <c:pt idx="39">
                  <c:v>5032502.9935999997</c:v>
                </c:pt>
              </c:numCache>
            </c:numRef>
          </c:yVal>
          <c:smooth val="0"/>
          <c:extLst>
            <c:ext xmlns:c16="http://schemas.microsoft.com/office/drawing/2014/chart" uri="{C3380CC4-5D6E-409C-BE32-E72D297353CC}">
              <c16:uniqueId val="{00000003-52EE-441B-8A7F-70224242C792}"/>
            </c:ext>
          </c:extLst>
        </c:ser>
        <c:dLbls>
          <c:showLegendKey val="0"/>
          <c:showVal val="0"/>
          <c:showCatName val="0"/>
          <c:showSerName val="0"/>
          <c:showPercent val="0"/>
          <c:showBubbleSize val="0"/>
        </c:dLbls>
        <c:axId val="105420768"/>
        <c:axId val="105420288"/>
      </c:scatterChart>
      <c:valAx>
        <c:axId val="10542076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5420288"/>
        <c:crosses val="autoZero"/>
        <c:crossBetween val="midCat"/>
      </c:valAx>
      <c:valAx>
        <c:axId val="1054202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5420768"/>
        <c:crosses val="autoZero"/>
        <c:crossBetween val="midCat"/>
      </c:valAx>
    </c:plotArea>
    <c:plotVisOnly val="1"/>
    <c:dispBlanksAs val="gap"/>
    <c:showDLblsOverMax val="0"/>
    <c:extLst/>
  </c:chart>
  <c:txPr>
    <a:bodyPr/>
    <a:lstStyle/>
    <a:p>
      <a:pPr>
        <a:defRPr/>
      </a:pPr>
      <a:endParaRPr lang="LID4096"/>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6.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409575</xdr:colOff>
      <xdr:row>4</xdr:row>
      <xdr:rowOff>133351</xdr:rowOff>
    </xdr:from>
    <xdr:to>
      <xdr:col>19</xdr:col>
      <xdr:colOff>171450</xdr:colOff>
      <xdr:row>8</xdr:row>
      <xdr:rowOff>133351</xdr:rowOff>
    </xdr:to>
    <xdr:sp macro="" textlink="#REF!">
      <xdr:nvSpPr>
        <xdr:cNvPr id="2" name="TextBox 1">
          <a:extLst>
            <a:ext uri="{FF2B5EF4-FFF2-40B4-BE49-F238E27FC236}">
              <a16:creationId xmlns:a16="http://schemas.microsoft.com/office/drawing/2014/main" id="{B4B85B12-45C9-4806-9EEA-7E9411CB1D97}"/>
            </a:ext>
          </a:extLst>
        </xdr:cNvPr>
        <xdr:cNvSpPr txBox="1"/>
      </xdr:nvSpPr>
      <xdr:spPr>
        <a:xfrm>
          <a:off x="8334375" y="895351"/>
          <a:ext cx="34194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CB232F-0100-40F9-B3D2-13023D36FBAF}" type="TxLink">
            <a:rPr lang="en-US" sz="2000" b="1" i="0" u="none" strike="noStrike" kern="1200">
              <a:solidFill>
                <a:srgbClr val="000000"/>
              </a:solidFill>
              <a:latin typeface="Calibri"/>
              <a:cs typeface="Calibri"/>
            </a:rPr>
            <a:pPr/>
            <a:t>build-sgn-model-1layer-01______________</a:t>
          </a:fld>
          <a:endParaRPr lang="LID4096" sz="2000" b="1"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457199</xdr:colOff>
      <xdr:row>5</xdr:row>
      <xdr:rowOff>66675</xdr:rowOff>
    </xdr:from>
    <xdr:to>
      <xdr:col>25</xdr:col>
      <xdr:colOff>704850</xdr:colOff>
      <xdr:row>17</xdr:row>
      <xdr:rowOff>76200</xdr:rowOff>
    </xdr:to>
    <xdr:grpSp>
      <xdr:nvGrpSpPr>
        <xdr:cNvPr id="7" name="Group 6">
          <a:extLst>
            <a:ext uri="{FF2B5EF4-FFF2-40B4-BE49-F238E27FC236}">
              <a16:creationId xmlns:a16="http://schemas.microsoft.com/office/drawing/2014/main" id="{DACAD4D7-BB86-0B74-183A-D46B4EEE4D8D}"/>
            </a:ext>
          </a:extLst>
        </xdr:cNvPr>
        <xdr:cNvGrpSpPr/>
      </xdr:nvGrpSpPr>
      <xdr:grpSpPr>
        <a:xfrm>
          <a:off x="1543049" y="1114425"/>
          <a:ext cx="9067801" cy="2295525"/>
          <a:chOff x="2314574" y="2705100"/>
          <a:chExt cx="9067801" cy="2295525"/>
        </a:xfrm>
      </xdr:grpSpPr>
      <xdr:sp macro="" textlink="">
        <xdr:nvSpPr>
          <xdr:cNvPr id="4" name="TextBox 3">
            <a:extLst>
              <a:ext uri="{FF2B5EF4-FFF2-40B4-BE49-F238E27FC236}">
                <a16:creationId xmlns:a16="http://schemas.microsoft.com/office/drawing/2014/main" id="{E2330FE3-86DB-398D-DB0E-81A78FF80DBE}"/>
              </a:ext>
            </a:extLst>
          </xdr:cNvPr>
          <xdr:cNvSpPr txBox="1"/>
        </xdr:nvSpPr>
        <xdr:spPr>
          <a:xfrm>
            <a:off x="2314574" y="2705100"/>
            <a:ext cx="9067801" cy="2295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kern="1200"/>
              <a:t>spd['rootname'] = [i.replace('\x00','').replace("well-","") for i in spd.boundname]</a:t>
            </a:r>
          </a:p>
          <a:p>
            <a:r>
              <a:rPr lang="en-US" sz="1800" kern="1200"/>
              <a:t>spd.boundname = [f'{i.rstrip()}__{lay}' for i,lay in zip(spd.rootname,spd.layer)]            </a:t>
            </a:r>
          </a:p>
          <a:p>
            <a:endParaRPr lang="en-US" sz="1800" kern="1200"/>
          </a:p>
          <a:p>
            <a:endParaRPr lang="en-US" sz="1800" kern="1200"/>
          </a:p>
          <a:p>
            <a:endParaRPr lang="en-US" sz="1800" kern="1200"/>
          </a:p>
          <a:p>
            <a:r>
              <a:rPr lang="en-US" sz="1800" kern="1200"/>
              <a:t>Other file</a:t>
            </a:r>
            <a:endParaRPr lang="LID4096" sz="1800" kern="1200"/>
          </a:p>
        </xdr:txBody>
      </xdr:sp>
      <xdr:pic>
        <xdr:nvPicPr>
          <xdr:cNvPr id="5" name="Picture 4">
            <a:extLst>
              <a:ext uri="{FF2B5EF4-FFF2-40B4-BE49-F238E27FC236}">
                <a16:creationId xmlns:a16="http://schemas.microsoft.com/office/drawing/2014/main" id="{5222751A-42D8-4BE6-96EF-778B99F7AAB6}"/>
              </a:ext>
            </a:extLst>
          </xdr:cNvPr>
          <xdr:cNvPicPr>
            <a:picLocks noChangeAspect="1"/>
          </xdr:cNvPicPr>
        </xdr:nvPicPr>
        <xdr:blipFill>
          <a:blip xmlns:r="http://schemas.openxmlformats.org/officeDocument/2006/relationships" r:embed="rId1"/>
          <a:stretch>
            <a:fillRect/>
          </a:stretch>
        </xdr:blipFill>
        <xdr:spPr>
          <a:xfrm>
            <a:off x="2486024" y="3400425"/>
            <a:ext cx="8729382" cy="320040"/>
          </a:xfrm>
          <a:prstGeom prst="rect">
            <a:avLst/>
          </a:prstGeom>
        </xdr:spPr>
      </xdr:pic>
      <xdr:pic>
        <xdr:nvPicPr>
          <xdr:cNvPr id="6" name="Picture 5">
            <a:extLst>
              <a:ext uri="{FF2B5EF4-FFF2-40B4-BE49-F238E27FC236}">
                <a16:creationId xmlns:a16="http://schemas.microsoft.com/office/drawing/2014/main" id="{50A5BBC4-7BAA-4AB7-87EF-368768F4DD41}"/>
              </a:ext>
            </a:extLst>
          </xdr:cNvPr>
          <xdr:cNvPicPr>
            <a:picLocks noChangeAspect="1"/>
          </xdr:cNvPicPr>
        </xdr:nvPicPr>
        <xdr:blipFill>
          <a:blip xmlns:r="http://schemas.openxmlformats.org/officeDocument/2006/relationships" r:embed="rId2"/>
          <a:stretch>
            <a:fillRect/>
          </a:stretch>
        </xdr:blipFill>
        <xdr:spPr>
          <a:xfrm>
            <a:off x="2505075" y="3743325"/>
            <a:ext cx="8530736" cy="320040"/>
          </a:xfrm>
          <a:prstGeom prst="rect">
            <a:avLst/>
          </a:prstGeom>
        </xdr:spPr>
      </xdr:pic>
    </xdr:grpSp>
    <xdr:clientData/>
  </xdr:twoCellAnchor>
  <xdr:twoCellAnchor>
    <xdr:from>
      <xdr:col>11</xdr:col>
      <xdr:colOff>0</xdr:colOff>
      <xdr:row>19</xdr:row>
      <xdr:rowOff>123825</xdr:rowOff>
    </xdr:from>
    <xdr:to>
      <xdr:col>17</xdr:col>
      <xdr:colOff>466725</xdr:colOff>
      <xdr:row>23</xdr:row>
      <xdr:rowOff>123825</xdr:rowOff>
    </xdr:to>
    <xdr:sp macro="" textlink="#REF!">
      <xdr:nvSpPr>
        <xdr:cNvPr id="2" name="TextBox 1">
          <a:extLst>
            <a:ext uri="{FF2B5EF4-FFF2-40B4-BE49-F238E27FC236}">
              <a16:creationId xmlns:a16="http://schemas.microsoft.com/office/drawing/2014/main" id="{37A27F89-38A4-4BF1-8D9A-5AE962AED680}"/>
            </a:ext>
          </a:extLst>
        </xdr:cNvPr>
        <xdr:cNvSpPr txBox="1"/>
      </xdr:nvSpPr>
      <xdr:spPr>
        <a:xfrm>
          <a:off x="3762375" y="3838575"/>
          <a:ext cx="34194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CB232F-0100-40F9-B3D2-13023D36FBAF}" type="TxLink">
            <a:rPr lang="en-US" sz="2000" b="1" i="0" u="none" strike="noStrike" kern="1200">
              <a:solidFill>
                <a:srgbClr val="000000"/>
              </a:solidFill>
              <a:latin typeface="Calibri"/>
              <a:cs typeface="Calibri"/>
            </a:rPr>
            <a:pPr/>
            <a:t>build-sgn-model-1layer-01______________</a:t>
          </a:fld>
          <a:r>
            <a:rPr lang="en-US" sz="2000" b="1" i="0" u="none" strike="noStrike" kern="1200">
              <a:solidFill>
                <a:srgbClr val="000000"/>
              </a:solidFill>
              <a:latin typeface="Calibri"/>
              <a:cs typeface="Calibri"/>
            </a:rPr>
            <a:t> ?</a:t>
          </a:r>
          <a:endParaRPr lang="LID4096" sz="2000" b="1" kern="12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238125</xdr:colOff>
      <xdr:row>2</xdr:row>
      <xdr:rowOff>152400</xdr:rowOff>
    </xdr:from>
    <xdr:to>
      <xdr:col>3</xdr:col>
      <xdr:colOff>894604</xdr:colOff>
      <xdr:row>4</xdr:row>
      <xdr:rowOff>38067</xdr:rowOff>
    </xdr:to>
    <xdr:pic>
      <xdr:nvPicPr>
        <xdr:cNvPr id="3" name="Picture 2">
          <a:extLst>
            <a:ext uri="{FF2B5EF4-FFF2-40B4-BE49-F238E27FC236}">
              <a16:creationId xmlns:a16="http://schemas.microsoft.com/office/drawing/2014/main" id="{725E3B13-4031-923E-35E2-421402A1FDF8}"/>
            </a:ext>
          </a:extLst>
        </xdr:cNvPr>
        <xdr:cNvPicPr>
          <a:picLocks noChangeAspect="1"/>
        </xdr:cNvPicPr>
      </xdr:nvPicPr>
      <xdr:blipFill>
        <a:blip xmlns:r="http://schemas.openxmlformats.org/officeDocument/2006/relationships" r:embed="rId1"/>
        <a:stretch>
          <a:fillRect/>
        </a:stretch>
      </xdr:blipFill>
      <xdr:spPr>
        <a:xfrm>
          <a:off x="238125" y="533400"/>
          <a:ext cx="5971429" cy="266667"/>
        </a:xfrm>
        <a:prstGeom prst="rect">
          <a:avLst/>
        </a:prstGeom>
        <a:ln>
          <a:solidFill>
            <a:sysClr val="windowText" lastClr="000000"/>
          </a:solidFill>
        </a:ln>
        <a:effectLst>
          <a:outerShdw blurRad="50800" dist="38100" dir="8100000" algn="tr" rotWithShape="0">
            <a:prstClr val="black">
              <a:alpha val="40000"/>
            </a:prstClr>
          </a:outerShdw>
        </a:effectLst>
      </xdr:spPr>
    </xdr:pic>
    <xdr:clientData/>
  </xdr:twoCellAnchor>
  <xdr:twoCellAnchor editAs="oneCell">
    <xdr:from>
      <xdr:col>0</xdr:col>
      <xdr:colOff>238125</xdr:colOff>
      <xdr:row>0</xdr:row>
      <xdr:rowOff>152400</xdr:rowOff>
    </xdr:from>
    <xdr:to>
      <xdr:col>1</xdr:col>
      <xdr:colOff>1761858</xdr:colOff>
      <xdr:row>2</xdr:row>
      <xdr:rowOff>9495</xdr:rowOff>
    </xdr:to>
    <xdr:pic>
      <xdr:nvPicPr>
        <xdr:cNvPr id="4" name="Picture 3">
          <a:extLst>
            <a:ext uri="{FF2B5EF4-FFF2-40B4-BE49-F238E27FC236}">
              <a16:creationId xmlns:a16="http://schemas.microsoft.com/office/drawing/2014/main" id="{9BEA9EAC-F57A-42E2-8DFD-A730766F56DD}"/>
            </a:ext>
          </a:extLst>
        </xdr:cNvPr>
        <xdr:cNvPicPr>
          <a:picLocks noChangeAspect="1"/>
        </xdr:cNvPicPr>
      </xdr:nvPicPr>
      <xdr:blipFill>
        <a:blip xmlns:r="http://schemas.openxmlformats.org/officeDocument/2006/relationships" r:embed="rId2"/>
        <a:stretch>
          <a:fillRect/>
        </a:stretch>
      </xdr:blipFill>
      <xdr:spPr>
        <a:xfrm>
          <a:off x="238125" y="152400"/>
          <a:ext cx="2133333" cy="238095"/>
        </a:xfrm>
        <a:prstGeom prst="rect">
          <a:avLst/>
        </a:prstGeom>
        <a:ln>
          <a:solidFill>
            <a:sysClr val="windowText" lastClr="000000"/>
          </a:solidFill>
        </a:ln>
        <a:effectLst>
          <a:outerShdw blurRad="50800" dist="38100" dir="8100000" algn="tr" rotWithShape="0">
            <a:prstClr val="black">
              <a:alpha val="40000"/>
            </a:prstClr>
          </a:outerShdw>
        </a:effectLst>
      </xdr:spPr>
    </xdr:pic>
    <xdr:clientData/>
  </xdr:twoCellAnchor>
  <xdr:twoCellAnchor editAs="oneCell">
    <xdr:from>
      <xdr:col>0</xdr:col>
      <xdr:colOff>238125</xdr:colOff>
      <xdr:row>4</xdr:row>
      <xdr:rowOff>152400</xdr:rowOff>
    </xdr:from>
    <xdr:to>
      <xdr:col>3</xdr:col>
      <xdr:colOff>1466032</xdr:colOff>
      <xdr:row>6</xdr:row>
      <xdr:rowOff>28543</xdr:rowOff>
    </xdr:to>
    <xdr:pic>
      <xdr:nvPicPr>
        <xdr:cNvPr id="6" name="Picture 5">
          <a:extLst>
            <a:ext uri="{FF2B5EF4-FFF2-40B4-BE49-F238E27FC236}">
              <a16:creationId xmlns:a16="http://schemas.microsoft.com/office/drawing/2014/main" id="{0769F722-B5F6-44C3-B6BF-351AB734043A}"/>
            </a:ext>
          </a:extLst>
        </xdr:cNvPr>
        <xdr:cNvPicPr>
          <a:picLocks noChangeAspect="1"/>
        </xdr:cNvPicPr>
      </xdr:nvPicPr>
      <xdr:blipFill>
        <a:blip xmlns:r="http://schemas.openxmlformats.org/officeDocument/2006/relationships" r:embed="rId3"/>
        <a:stretch>
          <a:fillRect/>
        </a:stretch>
      </xdr:blipFill>
      <xdr:spPr>
        <a:xfrm>
          <a:off x="238125" y="914400"/>
          <a:ext cx="6542857" cy="257143"/>
        </a:xfrm>
        <a:prstGeom prst="rect">
          <a:avLst/>
        </a:prstGeom>
        <a:ln>
          <a:solidFill>
            <a:sysClr val="windowText" lastClr="000000"/>
          </a:solidFill>
        </a:ln>
        <a:effectLst>
          <a:outerShdw blurRad="50800" dist="38100" dir="8100000" algn="tr"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11</xdr:row>
      <xdr:rowOff>123825</xdr:rowOff>
    </xdr:from>
    <xdr:to>
      <xdr:col>18</xdr:col>
      <xdr:colOff>85724</xdr:colOff>
      <xdr:row>24</xdr:row>
      <xdr:rowOff>123825</xdr:rowOff>
    </xdr:to>
    <xdr:graphicFrame macro="">
      <xdr:nvGraphicFramePr>
        <xdr:cNvPr id="3" name="Chart 2">
          <a:extLst>
            <a:ext uri="{FF2B5EF4-FFF2-40B4-BE49-F238E27FC236}">
              <a16:creationId xmlns:a16="http://schemas.microsoft.com/office/drawing/2014/main" id="{EFC4196B-54BA-4862-893B-67FA22F0E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0</xdr:colOff>
      <xdr:row>46</xdr:row>
      <xdr:rowOff>0</xdr:rowOff>
    </xdr:from>
    <xdr:to>
      <xdr:col>39</xdr:col>
      <xdr:colOff>219075</xdr:colOff>
      <xdr:row>53</xdr:row>
      <xdr:rowOff>165358</xdr:rowOff>
    </xdr:to>
    <xdr:pic>
      <xdr:nvPicPr>
        <xdr:cNvPr id="8" name="Picture 7">
          <a:extLst>
            <a:ext uri="{FF2B5EF4-FFF2-40B4-BE49-F238E27FC236}">
              <a16:creationId xmlns:a16="http://schemas.microsoft.com/office/drawing/2014/main" id="{6D8D83D3-004A-9C8B-97F4-1E250690248A}"/>
            </a:ext>
          </a:extLst>
        </xdr:cNvPr>
        <xdr:cNvPicPr>
          <a:picLocks noChangeAspect="1"/>
        </xdr:cNvPicPr>
      </xdr:nvPicPr>
      <xdr:blipFill>
        <a:blip xmlns:r="http://schemas.openxmlformats.org/officeDocument/2006/relationships" r:embed="rId2"/>
        <a:stretch>
          <a:fillRect/>
        </a:stretch>
      </xdr:blipFill>
      <xdr:spPr>
        <a:xfrm>
          <a:off x="5143500" y="8782050"/>
          <a:ext cx="2362200" cy="1498858"/>
        </a:xfrm>
        <a:prstGeom prst="rect">
          <a:avLst/>
        </a:prstGeom>
      </xdr:spPr>
    </xdr:pic>
    <xdr:clientData/>
  </xdr:twoCellAnchor>
  <xdr:twoCellAnchor>
    <xdr:from>
      <xdr:col>21</xdr:col>
      <xdr:colOff>342900</xdr:colOff>
      <xdr:row>12</xdr:row>
      <xdr:rowOff>76200</xdr:rowOff>
    </xdr:from>
    <xdr:to>
      <xdr:col>40</xdr:col>
      <xdr:colOff>28575</xdr:colOff>
      <xdr:row>25</xdr:row>
      <xdr:rowOff>76200</xdr:rowOff>
    </xdr:to>
    <xdr:graphicFrame macro="">
      <xdr:nvGraphicFramePr>
        <xdr:cNvPr id="12" name="Chart 11">
          <a:extLst>
            <a:ext uri="{FF2B5EF4-FFF2-40B4-BE49-F238E27FC236}">
              <a16:creationId xmlns:a16="http://schemas.microsoft.com/office/drawing/2014/main" id="{888A313C-EED0-41F2-8891-FD2836021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F95C3-7F7E-4157-92B0-895079796310}">
  <dimension ref="B2:AA35"/>
  <sheetViews>
    <sheetView workbookViewId="0">
      <selection activeCell="AA22" sqref="AA22"/>
    </sheetView>
  </sheetViews>
  <sheetFormatPr defaultRowHeight="15" x14ac:dyDescent="0.25"/>
  <sheetData>
    <row r="2" spans="2:23" x14ac:dyDescent="0.25">
      <c r="I2" t="s">
        <v>12</v>
      </c>
    </row>
    <row r="3" spans="2:23" x14ac:dyDescent="0.25">
      <c r="I3">
        <f>60*60*24</f>
        <v>86400</v>
      </c>
    </row>
    <row r="4" spans="2:23" x14ac:dyDescent="0.25">
      <c r="B4" t="s">
        <v>0</v>
      </c>
      <c r="C4" t="s">
        <v>1</v>
      </c>
      <c r="D4" t="s">
        <v>2</v>
      </c>
      <c r="E4" t="s">
        <v>3</v>
      </c>
      <c r="F4" t="s">
        <v>4</v>
      </c>
      <c r="G4" s="1">
        <v>2.3E-3</v>
      </c>
      <c r="H4" t="s">
        <v>5</v>
      </c>
      <c r="I4" s="2">
        <f>G4*$I$3</f>
        <v>198.72</v>
      </c>
      <c r="J4" s="3">
        <v>1</v>
      </c>
      <c r="K4" s="2"/>
      <c r="L4" s="2"/>
    </row>
    <row r="5" spans="2:23" x14ac:dyDescent="0.25">
      <c r="B5" t="s">
        <v>6</v>
      </c>
      <c r="C5" t="s">
        <v>1</v>
      </c>
      <c r="D5" t="s">
        <v>2</v>
      </c>
      <c r="E5" t="s">
        <v>3</v>
      </c>
      <c r="F5" t="s">
        <v>4</v>
      </c>
      <c r="G5" s="1">
        <v>4.1000000000000003E-3</v>
      </c>
      <c r="H5" t="s">
        <v>5</v>
      </c>
      <c r="I5" s="2">
        <f t="shared" ref="I5:I7" si="0">G5*$I$3</f>
        <v>354.24</v>
      </c>
      <c r="J5" s="3">
        <v>4</v>
      </c>
      <c r="K5" s="2" t="s">
        <v>13</v>
      </c>
      <c r="L5" s="2"/>
    </row>
    <row r="6" spans="2:23" x14ac:dyDescent="0.25">
      <c r="B6" t="s">
        <v>7</v>
      </c>
      <c r="C6" t="s">
        <v>8</v>
      </c>
      <c r="G6" s="1">
        <v>1E-8</v>
      </c>
      <c r="H6" t="s">
        <v>5</v>
      </c>
      <c r="I6" s="4">
        <f t="shared" si="0"/>
        <v>8.6399999999999997E-4</v>
      </c>
      <c r="J6" s="3">
        <v>2</v>
      </c>
      <c r="K6" s="4" t="s">
        <v>13</v>
      </c>
      <c r="L6" s="2"/>
    </row>
    <row r="7" spans="2:23" x14ac:dyDescent="0.25">
      <c r="B7" t="s">
        <v>9</v>
      </c>
      <c r="C7" t="s">
        <v>10</v>
      </c>
      <c r="D7" t="s">
        <v>11</v>
      </c>
      <c r="G7" s="1">
        <v>2.3E-3</v>
      </c>
      <c r="H7" t="s">
        <v>5</v>
      </c>
      <c r="I7" s="2">
        <f t="shared" si="0"/>
        <v>198.72</v>
      </c>
      <c r="J7" s="3">
        <v>3</v>
      </c>
      <c r="K7" s="2"/>
      <c r="L7" s="2"/>
    </row>
    <row r="9" spans="2:23" x14ac:dyDescent="0.25">
      <c r="L9" t="s">
        <v>1656</v>
      </c>
    </row>
    <row r="11" spans="2:23" x14ac:dyDescent="0.25">
      <c r="B11" s="70"/>
      <c r="C11" s="71"/>
      <c r="D11" s="71"/>
      <c r="E11" s="71"/>
      <c r="F11" s="71"/>
      <c r="G11" s="71"/>
      <c r="H11" s="71"/>
      <c r="I11" s="72"/>
      <c r="L11" s="70"/>
      <c r="M11" s="71"/>
      <c r="N11" s="71"/>
      <c r="O11" s="71"/>
      <c r="P11" s="71"/>
      <c r="Q11" s="71"/>
      <c r="R11" s="71"/>
      <c r="S11" s="71"/>
      <c r="T11" s="71"/>
      <c r="U11" s="78" t="s">
        <v>226</v>
      </c>
      <c r="V11" s="78" t="s">
        <v>184</v>
      </c>
      <c r="W11" s="72"/>
    </row>
    <row r="12" spans="2:23" x14ac:dyDescent="0.25">
      <c r="B12" s="73" t="s">
        <v>186</v>
      </c>
      <c r="I12" s="74"/>
      <c r="L12" s="73" t="s">
        <v>204</v>
      </c>
      <c r="M12" t="s">
        <v>204</v>
      </c>
      <c r="U12" s="79" t="s">
        <v>5</v>
      </c>
      <c r="V12" s="79" t="s">
        <v>225</v>
      </c>
      <c r="W12" s="74"/>
    </row>
    <row r="13" spans="2:23" x14ac:dyDescent="0.25">
      <c r="B13" s="73" t="s">
        <v>187</v>
      </c>
      <c r="I13" s="74"/>
      <c r="L13" s="73" t="s">
        <v>205</v>
      </c>
      <c r="M13" t="s">
        <v>205</v>
      </c>
      <c r="U13" s="79"/>
      <c r="V13" s="13">
        <f>60*60*24</f>
        <v>86400</v>
      </c>
      <c r="W13" s="74"/>
    </row>
    <row r="14" spans="2:23" x14ac:dyDescent="0.25">
      <c r="B14" s="73" t="s">
        <v>188</v>
      </c>
      <c r="I14" s="74"/>
      <c r="L14" s="73" t="s">
        <v>206</v>
      </c>
      <c r="M14" t="s">
        <v>207</v>
      </c>
      <c r="N14">
        <v>0.1288</v>
      </c>
      <c r="O14" t="s">
        <v>206</v>
      </c>
      <c r="P14" t="s">
        <v>207</v>
      </c>
      <c r="Q14">
        <v>0.1288</v>
      </c>
      <c r="R14" t="s">
        <v>208</v>
      </c>
      <c r="U14" t="s">
        <v>224</v>
      </c>
      <c r="V14" s="80">
        <f>$V$13*N14</f>
        <v>11128.32</v>
      </c>
      <c r="W14" s="81" t="s">
        <v>225</v>
      </c>
    </row>
    <row r="15" spans="2:23" x14ac:dyDescent="0.25">
      <c r="B15" s="73" t="s">
        <v>189</v>
      </c>
      <c r="I15" s="74"/>
      <c r="L15" s="73" t="s">
        <v>209</v>
      </c>
      <c r="M15" t="s">
        <v>207</v>
      </c>
      <c r="N15">
        <v>0</v>
      </c>
      <c r="O15" t="s">
        <v>209</v>
      </c>
      <c r="P15" t="s">
        <v>207</v>
      </c>
      <c r="Q15">
        <v>0</v>
      </c>
      <c r="R15" t="s">
        <v>210</v>
      </c>
      <c r="V15" s="80">
        <f t="shared" ref="V15:V18" si="1">$V$13*N15</f>
        <v>0</v>
      </c>
      <c r="W15" s="74"/>
    </row>
    <row r="16" spans="2:23" x14ac:dyDescent="0.25">
      <c r="B16" s="73" t="s">
        <v>190</v>
      </c>
      <c r="I16" s="74"/>
      <c r="L16" s="73" t="s">
        <v>211</v>
      </c>
      <c r="M16" t="s">
        <v>207</v>
      </c>
      <c r="N16">
        <v>1.5184</v>
      </c>
      <c r="O16" t="s">
        <v>211</v>
      </c>
      <c r="P16" t="s">
        <v>207</v>
      </c>
      <c r="Q16">
        <v>1.5184</v>
      </c>
      <c r="R16" t="s">
        <v>212</v>
      </c>
      <c r="V16" s="80">
        <f t="shared" si="1"/>
        <v>131189.76000000001</v>
      </c>
      <c r="W16" s="74"/>
    </row>
    <row r="17" spans="2:27" x14ac:dyDescent="0.25">
      <c r="B17" s="73" t="s">
        <v>191</v>
      </c>
      <c r="I17" s="74"/>
      <c r="L17" s="73" t="s">
        <v>213</v>
      </c>
      <c r="M17" t="s">
        <v>207</v>
      </c>
      <c r="N17">
        <v>0.73440000000000005</v>
      </c>
      <c r="O17" t="s">
        <v>213</v>
      </c>
      <c r="P17" t="s">
        <v>207</v>
      </c>
      <c r="Q17">
        <v>0.73440000000000005</v>
      </c>
      <c r="R17" t="s">
        <v>214</v>
      </c>
      <c r="V17" s="80">
        <f t="shared" si="1"/>
        <v>63452.160000000003</v>
      </c>
      <c r="W17" s="74"/>
    </row>
    <row r="18" spans="2:27" x14ac:dyDescent="0.25">
      <c r="B18" s="73" t="s">
        <v>192</v>
      </c>
      <c r="I18" s="74"/>
      <c r="L18" s="73" t="s">
        <v>215</v>
      </c>
      <c r="M18" t="s">
        <v>207</v>
      </c>
      <c r="N18" s="1">
        <v>6.7447999999999994E-2</v>
      </c>
      <c r="O18" t="s">
        <v>215</v>
      </c>
      <c r="P18" t="s">
        <v>207</v>
      </c>
      <c r="Q18" s="1">
        <v>6.7447999999999994E-2</v>
      </c>
      <c r="R18" t="s">
        <v>215</v>
      </c>
      <c r="V18" s="80">
        <f t="shared" si="1"/>
        <v>5827.5071999999991</v>
      </c>
      <c r="W18" s="74"/>
    </row>
    <row r="19" spans="2:27" x14ac:dyDescent="0.25">
      <c r="B19" s="73"/>
      <c r="I19" s="74"/>
      <c r="L19" s="73"/>
      <c r="W19" s="74"/>
    </row>
    <row r="20" spans="2:27" x14ac:dyDescent="0.25">
      <c r="B20" s="73" t="s">
        <v>193</v>
      </c>
      <c r="I20" s="74"/>
      <c r="L20" s="73" t="s">
        <v>216</v>
      </c>
      <c r="M20" t="s">
        <v>217</v>
      </c>
      <c r="N20" t="s">
        <v>207</v>
      </c>
      <c r="O20">
        <v>2.4491000000000001</v>
      </c>
      <c r="P20" t="s">
        <v>216</v>
      </c>
      <c r="Q20" t="s">
        <v>217</v>
      </c>
      <c r="R20" t="s">
        <v>207</v>
      </c>
      <c r="S20">
        <v>2.4491000000000001</v>
      </c>
      <c r="W20" s="74"/>
    </row>
    <row r="21" spans="2:27" x14ac:dyDescent="0.25">
      <c r="B21" s="73"/>
      <c r="I21" s="74"/>
      <c r="L21" s="73"/>
      <c r="W21" s="74"/>
    </row>
    <row r="22" spans="2:27" x14ac:dyDescent="0.25">
      <c r="B22" s="73" t="s">
        <v>194</v>
      </c>
      <c r="I22" s="74"/>
      <c r="L22" s="73" t="s">
        <v>218</v>
      </c>
      <c r="M22" t="s">
        <v>218</v>
      </c>
      <c r="W22" s="74"/>
      <c r="Y22" s="10"/>
      <c r="Z22" s="10"/>
      <c r="AA22" s="82" t="s">
        <v>1657</v>
      </c>
    </row>
    <row r="23" spans="2:27" x14ac:dyDescent="0.25">
      <c r="B23" s="73" t="s">
        <v>195</v>
      </c>
      <c r="I23" s="74"/>
      <c r="L23" s="73" t="s">
        <v>219</v>
      </c>
      <c r="M23" t="s">
        <v>219</v>
      </c>
      <c r="W23" s="74"/>
    </row>
    <row r="24" spans="2:27" x14ac:dyDescent="0.25">
      <c r="B24" s="73" t="s">
        <v>196</v>
      </c>
      <c r="I24" s="74"/>
      <c r="L24" s="73" t="s">
        <v>206</v>
      </c>
      <c r="M24" t="s">
        <v>207</v>
      </c>
      <c r="N24">
        <v>0.32479999999999998</v>
      </c>
      <c r="O24" t="s">
        <v>206</v>
      </c>
      <c r="P24" t="s">
        <v>207</v>
      </c>
      <c r="Q24">
        <v>0.32479999999999998</v>
      </c>
      <c r="R24" t="s">
        <v>208</v>
      </c>
      <c r="V24" s="80">
        <f>-$V$13*N24</f>
        <v>-28062.719999999998</v>
      </c>
      <c r="W24" s="74"/>
      <c r="Y24" s="10"/>
      <c r="Z24" s="10" t="s">
        <v>1338</v>
      </c>
      <c r="AA24" s="10" t="s">
        <v>1645</v>
      </c>
    </row>
    <row r="25" spans="2:27" x14ac:dyDescent="0.25">
      <c r="B25" s="73" t="s">
        <v>197</v>
      </c>
      <c r="I25" s="74"/>
      <c r="L25" s="73" t="s">
        <v>209</v>
      </c>
      <c r="M25" t="s">
        <v>207</v>
      </c>
      <c r="N25">
        <v>0.2112</v>
      </c>
      <c r="O25" t="s">
        <v>209</v>
      </c>
      <c r="P25" t="s">
        <v>207</v>
      </c>
      <c r="Q25">
        <v>0.2112</v>
      </c>
      <c r="R25" t="s">
        <v>210</v>
      </c>
      <c r="V25" s="80">
        <f t="shared" ref="V25:V28" si="2">-$V$13*N25</f>
        <v>-18247.68</v>
      </c>
      <c r="W25" s="74"/>
      <c r="Y25" s="10">
        <v>0</v>
      </c>
      <c r="Z25" s="10">
        <v>1001</v>
      </c>
      <c r="AA25" s="10" t="s">
        <v>1646</v>
      </c>
    </row>
    <row r="26" spans="2:27" x14ac:dyDescent="0.25">
      <c r="B26" s="73" t="s">
        <v>198</v>
      </c>
      <c r="I26" s="74"/>
      <c r="L26" s="73" t="s">
        <v>211</v>
      </c>
      <c r="M26" t="s">
        <v>207</v>
      </c>
      <c r="N26" s="1">
        <v>4.1916999999999996E-3</v>
      </c>
      <c r="O26" t="s">
        <v>211</v>
      </c>
      <c r="P26" t="s">
        <v>207</v>
      </c>
      <c r="Q26" s="1">
        <v>4.1916999999999996E-3</v>
      </c>
      <c r="R26" t="s">
        <v>212</v>
      </c>
      <c r="V26" s="80">
        <f t="shared" si="2"/>
        <v>-362.16287999999997</v>
      </c>
      <c r="W26" s="74"/>
      <c r="Y26" s="10">
        <v>1</v>
      </c>
      <c r="Z26" s="10">
        <v>1002</v>
      </c>
      <c r="AA26" s="10" t="s">
        <v>1647</v>
      </c>
    </row>
    <row r="27" spans="2:27" x14ac:dyDescent="0.25">
      <c r="B27" s="73" t="s">
        <v>199</v>
      </c>
      <c r="I27" s="74"/>
      <c r="L27" s="73" t="s">
        <v>213</v>
      </c>
      <c r="M27" t="s">
        <v>207</v>
      </c>
      <c r="N27">
        <v>1.9089</v>
      </c>
      <c r="O27" t="s">
        <v>213</v>
      </c>
      <c r="P27" t="s">
        <v>207</v>
      </c>
      <c r="Q27">
        <v>1.9089</v>
      </c>
      <c r="R27" t="s">
        <v>214</v>
      </c>
      <c r="V27" s="80">
        <f t="shared" si="2"/>
        <v>-164928.95999999999</v>
      </c>
      <c r="W27" s="74"/>
      <c r="Y27" s="10">
        <v>2</v>
      </c>
      <c r="Z27" s="10">
        <v>1003</v>
      </c>
      <c r="AA27" s="10" t="s">
        <v>1648</v>
      </c>
    </row>
    <row r="28" spans="2:27" x14ac:dyDescent="0.25">
      <c r="B28" s="73" t="s">
        <v>200</v>
      </c>
      <c r="I28" s="74"/>
      <c r="L28" s="73" t="s">
        <v>215</v>
      </c>
      <c r="M28" t="s">
        <v>207</v>
      </c>
      <c r="N28">
        <v>0</v>
      </c>
      <c r="O28" t="s">
        <v>215</v>
      </c>
      <c r="P28" t="s">
        <v>207</v>
      </c>
      <c r="Q28">
        <v>0</v>
      </c>
      <c r="R28" t="s">
        <v>215</v>
      </c>
      <c r="V28" s="80">
        <f t="shared" si="2"/>
        <v>0</v>
      </c>
      <c r="W28" s="74"/>
      <c r="Y28" s="10">
        <v>3</v>
      </c>
      <c r="Z28" s="10">
        <v>1004</v>
      </c>
      <c r="AA28" s="10" t="s">
        <v>1649</v>
      </c>
    </row>
    <row r="29" spans="2:27" x14ac:dyDescent="0.25">
      <c r="B29" s="73"/>
      <c r="I29" s="74"/>
      <c r="L29" s="73"/>
      <c r="W29" s="74"/>
      <c r="Y29" s="10">
        <v>4</v>
      </c>
      <c r="Z29" s="10">
        <v>1005</v>
      </c>
      <c r="AA29" s="10" t="s">
        <v>1650</v>
      </c>
    </row>
    <row r="30" spans="2:27" x14ac:dyDescent="0.25">
      <c r="B30" s="73" t="s">
        <v>201</v>
      </c>
      <c r="I30" s="74"/>
      <c r="L30" s="73" t="s">
        <v>216</v>
      </c>
      <c r="M30" t="s">
        <v>220</v>
      </c>
      <c r="N30" t="s">
        <v>207</v>
      </c>
      <c r="O30">
        <v>2.4491000000000001</v>
      </c>
      <c r="P30" t="s">
        <v>216</v>
      </c>
      <c r="Q30" t="s">
        <v>220</v>
      </c>
      <c r="R30" t="s">
        <v>207</v>
      </c>
      <c r="S30">
        <v>2.4491000000000001</v>
      </c>
      <c r="W30" s="74"/>
      <c r="Y30" s="10">
        <v>5</v>
      </c>
      <c r="Z30" s="10">
        <v>1006</v>
      </c>
      <c r="AA30" s="10" t="s">
        <v>1651</v>
      </c>
    </row>
    <row r="31" spans="2:27" x14ac:dyDescent="0.25">
      <c r="B31" s="73"/>
      <c r="I31" s="74"/>
      <c r="L31" s="73"/>
      <c r="W31" s="74"/>
      <c r="Y31" s="10">
        <v>6</v>
      </c>
      <c r="Z31" s="10">
        <v>1007</v>
      </c>
      <c r="AA31" s="10" t="s">
        <v>1652</v>
      </c>
    </row>
    <row r="32" spans="2:27" x14ac:dyDescent="0.25">
      <c r="B32" s="73" t="s">
        <v>202</v>
      </c>
      <c r="I32" s="74"/>
      <c r="L32" s="73" t="s">
        <v>217</v>
      </c>
      <c r="M32" t="s">
        <v>221</v>
      </c>
      <c r="N32" t="s">
        <v>220</v>
      </c>
      <c r="O32" t="s">
        <v>207</v>
      </c>
      <c r="P32" s="1">
        <v>-2.0849000000000001E-7</v>
      </c>
      <c r="Q32" t="s">
        <v>217</v>
      </c>
      <c r="R32" t="s">
        <v>221</v>
      </c>
      <c r="S32" t="s">
        <v>220</v>
      </c>
      <c r="T32" t="s">
        <v>207</v>
      </c>
      <c r="U32" s="1">
        <v>-2.0849000000000001E-7</v>
      </c>
      <c r="W32" s="74"/>
      <c r="Y32" s="10">
        <v>7</v>
      </c>
      <c r="Z32" s="10">
        <v>1008</v>
      </c>
      <c r="AA32" s="10" t="s">
        <v>1653</v>
      </c>
    </row>
    <row r="33" spans="2:27" x14ac:dyDescent="0.25">
      <c r="B33" s="73"/>
      <c r="I33" s="74"/>
      <c r="L33" s="73"/>
      <c r="W33" s="74"/>
      <c r="Y33" s="10">
        <v>8</v>
      </c>
      <c r="Z33" s="10">
        <v>1009</v>
      </c>
      <c r="AA33" s="10" t="s">
        <v>1654</v>
      </c>
    </row>
    <row r="34" spans="2:27" x14ac:dyDescent="0.25">
      <c r="B34" s="73" t="s">
        <v>203</v>
      </c>
      <c r="I34" s="74"/>
      <c r="L34" s="73" t="s">
        <v>222</v>
      </c>
      <c r="M34" t="s">
        <v>223</v>
      </c>
      <c r="N34" t="s">
        <v>207</v>
      </c>
      <c r="O34">
        <v>0</v>
      </c>
      <c r="P34" t="s">
        <v>222</v>
      </c>
      <c r="Q34" t="s">
        <v>223</v>
      </c>
      <c r="R34" t="s">
        <v>207</v>
      </c>
      <c r="S34">
        <v>0</v>
      </c>
      <c r="W34" s="74"/>
      <c r="Y34" s="10">
        <v>9</v>
      </c>
      <c r="Z34" s="10">
        <v>1010</v>
      </c>
      <c r="AA34" s="10" t="s">
        <v>1655</v>
      </c>
    </row>
    <row r="35" spans="2:27" x14ac:dyDescent="0.25">
      <c r="B35" s="75"/>
      <c r="C35" s="76"/>
      <c r="D35" s="76"/>
      <c r="E35" s="76"/>
      <c r="F35" s="76"/>
      <c r="G35" s="76"/>
      <c r="H35" s="76"/>
      <c r="I35" s="77"/>
      <c r="L35" s="75"/>
      <c r="M35" s="76"/>
      <c r="N35" s="76"/>
      <c r="O35" s="76"/>
      <c r="P35" s="76"/>
      <c r="Q35" s="76"/>
      <c r="R35" s="76"/>
      <c r="S35" s="76"/>
      <c r="T35" s="76"/>
      <c r="U35" s="76"/>
      <c r="V35" s="76"/>
      <c r="W35" s="77"/>
    </row>
  </sheetData>
  <conditionalFormatting sqref="J4:J7">
    <cfRule type="colorScale" priority="3">
      <colorScale>
        <cfvo type="min"/>
        <cfvo type="percentile" val="50"/>
        <cfvo type="max"/>
        <color rgb="FFF8696B"/>
        <color rgb="FFFFEB84"/>
        <color rgb="FF63BE7B"/>
      </colorScale>
    </cfRule>
  </conditionalFormatting>
  <conditionalFormatting sqref="V14:V18">
    <cfRule type="dataBar" priority="2">
      <dataBar>
        <cfvo type="min"/>
        <cfvo type="max"/>
        <color rgb="FF008AEF"/>
      </dataBar>
      <extLst>
        <ext xmlns:x14="http://schemas.microsoft.com/office/spreadsheetml/2009/9/main" uri="{B025F937-C7B1-47D3-B67F-A62EFF666E3E}">
          <x14:id>{60639D53-92FD-4064-9666-CF3A02BE337E}</x14:id>
        </ext>
      </extLst>
    </cfRule>
  </conditionalFormatting>
  <conditionalFormatting sqref="V24:V28">
    <cfRule type="dataBar" priority="1">
      <dataBar>
        <cfvo type="min"/>
        <cfvo type="max"/>
        <color rgb="FF008AEF"/>
      </dataBar>
      <extLst>
        <ext xmlns:x14="http://schemas.microsoft.com/office/spreadsheetml/2009/9/main" uri="{B025F937-C7B1-47D3-B67F-A62EFF666E3E}">
          <x14:id>{94407F11-46D5-4DC9-9259-F9100A86D736}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0639D53-92FD-4064-9666-CF3A02BE337E}">
            <x14:dataBar minLength="0" maxLength="100" gradient="0">
              <x14:cfvo type="autoMin"/>
              <x14:cfvo type="autoMax"/>
              <x14:negativeFillColor rgb="FFFF0000"/>
              <x14:axisColor rgb="FF000000"/>
            </x14:dataBar>
          </x14:cfRule>
          <xm:sqref>V14:V18</xm:sqref>
        </x14:conditionalFormatting>
        <x14:conditionalFormatting xmlns:xm="http://schemas.microsoft.com/office/excel/2006/main">
          <x14:cfRule type="dataBar" id="{94407F11-46D5-4DC9-9259-F9100A86D736}">
            <x14:dataBar minLength="0" maxLength="100" gradient="0">
              <x14:cfvo type="autoMin"/>
              <x14:cfvo type="autoMax"/>
              <x14:negativeFillColor rgb="FFFF0000"/>
              <x14:axisColor rgb="FF000000"/>
            </x14:dataBar>
          </x14:cfRule>
          <xm:sqref>V24:V28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D0038-2144-4498-B6F3-8A54243E3126}">
  <dimension ref="A1:AL149"/>
  <sheetViews>
    <sheetView workbookViewId="0">
      <pane ySplit="8700" topLeftCell="A140"/>
      <selection activeCell="M23" sqref="M23"/>
      <selection pane="bottomLeft" activeCell="T148" sqref="T148"/>
    </sheetView>
  </sheetViews>
  <sheetFormatPr defaultRowHeight="15" x14ac:dyDescent="0.25"/>
  <cols>
    <col min="1" max="1" width="2.5703125" style="17" customWidth="1"/>
    <col min="2" max="4" width="4.5703125" style="17" customWidth="1"/>
    <col min="5" max="5" width="9.140625" style="15"/>
    <col min="6" max="7" width="4.5703125" style="15" customWidth="1"/>
    <col min="8" max="8" width="9.140625" style="15"/>
    <col min="9" max="9" width="5.5703125" style="15" customWidth="1"/>
    <col min="10" max="10" width="3.140625" customWidth="1"/>
    <col min="11" max="12" width="4" bestFit="1" customWidth="1"/>
    <col min="13" max="13" width="9.42578125" bestFit="1" customWidth="1"/>
    <col min="14" max="14" width="7.7109375" customWidth="1"/>
    <col min="15" max="15" width="17.28515625" style="8" bestFit="1" customWidth="1"/>
    <col min="16" max="16" width="3.140625" customWidth="1"/>
    <col min="17" max="17" width="2.7109375" customWidth="1"/>
    <col min="19" max="19" width="2.7109375" customWidth="1"/>
    <col min="20" max="20" width="13.85546875" style="8" customWidth="1"/>
    <col min="21" max="21" width="2.7109375" customWidth="1"/>
    <col min="22" max="22" width="6" customWidth="1"/>
    <col min="23" max="23" width="6" style="3" customWidth="1"/>
    <col min="24" max="25" width="3.7109375" style="3" customWidth="1"/>
    <col min="26" max="27" width="10.85546875" style="15" customWidth="1"/>
    <col min="28" max="28" width="11.42578125" customWidth="1"/>
    <col min="29" max="29" width="5.140625" customWidth="1"/>
  </cols>
  <sheetData>
    <row r="1" spans="1:38" x14ac:dyDescent="0.25">
      <c r="A1" s="36" t="s">
        <v>293</v>
      </c>
      <c r="B1" s="18"/>
      <c r="C1" s="18"/>
      <c r="D1" s="18"/>
      <c r="E1" s="16"/>
      <c r="F1" s="16"/>
      <c r="G1" s="16" t="str">
        <f>G5</f>
        <v>Head</v>
      </c>
      <c r="H1" s="16"/>
      <c r="I1" s="37" t="str">
        <f>I5</f>
        <v>Flux_gw</v>
      </c>
      <c r="K1" s="20" t="s">
        <v>474</v>
      </c>
      <c r="L1" s="14"/>
      <c r="M1" s="14"/>
      <c r="N1" s="14"/>
      <c r="O1" s="14" t="s">
        <v>471</v>
      </c>
      <c r="Q1" s="20" t="s">
        <v>479</v>
      </c>
      <c r="R1" s="14"/>
      <c r="S1" s="14"/>
      <c r="T1" s="19"/>
      <c r="U1" s="14"/>
      <c r="V1" s="14"/>
      <c r="W1" s="23" t="str">
        <f>W5</f>
        <v>laytop</v>
      </c>
      <c r="X1" s="23"/>
      <c r="Y1" s="23"/>
      <c r="Z1" s="28"/>
      <c r="AA1" s="28"/>
      <c r="AB1" s="19" t="str">
        <f t="shared" ref="AB1" si="0">O1</f>
        <v>Wells</v>
      </c>
      <c r="AD1" s="9"/>
      <c r="AE1" s="9"/>
      <c r="AF1" s="9"/>
      <c r="AG1" s="9"/>
      <c r="AH1" s="9"/>
      <c r="AI1" s="9"/>
      <c r="AJ1" s="9"/>
      <c r="AK1" s="9"/>
      <c r="AL1" s="9"/>
    </row>
    <row r="2" spans="1:38" ht="18.75" x14ac:dyDescent="0.3">
      <c r="A2" s="36" t="s">
        <v>294</v>
      </c>
      <c r="B2" s="18"/>
      <c r="C2" s="18"/>
      <c r="D2" s="18"/>
      <c r="E2" s="16"/>
      <c r="F2" s="16" t="str">
        <f>F5</f>
        <v>Reach</v>
      </c>
      <c r="G2" s="16"/>
      <c r="H2" s="16"/>
      <c r="I2" s="16"/>
      <c r="K2" s="14"/>
      <c r="L2" s="14"/>
      <c r="M2" s="14"/>
      <c r="N2" s="14" t="s">
        <v>472</v>
      </c>
      <c r="O2" s="25" t="s">
        <v>473</v>
      </c>
      <c r="Q2" s="14"/>
      <c r="R2" s="14"/>
      <c r="S2" s="14"/>
      <c r="T2" s="19"/>
      <c r="U2" s="14"/>
      <c r="V2" s="14"/>
      <c r="W2" s="23"/>
      <c r="X2" s="23" t="str">
        <f>X5</f>
        <v>laybot</v>
      </c>
      <c r="Y2" s="23"/>
      <c r="Z2" s="28"/>
      <c r="AA2" s="28"/>
      <c r="AB2" s="19"/>
      <c r="AD2" s="9"/>
      <c r="AE2" s="9"/>
      <c r="AF2" s="9"/>
      <c r="AG2" s="9"/>
      <c r="AH2" s="9"/>
      <c r="AI2" s="9"/>
      <c r="AJ2" s="9"/>
      <c r="AK2" s="9"/>
      <c r="AL2" s="9"/>
    </row>
    <row r="3" spans="1:38" x14ac:dyDescent="0.25">
      <c r="A3" s="18"/>
      <c r="B3" s="18"/>
      <c r="C3" s="18"/>
      <c r="D3" s="18"/>
      <c r="E3" s="16">
        <v>-4</v>
      </c>
      <c r="F3" s="16"/>
      <c r="G3" s="16"/>
      <c r="H3" s="16">
        <v>-2</v>
      </c>
      <c r="I3" s="16"/>
      <c r="K3" s="14"/>
      <c r="L3" s="14"/>
      <c r="M3" s="14">
        <f>COUNT(L6:L149)</f>
        <v>144</v>
      </c>
      <c r="N3" s="19" t="s">
        <v>225</v>
      </c>
      <c r="O3" s="19">
        <f>MAX(N6:N149)</f>
        <v>2.4E-2</v>
      </c>
      <c r="Q3" s="14"/>
      <c r="R3" s="14"/>
      <c r="S3" s="14"/>
      <c r="T3" s="19"/>
      <c r="U3" s="14"/>
      <c r="V3" s="14"/>
      <c r="W3" s="23"/>
      <c r="X3" s="23"/>
      <c r="Y3" s="23" t="str">
        <f>Y5</f>
        <v>laymidpt</v>
      </c>
      <c r="Z3" s="28">
        <v>1</v>
      </c>
      <c r="AA3" s="28">
        <v>2</v>
      </c>
      <c r="AB3" s="19"/>
      <c r="AD3" s="9" t="s">
        <v>834</v>
      </c>
      <c r="AE3" s="9"/>
      <c r="AF3" s="9"/>
      <c r="AG3" s="9"/>
      <c r="AH3" s="9"/>
      <c r="AI3" s="9"/>
      <c r="AJ3" s="9"/>
      <c r="AK3" s="9"/>
      <c r="AL3" s="9"/>
    </row>
    <row r="4" spans="1:38" x14ac:dyDescent="0.25">
      <c r="U4" s="27" t="s">
        <v>484</v>
      </c>
      <c r="V4" s="27" t="s">
        <v>485</v>
      </c>
      <c r="Z4" s="12"/>
    </row>
    <row r="5" spans="1:38" ht="18.75" x14ac:dyDescent="0.3">
      <c r="A5" s="18"/>
      <c r="B5" s="18" t="s">
        <v>227</v>
      </c>
      <c r="C5" s="18" t="s">
        <v>228</v>
      </c>
      <c r="D5" s="18" t="s">
        <v>3</v>
      </c>
      <c r="E5" s="16" t="s">
        <v>185</v>
      </c>
      <c r="F5" s="16" t="s">
        <v>229</v>
      </c>
      <c r="G5" s="16" t="s">
        <v>230</v>
      </c>
      <c r="H5" s="16" t="s">
        <v>231</v>
      </c>
      <c r="I5" s="16" t="s">
        <v>232</v>
      </c>
      <c r="K5" s="14"/>
      <c r="L5" s="14"/>
      <c r="M5" s="25" t="s">
        <v>295</v>
      </c>
      <c r="N5" s="14" t="s">
        <v>296</v>
      </c>
      <c r="O5" s="19" t="s">
        <v>297</v>
      </c>
      <c r="Q5" s="21"/>
      <c r="R5" s="21" t="s">
        <v>295</v>
      </c>
      <c r="S5" s="21" t="s">
        <v>296</v>
      </c>
      <c r="T5" s="26" t="s">
        <v>297</v>
      </c>
      <c r="U5" s="22" t="s">
        <v>3</v>
      </c>
      <c r="V5" s="22" t="s">
        <v>475</v>
      </c>
      <c r="W5" s="24" t="s">
        <v>476</v>
      </c>
      <c r="X5" s="24" t="s">
        <v>477</v>
      </c>
      <c r="Y5" s="24" t="s">
        <v>478</v>
      </c>
      <c r="Z5" s="28" t="s">
        <v>486</v>
      </c>
      <c r="AA5" s="30" t="s">
        <v>297</v>
      </c>
      <c r="AB5" s="31" t="str">
        <f>O5</f>
        <v>boundname</v>
      </c>
      <c r="AD5" s="9" t="s">
        <v>689</v>
      </c>
      <c r="AE5" s="9"/>
      <c r="AF5" s="9"/>
      <c r="AG5" s="9"/>
      <c r="AH5" s="9"/>
      <c r="AI5" s="9"/>
      <c r="AJ5" s="9"/>
      <c r="AK5" s="9"/>
      <c r="AL5" s="9"/>
    </row>
    <row r="6" spans="1:38" x14ac:dyDescent="0.25">
      <c r="A6" s="18"/>
      <c r="B6" s="18" t="s">
        <v>233</v>
      </c>
      <c r="C6" s="18" t="s">
        <v>234</v>
      </c>
      <c r="D6" s="18" t="s">
        <v>97</v>
      </c>
      <c r="E6" s="16" t="s">
        <v>235</v>
      </c>
      <c r="F6" s="16" t="s">
        <v>97</v>
      </c>
      <c r="G6" s="16">
        <v>0</v>
      </c>
      <c r="H6" s="16">
        <v>200</v>
      </c>
      <c r="I6" s="16">
        <v>0</v>
      </c>
      <c r="K6" s="14" t="s">
        <v>480</v>
      </c>
      <c r="L6" s="14">
        <v>0</v>
      </c>
      <c r="M6" s="14" t="s">
        <v>298</v>
      </c>
      <c r="N6" s="14">
        <v>0</v>
      </c>
      <c r="O6" s="19" t="s">
        <v>299</v>
      </c>
      <c r="Q6" s="21">
        <v>0</v>
      </c>
      <c r="R6" s="21" t="s">
        <v>298</v>
      </c>
      <c r="S6" s="21">
        <v>0</v>
      </c>
      <c r="T6" s="26" t="s">
        <v>299</v>
      </c>
      <c r="U6" s="22">
        <v>0</v>
      </c>
      <c r="V6" s="22">
        <v>6230</v>
      </c>
      <c r="W6" s="24">
        <v>104.77359009</v>
      </c>
      <c r="X6" s="24">
        <v>69.462875370000006</v>
      </c>
      <c r="Y6" s="24">
        <v>87.118232730000003</v>
      </c>
      <c r="Z6" s="28" t="s">
        <v>487</v>
      </c>
      <c r="AA6" s="32" t="s">
        <v>545</v>
      </c>
      <c r="AB6" s="33" t="str">
        <f t="shared" ref="AB6:AB69" si="1">O6</f>
        <v>well-p1_ln</v>
      </c>
      <c r="AD6" s="9" t="s">
        <v>690</v>
      </c>
      <c r="AE6" s="9"/>
      <c r="AF6" s="9"/>
      <c r="AG6" s="9"/>
      <c r="AH6" s="9"/>
      <c r="AI6" s="9"/>
      <c r="AJ6" s="9"/>
      <c r="AK6" s="9"/>
      <c r="AL6" s="9"/>
    </row>
    <row r="7" spans="1:38" x14ac:dyDescent="0.25">
      <c r="A7" s="18"/>
      <c r="B7" s="18" t="s">
        <v>233</v>
      </c>
      <c r="C7" s="18" t="s">
        <v>234</v>
      </c>
      <c r="D7" s="18" t="s">
        <v>97</v>
      </c>
      <c r="E7" s="16" t="s">
        <v>236</v>
      </c>
      <c r="F7" s="16" t="s">
        <v>97</v>
      </c>
      <c r="G7" s="16">
        <v>0</v>
      </c>
      <c r="H7" s="16">
        <v>200</v>
      </c>
      <c r="I7" s="16">
        <v>0</v>
      </c>
      <c r="K7" s="14" t="s">
        <v>481</v>
      </c>
      <c r="L7" s="14">
        <v>1</v>
      </c>
      <c r="M7" s="14" t="s">
        <v>300</v>
      </c>
      <c r="N7" s="14">
        <v>0</v>
      </c>
      <c r="O7" s="19" t="s">
        <v>301</v>
      </c>
      <c r="Q7" s="21">
        <v>1</v>
      </c>
      <c r="R7" s="21" t="s">
        <v>300</v>
      </c>
      <c r="S7" s="21">
        <v>0</v>
      </c>
      <c r="T7" s="26" t="s">
        <v>301</v>
      </c>
      <c r="U7" s="22">
        <v>0</v>
      </c>
      <c r="V7" s="22">
        <v>6229</v>
      </c>
      <c r="W7" s="24">
        <v>104.72315216</v>
      </c>
      <c r="X7" s="24">
        <v>69.486488339999994</v>
      </c>
      <c r="Y7" s="24">
        <v>87.104820249999904</v>
      </c>
      <c r="Z7" s="28" t="s">
        <v>488</v>
      </c>
      <c r="AA7" s="32" t="s">
        <v>546</v>
      </c>
      <c r="AB7" s="33" t="str">
        <f t="shared" si="1"/>
        <v>well-p2_ln</v>
      </c>
      <c r="AD7" s="9" t="s">
        <v>691</v>
      </c>
      <c r="AE7" s="9"/>
      <c r="AF7" s="9"/>
      <c r="AG7" s="9"/>
      <c r="AH7" s="9"/>
      <c r="AI7" s="9"/>
      <c r="AJ7" s="9"/>
      <c r="AK7" s="9"/>
      <c r="AL7" s="9"/>
    </row>
    <row r="8" spans="1:38" x14ac:dyDescent="0.25">
      <c r="A8" s="18"/>
      <c r="B8" s="18" t="s">
        <v>237</v>
      </c>
      <c r="C8" s="18" t="s">
        <v>238</v>
      </c>
      <c r="D8" s="18" t="s">
        <v>97</v>
      </c>
      <c r="E8" s="16" t="s">
        <v>239</v>
      </c>
      <c r="F8" s="16" t="s">
        <v>97</v>
      </c>
      <c r="G8" s="16">
        <v>0</v>
      </c>
      <c r="H8" s="16">
        <v>200</v>
      </c>
      <c r="I8" s="16">
        <v>0</v>
      </c>
      <c r="K8" s="14" t="s">
        <v>482</v>
      </c>
      <c r="L8" s="14">
        <v>2</v>
      </c>
      <c r="M8" s="14" t="s">
        <v>302</v>
      </c>
      <c r="N8" s="14">
        <v>0</v>
      </c>
      <c r="O8" s="19" t="s">
        <v>303</v>
      </c>
      <c r="Q8" s="21">
        <v>2</v>
      </c>
      <c r="R8" s="21" t="s">
        <v>302</v>
      </c>
      <c r="S8" s="21">
        <v>0</v>
      </c>
      <c r="T8" s="26" t="s">
        <v>303</v>
      </c>
      <c r="U8" s="22">
        <v>0</v>
      </c>
      <c r="V8" s="22">
        <v>6236</v>
      </c>
      <c r="W8" s="24">
        <v>104.67920685</v>
      </c>
      <c r="X8" s="24">
        <v>69.459198000000001</v>
      </c>
      <c r="Y8" s="24">
        <v>87.069202425</v>
      </c>
      <c r="Z8" s="28" t="s">
        <v>489</v>
      </c>
      <c r="AA8" s="32" t="s">
        <v>547</v>
      </c>
      <c r="AB8" s="33" t="str">
        <f t="shared" si="1"/>
        <v>well-p3_ln</v>
      </c>
      <c r="AD8" s="9" t="s">
        <v>692</v>
      </c>
      <c r="AE8" s="9"/>
      <c r="AF8" s="9"/>
      <c r="AG8" s="9"/>
      <c r="AH8" s="9"/>
      <c r="AI8" s="9"/>
      <c r="AJ8" s="9"/>
      <c r="AK8" s="9"/>
      <c r="AL8" s="9"/>
    </row>
    <row r="9" spans="1:38" x14ac:dyDescent="0.25">
      <c r="A9" s="18"/>
      <c r="B9" s="18" t="s">
        <v>237</v>
      </c>
      <c r="C9" s="18" t="s">
        <v>238</v>
      </c>
      <c r="D9" s="18" t="s">
        <v>97</v>
      </c>
      <c r="E9" s="16" t="s">
        <v>240</v>
      </c>
      <c r="F9" s="16" t="s">
        <v>97</v>
      </c>
      <c r="G9" s="16">
        <v>0</v>
      </c>
      <c r="H9" s="16">
        <v>200</v>
      </c>
      <c r="I9" s="16">
        <v>0</v>
      </c>
      <c r="K9" s="14" t="s">
        <v>483</v>
      </c>
      <c r="L9" s="14">
        <v>3</v>
      </c>
      <c r="M9" s="14" t="s">
        <v>304</v>
      </c>
      <c r="N9" s="14">
        <v>0</v>
      </c>
      <c r="O9" s="19" t="s">
        <v>305</v>
      </c>
      <c r="Q9" s="21">
        <v>3</v>
      </c>
      <c r="R9" s="21" t="s">
        <v>304</v>
      </c>
      <c r="S9" s="21">
        <v>0</v>
      </c>
      <c r="T9" s="26" t="s">
        <v>305</v>
      </c>
      <c r="U9" s="22">
        <v>0</v>
      </c>
      <c r="V9" s="22">
        <v>6233</v>
      </c>
      <c r="W9" s="24">
        <v>104.63341522</v>
      </c>
      <c r="X9" s="24">
        <v>69.517402649999994</v>
      </c>
      <c r="Y9" s="24">
        <v>87.075408934999999</v>
      </c>
      <c r="Z9" s="28" t="s">
        <v>490</v>
      </c>
      <c r="AA9" s="32" t="s">
        <v>548</v>
      </c>
      <c r="AB9" s="33" t="str">
        <f t="shared" si="1"/>
        <v>well-p4_ln</v>
      </c>
      <c r="AD9" s="9" t="s">
        <v>693</v>
      </c>
      <c r="AE9" s="9"/>
      <c r="AF9" s="9"/>
      <c r="AG9" s="9"/>
      <c r="AH9" s="9"/>
      <c r="AI9" s="9"/>
      <c r="AJ9" s="9"/>
      <c r="AK9" s="9"/>
      <c r="AL9" s="9"/>
    </row>
    <row r="10" spans="1:38" x14ac:dyDescent="0.25">
      <c r="A10" s="18"/>
      <c r="B10" s="18" t="s">
        <v>237</v>
      </c>
      <c r="C10" s="18" t="s">
        <v>234</v>
      </c>
      <c r="D10" s="18" t="s">
        <v>97</v>
      </c>
      <c r="E10" s="16" t="s">
        <v>241</v>
      </c>
      <c r="F10" s="16" t="s">
        <v>97</v>
      </c>
      <c r="G10" s="16">
        <v>0</v>
      </c>
      <c r="H10" s="16">
        <v>200</v>
      </c>
      <c r="I10" s="16">
        <v>0</v>
      </c>
      <c r="K10" s="14"/>
      <c r="L10" s="14">
        <v>4</v>
      </c>
      <c r="M10" s="14" t="s">
        <v>306</v>
      </c>
      <c r="N10" s="14">
        <v>0</v>
      </c>
      <c r="O10" s="19" t="s">
        <v>307</v>
      </c>
      <c r="Q10" s="21">
        <v>4</v>
      </c>
      <c r="R10" s="21" t="s">
        <v>306</v>
      </c>
      <c r="S10" s="21">
        <v>0</v>
      </c>
      <c r="T10" s="26" t="s">
        <v>307</v>
      </c>
      <c r="U10" s="22">
        <v>0</v>
      </c>
      <c r="V10" s="22">
        <v>6665</v>
      </c>
      <c r="W10" s="24">
        <v>104.63870239000001</v>
      </c>
      <c r="X10" s="24">
        <v>69.421188349999994</v>
      </c>
      <c r="Y10" s="24">
        <v>87.029945369999993</v>
      </c>
      <c r="Z10" s="28" t="s">
        <v>491</v>
      </c>
      <c r="AA10" s="32" t="s">
        <v>549</v>
      </c>
      <c r="AB10" s="33" t="str">
        <f t="shared" si="1"/>
        <v>well-p5_ln</v>
      </c>
      <c r="AD10" s="9" t="s">
        <v>694</v>
      </c>
      <c r="AE10" s="9"/>
      <c r="AF10" s="9"/>
      <c r="AG10" s="9"/>
      <c r="AH10" s="9"/>
      <c r="AI10" s="9"/>
      <c r="AJ10" s="9"/>
      <c r="AK10" s="9"/>
      <c r="AL10" s="9"/>
    </row>
    <row r="11" spans="1:38" x14ac:dyDescent="0.25">
      <c r="A11" s="18"/>
      <c r="B11" s="18" t="s">
        <v>237</v>
      </c>
      <c r="C11" s="18" t="s">
        <v>234</v>
      </c>
      <c r="D11" s="18" t="s">
        <v>97</v>
      </c>
      <c r="E11" s="16" t="s">
        <v>242</v>
      </c>
      <c r="F11" s="16" t="s">
        <v>97</v>
      </c>
      <c r="G11" s="16">
        <v>0</v>
      </c>
      <c r="H11" s="16">
        <v>200</v>
      </c>
      <c r="I11" s="16">
        <v>0</v>
      </c>
      <c r="K11" s="14"/>
      <c r="L11" s="14">
        <v>5</v>
      </c>
      <c r="M11" s="14" t="s">
        <v>308</v>
      </c>
      <c r="N11" s="14">
        <v>0</v>
      </c>
      <c r="O11" s="19" t="s">
        <v>309</v>
      </c>
      <c r="Q11" s="21">
        <v>5</v>
      </c>
      <c r="R11" s="21" t="s">
        <v>308</v>
      </c>
      <c r="S11" s="21">
        <v>0</v>
      </c>
      <c r="T11" s="26" t="s">
        <v>309</v>
      </c>
      <c r="U11" s="22">
        <v>0</v>
      </c>
      <c r="V11" s="22">
        <v>7115</v>
      </c>
      <c r="W11" s="24">
        <v>104.31946564</v>
      </c>
      <c r="X11" s="24">
        <v>69.388130189999998</v>
      </c>
      <c r="Y11" s="24">
        <v>86.853797915000001</v>
      </c>
      <c r="Z11" s="28" t="s">
        <v>492</v>
      </c>
      <c r="AA11" s="32" t="s">
        <v>550</v>
      </c>
      <c r="AB11" s="33" t="str">
        <f t="shared" si="1"/>
        <v>well-p6_ln</v>
      </c>
      <c r="AD11" s="9" t="s">
        <v>695</v>
      </c>
      <c r="AE11" s="9"/>
      <c r="AF11" s="9"/>
      <c r="AG11" s="9"/>
      <c r="AH11" s="9"/>
      <c r="AI11" s="9"/>
      <c r="AJ11" s="9"/>
      <c r="AK11" s="9"/>
      <c r="AL11" s="9"/>
    </row>
    <row r="12" spans="1:38" x14ac:dyDescent="0.25">
      <c r="A12" s="18"/>
      <c r="B12" s="18" t="s">
        <v>237</v>
      </c>
      <c r="C12" s="18" t="s">
        <v>234</v>
      </c>
      <c r="D12" s="18" t="s">
        <v>97</v>
      </c>
      <c r="E12" s="16" t="s">
        <v>243</v>
      </c>
      <c r="F12" s="16" t="s">
        <v>97</v>
      </c>
      <c r="G12" s="16">
        <v>0</v>
      </c>
      <c r="H12" s="16">
        <v>200</v>
      </c>
      <c r="I12" s="16">
        <v>0</v>
      </c>
      <c r="K12" s="14"/>
      <c r="L12" s="14">
        <v>6</v>
      </c>
      <c r="M12" s="14" t="s">
        <v>310</v>
      </c>
      <c r="N12" s="14">
        <v>0</v>
      </c>
      <c r="O12" s="19" t="s">
        <v>311</v>
      </c>
      <c r="Q12" s="21">
        <v>6</v>
      </c>
      <c r="R12" s="21" t="s">
        <v>310</v>
      </c>
      <c r="S12" s="21">
        <v>0</v>
      </c>
      <c r="T12" s="26" t="s">
        <v>311</v>
      </c>
      <c r="U12" s="22">
        <v>0</v>
      </c>
      <c r="V12" s="22">
        <v>7575</v>
      </c>
      <c r="W12" s="24">
        <v>104.57498169</v>
      </c>
      <c r="X12" s="24">
        <v>69.341148380000007</v>
      </c>
      <c r="Y12" s="24">
        <v>86.958065035000004</v>
      </c>
      <c r="Z12" s="28" t="s">
        <v>493</v>
      </c>
      <c r="AA12" s="32" t="s">
        <v>551</v>
      </c>
      <c r="AB12" s="33" t="str">
        <f t="shared" si="1"/>
        <v>well-p7_ln</v>
      </c>
      <c r="AD12" s="9" t="s">
        <v>696</v>
      </c>
      <c r="AE12" s="9"/>
      <c r="AF12" s="9"/>
      <c r="AG12" s="9"/>
      <c r="AH12" s="9"/>
      <c r="AI12" s="9"/>
      <c r="AJ12" s="9"/>
      <c r="AK12" s="9"/>
      <c r="AL12" s="9"/>
    </row>
    <row r="13" spans="1:38" x14ac:dyDescent="0.25">
      <c r="A13" s="18"/>
      <c r="B13" s="18" t="s">
        <v>237</v>
      </c>
      <c r="C13" s="18" t="s">
        <v>234</v>
      </c>
      <c r="D13" s="18" t="s">
        <v>97</v>
      </c>
      <c r="E13" s="16" t="s">
        <v>244</v>
      </c>
      <c r="F13" s="16" t="s">
        <v>97</v>
      </c>
      <c r="G13" s="16">
        <v>0</v>
      </c>
      <c r="H13" s="16">
        <v>200</v>
      </c>
      <c r="I13" s="16">
        <v>0</v>
      </c>
      <c r="K13" s="14"/>
      <c r="L13" s="14">
        <v>7</v>
      </c>
      <c r="M13" s="14" t="s">
        <v>312</v>
      </c>
      <c r="N13" s="14">
        <v>0</v>
      </c>
      <c r="O13" s="19" t="s">
        <v>313</v>
      </c>
      <c r="Q13" s="21">
        <v>7</v>
      </c>
      <c r="R13" s="21" t="s">
        <v>312</v>
      </c>
      <c r="S13" s="21">
        <v>0</v>
      </c>
      <c r="T13" s="26" t="s">
        <v>313</v>
      </c>
      <c r="U13" s="22">
        <v>0</v>
      </c>
      <c r="V13" s="22">
        <v>7561</v>
      </c>
      <c r="W13" s="24">
        <v>104.64643097</v>
      </c>
      <c r="X13" s="24">
        <v>69.401100159999999</v>
      </c>
      <c r="Y13" s="24">
        <v>87.023765564999906</v>
      </c>
      <c r="Z13" s="28" t="s">
        <v>494</v>
      </c>
      <c r="AA13" s="32" t="s">
        <v>552</v>
      </c>
      <c r="AB13" s="33" t="str">
        <f t="shared" si="1"/>
        <v>well-p8_ln</v>
      </c>
      <c r="AD13" s="9" t="s">
        <v>697</v>
      </c>
      <c r="AE13" s="9"/>
      <c r="AF13" s="9"/>
      <c r="AG13" s="9"/>
      <c r="AH13" s="9"/>
      <c r="AI13" s="9"/>
      <c r="AJ13" s="9"/>
      <c r="AK13" s="9"/>
      <c r="AL13" s="9"/>
    </row>
    <row r="14" spans="1:38" x14ac:dyDescent="0.25">
      <c r="A14" s="18"/>
      <c r="B14" s="18" t="s">
        <v>237</v>
      </c>
      <c r="C14" s="18" t="s">
        <v>234</v>
      </c>
      <c r="D14" s="18" t="s">
        <v>97</v>
      </c>
      <c r="E14" s="16" t="s">
        <v>245</v>
      </c>
      <c r="F14" s="16" t="s">
        <v>97</v>
      </c>
      <c r="G14" s="16">
        <v>0</v>
      </c>
      <c r="H14" s="16">
        <v>200</v>
      </c>
      <c r="I14" s="16">
        <v>0</v>
      </c>
      <c r="K14" s="14"/>
      <c r="L14" s="14">
        <v>8</v>
      </c>
      <c r="M14" s="14" t="s">
        <v>314</v>
      </c>
      <c r="N14" s="14">
        <v>0</v>
      </c>
      <c r="O14" s="19" t="s">
        <v>315</v>
      </c>
      <c r="Q14" s="21">
        <v>8</v>
      </c>
      <c r="R14" s="21" t="s">
        <v>314</v>
      </c>
      <c r="S14" s="21">
        <v>0</v>
      </c>
      <c r="T14" s="26" t="s">
        <v>315</v>
      </c>
      <c r="U14" s="22">
        <v>0</v>
      </c>
      <c r="V14" s="22">
        <v>7101</v>
      </c>
      <c r="W14" s="24">
        <v>104.65125275</v>
      </c>
      <c r="X14" s="24">
        <v>69.433525090000003</v>
      </c>
      <c r="Y14" s="24">
        <v>87.042388919999993</v>
      </c>
      <c r="Z14" s="28" t="s">
        <v>495</v>
      </c>
      <c r="AA14" s="32" t="s">
        <v>553</v>
      </c>
      <c r="AB14" s="33" t="str">
        <f t="shared" si="1"/>
        <v>well-p9_ln</v>
      </c>
      <c r="AD14" s="9" t="s">
        <v>698</v>
      </c>
      <c r="AE14" s="9"/>
      <c r="AF14" s="9"/>
      <c r="AG14" s="9"/>
      <c r="AH14" s="9"/>
      <c r="AI14" s="9"/>
      <c r="AJ14" s="9"/>
      <c r="AK14" s="9"/>
      <c r="AL14" s="9"/>
    </row>
    <row r="15" spans="1:38" x14ac:dyDescent="0.25">
      <c r="A15" s="18"/>
      <c r="B15" s="18" t="s">
        <v>237</v>
      </c>
      <c r="C15" s="18" t="s">
        <v>234</v>
      </c>
      <c r="D15" s="18" t="s">
        <v>97</v>
      </c>
      <c r="E15" s="16" t="s">
        <v>246</v>
      </c>
      <c r="F15" s="16" t="s">
        <v>97</v>
      </c>
      <c r="G15" s="16">
        <v>0</v>
      </c>
      <c r="H15" s="16">
        <v>200</v>
      </c>
      <c r="I15" s="16">
        <v>0</v>
      </c>
      <c r="K15" s="14"/>
      <c r="L15" s="14">
        <v>9</v>
      </c>
      <c r="M15" s="14" t="s">
        <v>316</v>
      </c>
      <c r="N15" s="14">
        <v>0</v>
      </c>
      <c r="O15" s="19" t="s">
        <v>317</v>
      </c>
      <c r="Q15" s="21">
        <v>9</v>
      </c>
      <c r="R15" s="21" t="s">
        <v>316</v>
      </c>
      <c r="S15" s="21">
        <v>0</v>
      </c>
      <c r="T15" s="26" t="s">
        <v>317</v>
      </c>
      <c r="U15" s="22">
        <v>0</v>
      </c>
      <c r="V15" s="22">
        <v>7098</v>
      </c>
      <c r="W15" s="24">
        <v>104.65430449999999</v>
      </c>
      <c r="X15" s="24">
        <v>69.483001709999996</v>
      </c>
      <c r="Y15" s="24">
        <v>87.068653104999996</v>
      </c>
      <c r="Z15" s="28" t="s">
        <v>496</v>
      </c>
      <c r="AA15" s="32" t="s">
        <v>554</v>
      </c>
      <c r="AB15" s="33" t="str">
        <f t="shared" si="1"/>
        <v>well-p10_ln</v>
      </c>
      <c r="AD15" s="9" t="s">
        <v>699</v>
      </c>
      <c r="AE15" s="9"/>
      <c r="AF15" s="9"/>
      <c r="AG15" s="9"/>
      <c r="AH15" s="9"/>
      <c r="AI15" s="9"/>
      <c r="AJ15" s="9"/>
      <c r="AK15" s="9"/>
      <c r="AL15" s="9"/>
    </row>
    <row r="16" spans="1:38" x14ac:dyDescent="0.25">
      <c r="A16" s="18"/>
      <c r="B16" s="18" t="s">
        <v>237</v>
      </c>
      <c r="C16" s="18" t="s">
        <v>234</v>
      </c>
      <c r="D16" s="18" t="s">
        <v>97</v>
      </c>
      <c r="E16" s="16" t="s">
        <v>247</v>
      </c>
      <c r="F16" s="16" t="s">
        <v>97</v>
      </c>
      <c r="G16" s="16">
        <v>0</v>
      </c>
      <c r="H16" s="16">
        <v>200</v>
      </c>
      <c r="I16" s="16">
        <v>0</v>
      </c>
      <c r="K16" s="14"/>
      <c r="L16" s="14">
        <v>10</v>
      </c>
      <c r="M16" s="14" t="s">
        <v>318</v>
      </c>
      <c r="N16" s="14">
        <v>0</v>
      </c>
      <c r="O16" s="19" t="s">
        <v>319</v>
      </c>
      <c r="Q16" s="21">
        <v>10</v>
      </c>
      <c r="R16" s="21" t="s">
        <v>318</v>
      </c>
      <c r="S16" s="21">
        <v>0</v>
      </c>
      <c r="T16" s="26" t="s">
        <v>319</v>
      </c>
      <c r="U16" s="22">
        <v>0</v>
      </c>
      <c r="V16" s="22">
        <v>7081</v>
      </c>
      <c r="W16" s="24">
        <v>104.68740845000001</v>
      </c>
      <c r="X16" s="24">
        <v>69.513221740000006</v>
      </c>
      <c r="Y16" s="24">
        <v>87.100315094999999</v>
      </c>
      <c r="Z16" s="28" t="s">
        <v>497</v>
      </c>
      <c r="AA16" s="32" t="s">
        <v>555</v>
      </c>
      <c r="AB16" s="33" t="str">
        <f t="shared" si="1"/>
        <v>well-p11_ln</v>
      </c>
      <c r="AD16" s="9" t="s">
        <v>700</v>
      </c>
      <c r="AE16" s="9"/>
      <c r="AF16" s="9"/>
      <c r="AG16" s="9"/>
      <c r="AH16" s="9"/>
      <c r="AI16" s="9"/>
      <c r="AJ16" s="9"/>
      <c r="AK16" s="9"/>
      <c r="AL16" s="9"/>
    </row>
    <row r="17" spans="1:38" x14ac:dyDescent="0.25">
      <c r="A17" s="18"/>
      <c r="B17" s="18" t="s">
        <v>237</v>
      </c>
      <c r="C17" s="18" t="s">
        <v>234</v>
      </c>
      <c r="D17" s="18" t="s">
        <v>97</v>
      </c>
      <c r="E17" s="16" t="s">
        <v>248</v>
      </c>
      <c r="F17" s="16" t="s">
        <v>97</v>
      </c>
      <c r="G17" s="16">
        <v>0</v>
      </c>
      <c r="H17" s="16">
        <v>200</v>
      </c>
      <c r="I17" s="16">
        <v>0</v>
      </c>
      <c r="K17" s="14"/>
      <c r="L17" s="14">
        <v>11</v>
      </c>
      <c r="M17" s="14" t="s">
        <v>320</v>
      </c>
      <c r="N17" s="14">
        <v>0</v>
      </c>
      <c r="O17" s="19" t="s">
        <v>321</v>
      </c>
      <c r="Q17" s="21">
        <v>11</v>
      </c>
      <c r="R17" s="21" t="s">
        <v>320</v>
      </c>
      <c r="S17" s="21">
        <v>0</v>
      </c>
      <c r="T17" s="26" t="s">
        <v>321</v>
      </c>
      <c r="U17" s="22">
        <v>0</v>
      </c>
      <c r="V17" s="22">
        <v>11830</v>
      </c>
      <c r="W17" s="24">
        <v>106.44245148</v>
      </c>
      <c r="X17" s="24">
        <v>67.543106080000001</v>
      </c>
      <c r="Y17" s="24">
        <v>86.992778779999995</v>
      </c>
      <c r="Z17" s="28" t="s">
        <v>498</v>
      </c>
      <c r="AA17" s="32" t="s">
        <v>556</v>
      </c>
      <c r="AB17" s="33" t="str">
        <f t="shared" si="1"/>
        <v>well-r1_ln</v>
      </c>
      <c r="AD17" s="9" t="s">
        <v>701</v>
      </c>
      <c r="AE17" s="9"/>
      <c r="AF17" s="9"/>
      <c r="AG17" s="9"/>
      <c r="AH17" s="9"/>
      <c r="AI17" s="9"/>
      <c r="AJ17" s="9"/>
      <c r="AK17" s="9"/>
      <c r="AL17" s="9"/>
    </row>
    <row r="18" spans="1:38" x14ac:dyDescent="0.25">
      <c r="A18" s="18"/>
      <c r="B18" s="18" t="s">
        <v>237</v>
      </c>
      <c r="C18" s="18" t="s">
        <v>234</v>
      </c>
      <c r="D18" s="18" t="s">
        <v>97</v>
      </c>
      <c r="E18" s="16" t="s">
        <v>249</v>
      </c>
      <c r="F18" s="16" t="s">
        <v>97</v>
      </c>
      <c r="G18" s="16">
        <v>0</v>
      </c>
      <c r="H18" s="16">
        <v>200</v>
      </c>
      <c r="I18" s="16">
        <v>0</v>
      </c>
      <c r="K18" s="14"/>
      <c r="L18" s="14">
        <v>12</v>
      </c>
      <c r="M18" s="14" t="s">
        <v>322</v>
      </c>
      <c r="N18" s="14">
        <v>0</v>
      </c>
      <c r="O18" s="19" t="s">
        <v>323</v>
      </c>
      <c r="Q18" s="21">
        <v>12</v>
      </c>
      <c r="R18" s="21" t="s">
        <v>322</v>
      </c>
      <c r="S18" s="21">
        <v>0</v>
      </c>
      <c r="T18" s="26" t="s">
        <v>323</v>
      </c>
      <c r="U18" s="22">
        <v>0</v>
      </c>
      <c r="V18" s="22">
        <v>11843</v>
      </c>
      <c r="W18" s="24">
        <v>104.81584167</v>
      </c>
      <c r="X18" s="24">
        <v>67.507575990000007</v>
      </c>
      <c r="Y18" s="24">
        <v>86.161708829999995</v>
      </c>
      <c r="Z18" s="28" t="s">
        <v>499</v>
      </c>
      <c r="AA18" s="32" t="s">
        <v>557</v>
      </c>
      <c r="AB18" s="33" t="str">
        <f t="shared" si="1"/>
        <v>well-r2_ln</v>
      </c>
      <c r="AD18" s="9" t="s">
        <v>702</v>
      </c>
      <c r="AE18" s="9"/>
      <c r="AF18" s="9"/>
      <c r="AG18" s="9"/>
      <c r="AH18" s="9"/>
      <c r="AI18" s="9"/>
      <c r="AJ18" s="9"/>
      <c r="AK18" s="9"/>
      <c r="AL18" s="9"/>
    </row>
    <row r="19" spans="1:38" x14ac:dyDescent="0.25">
      <c r="A19" s="18"/>
      <c r="B19" s="18" t="s">
        <v>237</v>
      </c>
      <c r="C19" s="18" t="s">
        <v>234</v>
      </c>
      <c r="D19" s="18" t="s">
        <v>97</v>
      </c>
      <c r="E19" s="16" t="s">
        <v>250</v>
      </c>
      <c r="F19" s="16" t="s">
        <v>97</v>
      </c>
      <c r="G19" s="16">
        <v>0</v>
      </c>
      <c r="H19" s="16">
        <v>200</v>
      </c>
      <c r="I19" s="16">
        <v>0</v>
      </c>
      <c r="K19" s="14"/>
      <c r="L19" s="14">
        <v>13</v>
      </c>
      <c r="M19" s="14" t="s">
        <v>324</v>
      </c>
      <c r="N19" s="14">
        <v>0</v>
      </c>
      <c r="O19" s="19" t="s">
        <v>325</v>
      </c>
      <c r="Q19" s="21">
        <v>13</v>
      </c>
      <c r="R19" s="21" t="s">
        <v>324</v>
      </c>
      <c r="S19" s="21">
        <v>0</v>
      </c>
      <c r="T19" s="26" t="s">
        <v>325</v>
      </c>
      <c r="U19" s="22">
        <v>0</v>
      </c>
      <c r="V19" s="22">
        <v>12397</v>
      </c>
      <c r="W19" s="24">
        <v>103.58574677</v>
      </c>
      <c r="X19" s="24">
        <v>67.460853580000006</v>
      </c>
      <c r="Y19" s="24">
        <v>85.523300175000003</v>
      </c>
      <c r="Z19" s="28" t="s">
        <v>500</v>
      </c>
      <c r="AA19" s="32" t="s">
        <v>558</v>
      </c>
      <c r="AB19" s="33" t="str">
        <f t="shared" si="1"/>
        <v>well-r3_ln</v>
      </c>
      <c r="AD19" s="9" t="s">
        <v>703</v>
      </c>
      <c r="AE19" s="9"/>
      <c r="AF19" s="9"/>
      <c r="AG19" s="9"/>
      <c r="AH19" s="9"/>
      <c r="AI19" s="9"/>
      <c r="AJ19" s="9"/>
      <c r="AK19" s="9"/>
      <c r="AL19" s="9"/>
    </row>
    <row r="20" spans="1:38" x14ac:dyDescent="0.25">
      <c r="A20" s="18"/>
      <c r="B20" s="18" t="s">
        <v>237</v>
      </c>
      <c r="C20" s="18" t="s">
        <v>234</v>
      </c>
      <c r="D20" s="18" t="s">
        <v>97</v>
      </c>
      <c r="E20" s="16" t="s">
        <v>251</v>
      </c>
      <c r="F20" s="16" t="s">
        <v>97</v>
      </c>
      <c r="G20" s="16">
        <v>0</v>
      </c>
      <c r="H20" s="16">
        <v>200</v>
      </c>
      <c r="I20" s="16">
        <v>0</v>
      </c>
      <c r="K20" s="14"/>
      <c r="L20" s="14">
        <v>14</v>
      </c>
      <c r="M20" s="14" t="s">
        <v>326</v>
      </c>
      <c r="N20" s="14">
        <v>0</v>
      </c>
      <c r="O20" s="19" t="s">
        <v>327</v>
      </c>
      <c r="Q20" s="21">
        <v>14</v>
      </c>
      <c r="R20" s="21" t="s">
        <v>326</v>
      </c>
      <c r="S20" s="21">
        <v>0</v>
      </c>
      <c r="T20" s="26" t="s">
        <v>327</v>
      </c>
      <c r="U20" s="22">
        <v>0</v>
      </c>
      <c r="V20" s="22">
        <v>12409</v>
      </c>
      <c r="W20" s="24">
        <v>102.78664397999999</v>
      </c>
      <c r="X20" s="24">
        <v>67.427085880000007</v>
      </c>
      <c r="Y20" s="24">
        <v>85.10686493</v>
      </c>
      <c r="Z20" s="28" t="s">
        <v>501</v>
      </c>
      <c r="AA20" s="32" t="s">
        <v>559</v>
      </c>
      <c r="AB20" s="33" t="str">
        <f t="shared" si="1"/>
        <v>well-r4_ln</v>
      </c>
      <c r="AD20" s="9" t="s">
        <v>704</v>
      </c>
      <c r="AE20" s="9"/>
      <c r="AF20" s="9"/>
      <c r="AG20" s="9"/>
      <c r="AH20" s="9"/>
      <c r="AI20" s="9"/>
      <c r="AJ20" s="9"/>
      <c r="AK20" s="9"/>
      <c r="AL20" s="9"/>
    </row>
    <row r="21" spans="1:38" x14ac:dyDescent="0.25">
      <c r="A21" s="18"/>
      <c r="B21" s="18" t="s">
        <v>237</v>
      </c>
      <c r="C21" s="18" t="s">
        <v>234</v>
      </c>
      <c r="D21" s="18" t="s">
        <v>97</v>
      </c>
      <c r="E21" s="16" t="s">
        <v>252</v>
      </c>
      <c r="F21" s="16" t="s">
        <v>97</v>
      </c>
      <c r="G21" s="16">
        <v>0</v>
      </c>
      <c r="H21" s="16">
        <v>200</v>
      </c>
      <c r="I21" s="16">
        <v>0</v>
      </c>
      <c r="K21" s="14"/>
      <c r="L21" s="14">
        <v>15</v>
      </c>
      <c r="M21" s="14" t="s">
        <v>328</v>
      </c>
      <c r="N21" s="14">
        <v>0</v>
      </c>
      <c r="O21" s="19" t="s">
        <v>329</v>
      </c>
      <c r="Q21" s="21">
        <v>15</v>
      </c>
      <c r="R21" s="21" t="s">
        <v>328</v>
      </c>
      <c r="S21" s="21">
        <v>0</v>
      </c>
      <c r="T21" s="26" t="s">
        <v>329</v>
      </c>
      <c r="U21" s="22">
        <v>0</v>
      </c>
      <c r="V21" s="22">
        <v>12422</v>
      </c>
      <c r="W21" s="24">
        <v>102.90380859</v>
      </c>
      <c r="X21" s="24">
        <v>67.382736210000004</v>
      </c>
      <c r="Y21" s="24">
        <v>85.143272400000001</v>
      </c>
      <c r="Z21" s="28" t="s">
        <v>502</v>
      </c>
      <c r="AA21" s="32" t="s">
        <v>560</v>
      </c>
      <c r="AB21" s="33" t="str">
        <f t="shared" si="1"/>
        <v>well-r5_ln</v>
      </c>
      <c r="AD21" s="9" t="s">
        <v>705</v>
      </c>
      <c r="AE21" s="9"/>
      <c r="AF21" s="9"/>
      <c r="AG21" s="9"/>
      <c r="AH21" s="9"/>
      <c r="AI21" s="9"/>
      <c r="AJ21" s="9"/>
      <c r="AK21" s="9"/>
      <c r="AL21" s="9"/>
    </row>
    <row r="22" spans="1:38" x14ac:dyDescent="0.25">
      <c r="A22" s="18"/>
      <c r="B22" s="18" t="s">
        <v>237</v>
      </c>
      <c r="C22" s="18" t="s">
        <v>234</v>
      </c>
      <c r="D22" s="18" t="s">
        <v>97</v>
      </c>
      <c r="E22" s="16" t="s">
        <v>253</v>
      </c>
      <c r="F22" s="16" t="s">
        <v>97</v>
      </c>
      <c r="G22" s="16">
        <v>0</v>
      </c>
      <c r="H22" s="16">
        <v>200</v>
      </c>
      <c r="I22" s="16">
        <v>0</v>
      </c>
      <c r="K22" s="14"/>
      <c r="L22" s="14">
        <v>16</v>
      </c>
      <c r="M22" s="14" t="s">
        <v>330</v>
      </c>
      <c r="N22" s="14">
        <v>0</v>
      </c>
      <c r="O22" s="19" t="s">
        <v>331</v>
      </c>
      <c r="Q22" s="21">
        <v>16</v>
      </c>
      <c r="R22" s="21" t="s">
        <v>330</v>
      </c>
      <c r="S22" s="21">
        <v>0</v>
      </c>
      <c r="T22" s="26" t="s">
        <v>331</v>
      </c>
      <c r="U22" s="22">
        <v>0</v>
      </c>
      <c r="V22" s="22">
        <v>12969</v>
      </c>
      <c r="W22" s="24">
        <v>104.55529022</v>
      </c>
      <c r="X22" s="24">
        <v>67.284019470000004</v>
      </c>
      <c r="Y22" s="24">
        <v>85.919654844999997</v>
      </c>
      <c r="Z22" s="28" t="s">
        <v>503</v>
      </c>
      <c r="AA22" s="32" t="s">
        <v>561</v>
      </c>
      <c r="AB22" s="33" t="str">
        <f t="shared" si="1"/>
        <v>well-r6_ln</v>
      </c>
      <c r="AD22" s="9" t="s">
        <v>706</v>
      </c>
      <c r="AE22" s="9"/>
      <c r="AF22" s="9"/>
      <c r="AG22" s="9"/>
      <c r="AH22" s="9"/>
      <c r="AI22" s="9"/>
      <c r="AJ22" s="9"/>
      <c r="AK22" s="9"/>
      <c r="AL22" s="9"/>
    </row>
    <row r="23" spans="1:38" x14ac:dyDescent="0.25">
      <c r="A23" s="18"/>
      <c r="B23" s="18" t="s">
        <v>237</v>
      </c>
      <c r="C23" s="18" t="s">
        <v>234</v>
      </c>
      <c r="D23" s="18" t="s">
        <v>97</v>
      </c>
      <c r="E23" s="16" t="s">
        <v>254</v>
      </c>
      <c r="F23" s="16" t="s">
        <v>97</v>
      </c>
      <c r="G23" s="16">
        <v>0</v>
      </c>
      <c r="H23" s="16">
        <v>200</v>
      </c>
      <c r="I23" s="16">
        <v>0</v>
      </c>
      <c r="K23" s="14"/>
      <c r="L23" s="14">
        <v>17</v>
      </c>
      <c r="M23" s="14" t="s">
        <v>332</v>
      </c>
      <c r="N23" s="14">
        <v>0</v>
      </c>
      <c r="O23" s="19" t="s">
        <v>333</v>
      </c>
      <c r="Q23" s="21">
        <v>17</v>
      </c>
      <c r="R23" s="21" t="s">
        <v>332</v>
      </c>
      <c r="S23" s="21">
        <v>0</v>
      </c>
      <c r="T23" s="26" t="s">
        <v>333</v>
      </c>
      <c r="U23" s="22">
        <v>0</v>
      </c>
      <c r="V23" s="22">
        <v>12976</v>
      </c>
      <c r="W23" s="24">
        <v>105.51892853</v>
      </c>
      <c r="X23" s="24">
        <v>67.231620789999994</v>
      </c>
      <c r="Y23" s="24">
        <v>86.375274660000002</v>
      </c>
      <c r="Z23" s="28" t="s">
        <v>504</v>
      </c>
      <c r="AA23" s="32" t="s">
        <v>562</v>
      </c>
      <c r="AB23" s="33" t="str">
        <f t="shared" si="1"/>
        <v>well-r7_ln</v>
      </c>
      <c r="AD23" s="9" t="s">
        <v>707</v>
      </c>
      <c r="AE23" s="9"/>
      <c r="AF23" s="9"/>
      <c r="AG23" s="9"/>
      <c r="AH23" s="9"/>
      <c r="AI23" s="9"/>
      <c r="AJ23" s="9"/>
      <c r="AK23" s="9"/>
      <c r="AL23" s="9"/>
    </row>
    <row r="24" spans="1:38" x14ac:dyDescent="0.25">
      <c r="A24" s="18"/>
      <c r="B24" s="18" t="s">
        <v>237</v>
      </c>
      <c r="C24" s="18" t="s">
        <v>234</v>
      </c>
      <c r="D24" s="18" t="s">
        <v>97</v>
      </c>
      <c r="E24" s="16" t="s">
        <v>255</v>
      </c>
      <c r="F24" s="16" t="s">
        <v>97</v>
      </c>
      <c r="G24" s="16">
        <v>0</v>
      </c>
      <c r="H24" s="16">
        <v>200</v>
      </c>
      <c r="I24" s="16">
        <v>0</v>
      </c>
      <c r="K24" s="14"/>
      <c r="L24" s="14">
        <v>18</v>
      </c>
      <c r="M24" s="14" t="s">
        <v>334</v>
      </c>
      <c r="N24" s="14">
        <v>0</v>
      </c>
      <c r="O24" s="19" t="s">
        <v>335</v>
      </c>
      <c r="Q24" s="21">
        <v>18</v>
      </c>
      <c r="R24" s="21" t="s">
        <v>334</v>
      </c>
      <c r="S24" s="21">
        <v>0</v>
      </c>
      <c r="T24" s="26" t="s">
        <v>335</v>
      </c>
      <c r="U24" s="22">
        <v>0</v>
      </c>
      <c r="V24" s="22">
        <v>12989</v>
      </c>
      <c r="W24" s="24">
        <v>105.46818542</v>
      </c>
      <c r="X24" s="24">
        <v>67.181655879999994</v>
      </c>
      <c r="Y24" s="24">
        <v>86.324920649999996</v>
      </c>
      <c r="Z24" s="28" t="s">
        <v>505</v>
      </c>
      <c r="AA24" s="32" t="s">
        <v>563</v>
      </c>
      <c r="AB24" s="33" t="str">
        <f t="shared" si="1"/>
        <v>well-r8_ln</v>
      </c>
      <c r="AD24" s="9" t="s">
        <v>708</v>
      </c>
      <c r="AE24" s="9"/>
      <c r="AF24" s="9"/>
      <c r="AG24" s="9"/>
      <c r="AH24" s="9"/>
      <c r="AI24" s="9"/>
      <c r="AJ24" s="9"/>
      <c r="AK24" s="9"/>
      <c r="AL24" s="9"/>
    </row>
    <row r="25" spans="1:38" x14ac:dyDescent="0.25">
      <c r="A25" s="18"/>
      <c r="B25" s="18" t="s">
        <v>256</v>
      </c>
      <c r="C25" s="18" t="s">
        <v>234</v>
      </c>
      <c r="D25" s="18" t="s">
        <v>97</v>
      </c>
      <c r="E25" s="16" t="s">
        <v>257</v>
      </c>
      <c r="F25" s="16" t="s">
        <v>97</v>
      </c>
      <c r="G25" s="16">
        <v>0</v>
      </c>
      <c r="H25" s="16">
        <v>200</v>
      </c>
      <c r="I25" s="16">
        <v>0</v>
      </c>
      <c r="K25" s="14"/>
      <c r="L25" s="14">
        <v>19</v>
      </c>
      <c r="M25" s="14" t="s">
        <v>336</v>
      </c>
      <c r="N25" s="14">
        <v>0</v>
      </c>
      <c r="O25" s="19" t="s">
        <v>337</v>
      </c>
      <c r="Q25" s="21">
        <v>19</v>
      </c>
      <c r="R25" s="21" t="s">
        <v>336</v>
      </c>
      <c r="S25" s="21">
        <v>0</v>
      </c>
      <c r="T25" s="26" t="s">
        <v>337</v>
      </c>
      <c r="U25" s="22">
        <v>0</v>
      </c>
      <c r="V25" s="22">
        <v>13515</v>
      </c>
      <c r="W25" s="24">
        <v>103.99253845</v>
      </c>
      <c r="X25" s="24">
        <v>67.076965329999993</v>
      </c>
      <c r="Y25" s="24">
        <v>85.534751889999995</v>
      </c>
      <c r="Z25" s="28" t="s">
        <v>506</v>
      </c>
      <c r="AA25" s="32" t="s">
        <v>564</v>
      </c>
      <c r="AB25" s="33" t="str">
        <f t="shared" si="1"/>
        <v>well-r9_ln</v>
      </c>
      <c r="AD25" s="9" t="s">
        <v>709</v>
      </c>
      <c r="AE25" s="9"/>
      <c r="AF25" s="9"/>
      <c r="AG25" s="9"/>
      <c r="AH25" s="9"/>
      <c r="AI25" s="9"/>
      <c r="AJ25" s="9"/>
      <c r="AK25" s="9"/>
      <c r="AL25" s="9"/>
    </row>
    <row r="26" spans="1:38" x14ac:dyDescent="0.25">
      <c r="A26" s="18"/>
      <c r="B26" s="18" t="s">
        <v>258</v>
      </c>
      <c r="C26" s="18" t="s">
        <v>259</v>
      </c>
      <c r="D26" s="18" t="s">
        <v>97</v>
      </c>
      <c r="E26" s="16" t="s">
        <v>260</v>
      </c>
      <c r="F26" s="16" t="s">
        <v>98</v>
      </c>
      <c r="G26" s="16">
        <v>0</v>
      </c>
      <c r="H26" s="16">
        <v>259</v>
      </c>
      <c r="I26" s="16">
        <v>0</v>
      </c>
      <c r="K26" s="14"/>
      <c r="L26" s="14">
        <v>20</v>
      </c>
      <c r="M26" s="14" t="s">
        <v>338</v>
      </c>
      <c r="N26" s="14">
        <v>0</v>
      </c>
      <c r="O26" s="19" t="s">
        <v>339</v>
      </c>
      <c r="Q26" s="21">
        <v>20</v>
      </c>
      <c r="R26" s="21" t="s">
        <v>338</v>
      </c>
      <c r="S26" s="21">
        <v>0</v>
      </c>
      <c r="T26" s="26" t="s">
        <v>339</v>
      </c>
      <c r="U26" s="22">
        <v>0</v>
      </c>
      <c r="V26" s="22">
        <v>13522</v>
      </c>
      <c r="W26" s="24">
        <v>103.82524109000001</v>
      </c>
      <c r="X26" s="24">
        <v>67.023605349999997</v>
      </c>
      <c r="Y26" s="24">
        <v>85.424423219999994</v>
      </c>
      <c r="Z26" s="28" t="s">
        <v>507</v>
      </c>
      <c r="AA26" s="32" t="s">
        <v>565</v>
      </c>
      <c r="AB26" s="33" t="str">
        <f t="shared" si="1"/>
        <v>well-r10_ln</v>
      </c>
      <c r="AD26" s="9" t="s">
        <v>710</v>
      </c>
      <c r="AE26" s="9"/>
      <c r="AF26" s="9"/>
      <c r="AG26" s="9"/>
      <c r="AH26" s="9"/>
      <c r="AI26" s="9"/>
      <c r="AJ26" s="9"/>
      <c r="AK26" s="9"/>
      <c r="AL26" s="9"/>
    </row>
    <row r="27" spans="1:38" x14ac:dyDescent="0.25">
      <c r="A27" s="18"/>
      <c r="B27" s="18" t="s">
        <v>258</v>
      </c>
      <c r="C27" s="18" t="s">
        <v>259</v>
      </c>
      <c r="D27" s="18" t="s">
        <v>97</v>
      </c>
      <c r="E27" s="16" t="s">
        <v>261</v>
      </c>
      <c r="F27" s="16" t="s">
        <v>98</v>
      </c>
      <c r="G27" s="16">
        <v>0</v>
      </c>
      <c r="H27" s="16">
        <v>259</v>
      </c>
      <c r="I27" s="16">
        <v>0</v>
      </c>
      <c r="K27" s="14"/>
      <c r="L27" s="14">
        <v>21</v>
      </c>
      <c r="M27" s="14" t="s">
        <v>340</v>
      </c>
      <c r="N27" s="14">
        <v>0</v>
      </c>
      <c r="O27" s="19" t="s">
        <v>341</v>
      </c>
      <c r="Q27" s="21">
        <v>21</v>
      </c>
      <c r="R27" s="21" t="s">
        <v>340</v>
      </c>
      <c r="S27" s="21">
        <v>0</v>
      </c>
      <c r="T27" s="26" t="s">
        <v>341</v>
      </c>
      <c r="U27" s="22">
        <v>0</v>
      </c>
      <c r="V27" s="22">
        <v>6639</v>
      </c>
      <c r="W27" s="24">
        <v>104.8481369</v>
      </c>
      <c r="X27" s="24">
        <v>69.586936949999995</v>
      </c>
      <c r="Y27" s="24">
        <v>87.217536924999905</v>
      </c>
      <c r="Z27" s="28" t="s">
        <v>508</v>
      </c>
      <c r="AA27" s="32" t="s">
        <v>566</v>
      </c>
      <c r="AB27" s="33" t="str">
        <f t="shared" si="1"/>
        <v>well-p12_ln</v>
      </c>
      <c r="AD27" s="9" t="s">
        <v>711</v>
      </c>
      <c r="AE27" s="9"/>
      <c r="AF27" s="9"/>
      <c r="AG27" s="9"/>
      <c r="AH27" s="9"/>
      <c r="AI27" s="9"/>
      <c r="AJ27" s="9"/>
      <c r="AK27" s="9"/>
      <c r="AL27" s="9"/>
    </row>
    <row r="28" spans="1:38" x14ac:dyDescent="0.25">
      <c r="A28" s="18"/>
      <c r="B28" s="18" t="s">
        <v>258</v>
      </c>
      <c r="C28" s="18" t="s">
        <v>259</v>
      </c>
      <c r="D28" s="18" t="s">
        <v>97</v>
      </c>
      <c r="E28" s="16" t="s">
        <v>262</v>
      </c>
      <c r="F28" s="16" t="s">
        <v>98</v>
      </c>
      <c r="G28" s="16">
        <v>0</v>
      </c>
      <c r="H28" s="16">
        <v>259</v>
      </c>
      <c r="I28" s="16">
        <v>0</v>
      </c>
      <c r="K28" s="14"/>
      <c r="L28" s="14">
        <v>22</v>
      </c>
      <c r="M28" s="14" t="s">
        <v>342</v>
      </c>
      <c r="N28" s="14">
        <v>0</v>
      </c>
      <c r="O28" s="19" t="s">
        <v>343</v>
      </c>
      <c r="Q28" s="21">
        <v>22</v>
      </c>
      <c r="R28" s="21" t="s">
        <v>342</v>
      </c>
      <c r="S28" s="21">
        <v>0</v>
      </c>
      <c r="T28" s="26" t="s">
        <v>343</v>
      </c>
      <c r="U28" s="22">
        <v>0</v>
      </c>
      <c r="V28" s="22">
        <v>14785</v>
      </c>
      <c r="W28" s="24">
        <v>106.4753418</v>
      </c>
      <c r="X28" s="24">
        <v>63.433700559999998</v>
      </c>
      <c r="Y28" s="24">
        <v>84.95452118</v>
      </c>
      <c r="Z28" s="28" t="s">
        <v>509</v>
      </c>
      <c r="AA28" s="32" t="s">
        <v>567</v>
      </c>
      <c r="AB28" s="33" t="str">
        <f t="shared" si="1"/>
        <v>well-s</v>
      </c>
      <c r="AD28" s="9" t="s">
        <v>712</v>
      </c>
      <c r="AE28" s="9"/>
      <c r="AF28" s="9"/>
      <c r="AG28" s="9"/>
      <c r="AH28" s="9"/>
      <c r="AI28" s="9"/>
      <c r="AJ28" s="9"/>
      <c r="AK28" s="9"/>
      <c r="AL28" s="9"/>
    </row>
    <row r="29" spans="1:38" x14ac:dyDescent="0.25">
      <c r="A29" s="18"/>
      <c r="B29" s="18" t="s">
        <v>258</v>
      </c>
      <c r="C29" s="18" t="s">
        <v>259</v>
      </c>
      <c r="D29" s="18" t="s">
        <v>97</v>
      </c>
      <c r="E29" s="16" t="s">
        <v>263</v>
      </c>
      <c r="F29" s="16" t="s">
        <v>98</v>
      </c>
      <c r="G29" s="16">
        <v>0</v>
      </c>
      <c r="H29" s="16">
        <v>259</v>
      </c>
      <c r="I29" s="16">
        <v>0</v>
      </c>
      <c r="K29" s="14"/>
      <c r="L29" s="14">
        <v>23</v>
      </c>
      <c r="M29" s="14" t="s">
        <v>344</v>
      </c>
      <c r="N29" s="14">
        <v>0</v>
      </c>
      <c r="O29" s="19" t="s">
        <v>345</v>
      </c>
      <c r="Q29" s="21">
        <v>23</v>
      </c>
      <c r="R29" s="21" t="s">
        <v>344</v>
      </c>
      <c r="S29" s="21">
        <v>0</v>
      </c>
      <c r="T29" s="26" t="s">
        <v>345</v>
      </c>
      <c r="U29" s="22">
        <v>0</v>
      </c>
      <c r="V29" s="22">
        <v>15280</v>
      </c>
      <c r="W29" s="24">
        <v>107.16414641999999</v>
      </c>
      <c r="X29" s="24">
        <v>63.719017030000003</v>
      </c>
      <c r="Y29" s="24">
        <v>85.441581724999907</v>
      </c>
      <c r="Z29" s="28" t="s">
        <v>510</v>
      </c>
      <c r="AA29" s="32" t="s">
        <v>568</v>
      </c>
      <c r="AB29" s="33" t="str">
        <f t="shared" si="1"/>
        <v>well-p1_ex</v>
      </c>
      <c r="AD29" s="9" t="s">
        <v>713</v>
      </c>
      <c r="AE29" s="9"/>
      <c r="AF29" s="9"/>
      <c r="AG29" s="9"/>
      <c r="AH29" s="9"/>
      <c r="AI29" s="9"/>
      <c r="AJ29" s="9"/>
      <c r="AK29" s="9"/>
      <c r="AL29" s="9"/>
    </row>
    <row r="30" spans="1:38" x14ac:dyDescent="0.25">
      <c r="A30" s="18"/>
      <c r="B30" s="18" t="s">
        <v>258</v>
      </c>
      <c r="C30" s="18" t="s">
        <v>259</v>
      </c>
      <c r="D30" s="18" t="s">
        <v>97</v>
      </c>
      <c r="E30" s="16" t="s">
        <v>264</v>
      </c>
      <c r="F30" s="16" t="s">
        <v>98</v>
      </c>
      <c r="G30" s="16">
        <v>0</v>
      </c>
      <c r="H30" s="16">
        <v>259</v>
      </c>
      <c r="I30" s="16">
        <v>0</v>
      </c>
      <c r="K30" s="14"/>
      <c r="L30" s="14">
        <v>24</v>
      </c>
      <c r="M30" s="14" t="s">
        <v>346</v>
      </c>
      <c r="N30" s="14">
        <v>0</v>
      </c>
      <c r="O30" s="19" t="s">
        <v>347</v>
      </c>
      <c r="Q30" s="21">
        <v>24</v>
      </c>
      <c r="R30" s="21" t="s">
        <v>346</v>
      </c>
      <c r="S30" s="21">
        <v>0</v>
      </c>
      <c r="T30" s="26" t="s">
        <v>347</v>
      </c>
      <c r="U30" s="22">
        <v>0</v>
      </c>
      <c r="V30" s="22">
        <v>15281</v>
      </c>
      <c r="W30" s="24">
        <v>106.91445160000001</v>
      </c>
      <c r="X30" s="24">
        <v>63.744796749999999</v>
      </c>
      <c r="Y30" s="24">
        <v>85.329624175000006</v>
      </c>
      <c r="Z30" s="28" t="s">
        <v>511</v>
      </c>
      <c r="AA30" s="32" t="s">
        <v>569</v>
      </c>
      <c r="AB30" s="33" t="str">
        <f t="shared" si="1"/>
        <v>well-p2_ex</v>
      </c>
      <c r="AD30" s="9" t="s">
        <v>714</v>
      </c>
      <c r="AE30" s="9"/>
      <c r="AF30" s="9"/>
      <c r="AG30" s="9"/>
      <c r="AH30" s="9"/>
      <c r="AI30" s="9"/>
      <c r="AJ30" s="9"/>
      <c r="AK30" s="9"/>
      <c r="AL30" s="9"/>
    </row>
    <row r="31" spans="1:38" x14ac:dyDescent="0.25">
      <c r="A31" s="18"/>
      <c r="B31" s="18" t="s">
        <v>258</v>
      </c>
      <c r="C31" s="18" t="s">
        <v>265</v>
      </c>
      <c r="D31" s="18" t="s">
        <v>97</v>
      </c>
      <c r="E31" s="16" t="s">
        <v>266</v>
      </c>
      <c r="F31" s="16" t="s">
        <v>98</v>
      </c>
      <c r="G31" s="16">
        <v>0</v>
      </c>
      <c r="H31" s="16">
        <v>259</v>
      </c>
      <c r="I31" s="16">
        <v>0</v>
      </c>
      <c r="K31" s="14"/>
      <c r="L31" s="14">
        <v>25</v>
      </c>
      <c r="M31" s="14" t="s">
        <v>346</v>
      </c>
      <c r="N31" s="14">
        <v>0</v>
      </c>
      <c r="O31" s="19" t="s">
        <v>348</v>
      </c>
      <c r="Q31" s="21">
        <v>25</v>
      </c>
      <c r="R31" s="21" t="s">
        <v>346</v>
      </c>
      <c r="S31" s="21">
        <v>0</v>
      </c>
      <c r="T31" s="26" t="s">
        <v>348</v>
      </c>
      <c r="U31" s="22">
        <v>0</v>
      </c>
      <c r="V31" s="22">
        <v>15281</v>
      </c>
      <c r="W31" s="24">
        <v>106.91445160000001</v>
      </c>
      <c r="X31" s="24">
        <v>63.744796749999999</v>
      </c>
      <c r="Y31" s="24">
        <v>85.329624175000006</v>
      </c>
      <c r="Z31" s="28" t="s">
        <v>512</v>
      </c>
      <c r="AA31" s="32" t="s">
        <v>570</v>
      </c>
      <c r="AB31" s="33" t="str">
        <f t="shared" si="1"/>
        <v>well-p3_ex</v>
      </c>
      <c r="AD31" s="9" t="s">
        <v>715</v>
      </c>
      <c r="AE31" s="9"/>
      <c r="AF31" s="9"/>
      <c r="AG31" s="9"/>
      <c r="AH31" s="9"/>
      <c r="AI31" s="9"/>
      <c r="AJ31" s="9"/>
      <c r="AK31" s="9"/>
      <c r="AL31" s="9"/>
    </row>
    <row r="32" spans="1:38" x14ac:dyDescent="0.25">
      <c r="A32" s="18"/>
      <c r="B32" s="18" t="s">
        <v>258</v>
      </c>
      <c r="C32" s="18" t="s">
        <v>265</v>
      </c>
      <c r="D32" s="18" t="s">
        <v>97</v>
      </c>
      <c r="E32" s="16" t="s">
        <v>267</v>
      </c>
      <c r="F32" s="16" t="s">
        <v>98</v>
      </c>
      <c r="G32" s="16">
        <v>0</v>
      </c>
      <c r="H32" s="16">
        <v>259</v>
      </c>
      <c r="I32" s="16">
        <v>0</v>
      </c>
      <c r="K32" s="14"/>
      <c r="L32" s="14">
        <v>26</v>
      </c>
      <c r="M32" s="14" t="s">
        <v>349</v>
      </c>
      <c r="N32" s="14">
        <v>0</v>
      </c>
      <c r="O32" s="19" t="s">
        <v>350</v>
      </c>
      <c r="Q32" s="21">
        <v>26</v>
      </c>
      <c r="R32" s="21" t="s">
        <v>349</v>
      </c>
      <c r="S32" s="21">
        <v>0</v>
      </c>
      <c r="T32" s="26" t="s">
        <v>350</v>
      </c>
      <c r="U32" s="22">
        <v>0</v>
      </c>
      <c r="V32" s="22">
        <v>15282</v>
      </c>
      <c r="W32" s="24">
        <v>106.76887512</v>
      </c>
      <c r="X32" s="24">
        <v>63.885009770000003</v>
      </c>
      <c r="Y32" s="24">
        <v>85.326942445</v>
      </c>
      <c r="Z32" s="28" t="s">
        <v>513</v>
      </c>
      <c r="AA32" s="32" t="s">
        <v>571</v>
      </c>
      <c r="AB32" s="33" t="str">
        <f t="shared" si="1"/>
        <v>well-p4_ex</v>
      </c>
      <c r="AD32" s="9" t="s">
        <v>716</v>
      </c>
      <c r="AE32" s="9"/>
      <c r="AF32" s="9"/>
      <c r="AG32" s="9"/>
      <c r="AH32" s="9"/>
      <c r="AI32" s="9"/>
      <c r="AJ32" s="9"/>
      <c r="AK32" s="9"/>
      <c r="AL32" s="9"/>
    </row>
    <row r="33" spans="1:38" x14ac:dyDescent="0.25">
      <c r="A33" s="18"/>
      <c r="B33" s="18" t="s">
        <v>258</v>
      </c>
      <c r="C33" s="18" t="s">
        <v>265</v>
      </c>
      <c r="D33" s="18" t="s">
        <v>97</v>
      </c>
      <c r="E33" s="16" t="s">
        <v>268</v>
      </c>
      <c r="F33" s="16" t="s">
        <v>98</v>
      </c>
      <c r="G33" s="16">
        <v>0</v>
      </c>
      <c r="H33" s="16">
        <v>259</v>
      </c>
      <c r="I33" s="16">
        <v>0</v>
      </c>
      <c r="K33" s="14"/>
      <c r="L33" s="14">
        <v>27</v>
      </c>
      <c r="M33" s="14" t="s">
        <v>351</v>
      </c>
      <c r="N33" s="14">
        <v>0</v>
      </c>
      <c r="O33" s="19" t="s">
        <v>352</v>
      </c>
      <c r="Q33" s="21">
        <v>27</v>
      </c>
      <c r="R33" s="21" t="s">
        <v>351</v>
      </c>
      <c r="S33" s="21">
        <v>0</v>
      </c>
      <c r="T33" s="26" t="s">
        <v>352</v>
      </c>
      <c r="U33" s="22">
        <v>0</v>
      </c>
      <c r="V33" s="22">
        <v>16632</v>
      </c>
      <c r="W33" s="24">
        <v>107.34294128000001</v>
      </c>
      <c r="X33" s="24">
        <v>63.331436160000003</v>
      </c>
      <c r="Y33" s="24">
        <v>85.33718872</v>
      </c>
      <c r="Z33" s="28" t="s">
        <v>514</v>
      </c>
      <c r="AA33" s="32" t="s">
        <v>572</v>
      </c>
      <c r="AB33" s="33" t="str">
        <f t="shared" si="1"/>
        <v>well-r1_ex</v>
      </c>
      <c r="AD33" s="9" t="s">
        <v>717</v>
      </c>
      <c r="AE33" s="9"/>
      <c r="AF33" s="9"/>
      <c r="AG33" s="9"/>
      <c r="AH33" s="9"/>
      <c r="AI33" s="9"/>
      <c r="AJ33" s="9"/>
      <c r="AK33" s="9"/>
      <c r="AL33" s="9"/>
    </row>
    <row r="34" spans="1:38" x14ac:dyDescent="0.25">
      <c r="A34" s="18"/>
      <c r="B34" s="18" t="s">
        <v>258</v>
      </c>
      <c r="C34" s="18" t="s">
        <v>265</v>
      </c>
      <c r="D34" s="18" t="s">
        <v>97</v>
      </c>
      <c r="E34" s="16" t="s">
        <v>269</v>
      </c>
      <c r="F34" s="16" t="s">
        <v>98</v>
      </c>
      <c r="G34" s="16">
        <v>0</v>
      </c>
      <c r="H34" s="16">
        <v>259</v>
      </c>
      <c r="I34" s="16">
        <v>0</v>
      </c>
      <c r="K34" s="14"/>
      <c r="L34" s="14">
        <v>28</v>
      </c>
      <c r="M34" s="14" t="s">
        <v>353</v>
      </c>
      <c r="N34" s="14">
        <v>0</v>
      </c>
      <c r="O34" s="19" t="s">
        <v>354</v>
      </c>
      <c r="Q34" s="21">
        <v>28</v>
      </c>
      <c r="R34" s="21" t="s">
        <v>353</v>
      </c>
      <c r="S34" s="21">
        <v>0</v>
      </c>
      <c r="T34" s="26" t="s">
        <v>354</v>
      </c>
      <c r="U34" s="22">
        <v>0</v>
      </c>
      <c r="V34" s="22">
        <v>16635</v>
      </c>
      <c r="W34" s="24">
        <v>107.31974030000001</v>
      </c>
      <c r="X34" s="24">
        <v>63.39949799</v>
      </c>
      <c r="Y34" s="24">
        <v>85.359619144999996</v>
      </c>
      <c r="Z34" s="28" t="s">
        <v>515</v>
      </c>
      <c r="AA34" s="32" t="s">
        <v>573</v>
      </c>
      <c r="AB34" s="33" t="str">
        <f t="shared" si="1"/>
        <v>well-r2_ex</v>
      </c>
      <c r="AD34" s="9" t="s">
        <v>718</v>
      </c>
      <c r="AE34" s="9"/>
      <c r="AF34" s="9"/>
      <c r="AG34" s="9"/>
      <c r="AH34" s="9"/>
      <c r="AI34" s="9"/>
      <c r="AJ34" s="9"/>
      <c r="AK34" s="9"/>
      <c r="AL34" s="9"/>
    </row>
    <row r="35" spans="1:38" x14ac:dyDescent="0.25">
      <c r="A35" s="18"/>
      <c r="B35" s="18" t="s">
        <v>237</v>
      </c>
      <c r="C35" s="18" t="s">
        <v>270</v>
      </c>
      <c r="D35" s="18" t="s">
        <v>97</v>
      </c>
      <c r="E35" s="16" t="s">
        <v>271</v>
      </c>
      <c r="F35" s="16" t="s">
        <v>97</v>
      </c>
      <c r="G35" s="16">
        <v>0</v>
      </c>
      <c r="H35" s="16">
        <v>200</v>
      </c>
      <c r="I35" s="16">
        <v>0</v>
      </c>
      <c r="K35" s="14"/>
      <c r="L35" s="14">
        <v>29</v>
      </c>
      <c r="M35" s="14" t="s">
        <v>353</v>
      </c>
      <c r="N35" s="14">
        <v>0</v>
      </c>
      <c r="O35" s="19" t="s">
        <v>355</v>
      </c>
      <c r="Q35" s="21">
        <v>29</v>
      </c>
      <c r="R35" s="21" t="s">
        <v>353</v>
      </c>
      <c r="S35" s="21">
        <v>0</v>
      </c>
      <c r="T35" s="26" t="s">
        <v>355</v>
      </c>
      <c r="U35" s="22">
        <v>0</v>
      </c>
      <c r="V35" s="22">
        <v>16635</v>
      </c>
      <c r="W35" s="24">
        <v>107.31974030000001</v>
      </c>
      <c r="X35" s="24">
        <v>63.39949799</v>
      </c>
      <c r="Y35" s="24">
        <v>85.359619144999996</v>
      </c>
      <c r="Z35" s="28" t="s">
        <v>516</v>
      </c>
      <c r="AA35" s="32" t="s">
        <v>574</v>
      </c>
      <c r="AB35" s="33" t="str">
        <f t="shared" si="1"/>
        <v>well-r3_ex</v>
      </c>
      <c r="AD35" s="9" t="s">
        <v>719</v>
      </c>
      <c r="AE35" s="9"/>
      <c r="AF35" s="9"/>
      <c r="AG35" s="9"/>
      <c r="AH35" s="9"/>
      <c r="AI35" s="9"/>
      <c r="AJ35" s="9"/>
      <c r="AK35" s="9"/>
      <c r="AL35" s="9"/>
    </row>
    <row r="36" spans="1:38" x14ac:dyDescent="0.25">
      <c r="A36" s="18"/>
      <c r="B36" s="18" t="s">
        <v>237</v>
      </c>
      <c r="C36" s="18" t="s">
        <v>270</v>
      </c>
      <c r="D36" s="18" t="s">
        <v>97</v>
      </c>
      <c r="E36" s="16" t="s">
        <v>272</v>
      </c>
      <c r="F36" s="16" t="s">
        <v>97</v>
      </c>
      <c r="G36" s="16">
        <v>0</v>
      </c>
      <c r="H36" s="16">
        <v>200</v>
      </c>
      <c r="I36" s="16">
        <v>0</v>
      </c>
      <c r="K36" s="14"/>
      <c r="L36" s="14">
        <v>30</v>
      </c>
      <c r="M36" s="14" t="s">
        <v>356</v>
      </c>
      <c r="N36" s="14">
        <v>0</v>
      </c>
      <c r="O36" s="19" t="s">
        <v>357</v>
      </c>
      <c r="Q36" s="21">
        <v>30</v>
      </c>
      <c r="R36" s="21" t="s">
        <v>356</v>
      </c>
      <c r="S36" s="21">
        <v>0</v>
      </c>
      <c r="T36" s="26" t="s">
        <v>357</v>
      </c>
      <c r="U36" s="22">
        <v>0</v>
      </c>
      <c r="V36" s="22">
        <v>16634</v>
      </c>
      <c r="W36" s="24">
        <v>107.15679169000001</v>
      </c>
      <c r="X36" s="24">
        <v>63.553318019999999</v>
      </c>
      <c r="Y36" s="24">
        <v>85.355054855000006</v>
      </c>
      <c r="Z36" s="28" t="s">
        <v>517</v>
      </c>
      <c r="AA36" s="32" t="s">
        <v>575</v>
      </c>
      <c r="AB36" s="33" t="str">
        <f t="shared" si="1"/>
        <v>well-r4_ex</v>
      </c>
      <c r="AD36" s="9" t="s">
        <v>720</v>
      </c>
      <c r="AE36" s="9"/>
      <c r="AF36" s="9"/>
      <c r="AG36" s="9"/>
      <c r="AH36" s="9"/>
      <c r="AI36" s="9"/>
      <c r="AJ36" s="9"/>
      <c r="AK36" s="9"/>
      <c r="AL36" s="9"/>
    </row>
    <row r="37" spans="1:38" x14ac:dyDescent="0.25">
      <c r="A37" s="18"/>
      <c r="B37" s="18" t="s">
        <v>237</v>
      </c>
      <c r="C37" s="18" t="s">
        <v>270</v>
      </c>
      <c r="D37" s="18" t="s">
        <v>97</v>
      </c>
      <c r="E37" s="16" t="s">
        <v>273</v>
      </c>
      <c r="F37" s="16" t="s">
        <v>97</v>
      </c>
      <c r="G37" s="16">
        <v>0</v>
      </c>
      <c r="H37" s="16">
        <v>200</v>
      </c>
      <c r="I37" s="16">
        <v>0</v>
      </c>
      <c r="K37" s="14"/>
      <c r="L37" s="14">
        <v>31</v>
      </c>
      <c r="M37" s="14" t="s">
        <v>358</v>
      </c>
      <c r="N37" s="14">
        <v>0</v>
      </c>
      <c r="O37" s="19" t="s">
        <v>359</v>
      </c>
      <c r="Q37" s="21">
        <v>31</v>
      </c>
      <c r="R37" s="21" t="s">
        <v>358</v>
      </c>
      <c r="S37" s="21">
        <v>0</v>
      </c>
      <c r="T37" s="26" t="s">
        <v>359</v>
      </c>
      <c r="U37" s="22">
        <v>0</v>
      </c>
      <c r="V37" s="22">
        <v>16637</v>
      </c>
      <c r="W37" s="24">
        <v>107.20357513</v>
      </c>
      <c r="X37" s="24">
        <v>63.581489560000001</v>
      </c>
      <c r="Y37" s="24">
        <v>85.392532345000006</v>
      </c>
      <c r="Z37" s="28" t="s">
        <v>518</v>
      </c>
      <c r="AA37" s="32" t="s">
        <v>576</v>
      </c>
      <c r="AB37" s="33" t="str">
        <f t="shared" si="1"/>
        <v>well-r5_ex</v>
      </c>
      <c r="AD37" s="9" t="s">
        <v>721</v>
      </c>
      <c r="AE37" s="9"/>
      <c r="AF37" s="9"/>
      <c r="AG37" s="9"/>
      <c r="AH37" s="9"/>
      <c r="AI37" s="9"/>
      <c r="AJ37" s="9"/>
      <c r="AK37" s="9"/>
      <c r="AL37" s="9"/>
    </row>
    <row r="38" spans="1:38" x14ac:dyDescent="0.25">
      <c r="A38" s="18"/>
      <c r="B38" s="18" t="s">
        <v>237</v>
      </c>
      <c r="C38" s="18" t="s">
        <v>270</v>
      </c>
      <c r="D38" s="18" t="s">
        <v>97</v>
      </c>
      <c r="E38" s="16" t="s">
        <v>274</v>
      </c>
      <c r="F38" s="16" t="s">
        <v>97</v>
      </c>
      <c r="G38" s="16">
        <v>0</v>
      </c>
      <c r="H38" s="16">
        <v>200</v>
      </c>
      <c r="I38" s="16">
        <v>0</v>
      </c>
      <c r="K38" s="14"/>
      <c r="L38" s="14">
        <v>32</v>
      </c>
      <c r="M38" s="14" t="s">
        <v>360</v>
      </c>
      <c r="N38" s="14">
        <v>0</v>
      </c>
      <c r="O38" s="19" t="s">
        <v>361</v>
      </c>
      <c r="Q38" s="21">
        <v>32</v>
      </c>
      <c r="R38" s="21" t="s">
        <v>360</v>
      </c>
      <c r="S38" s="21">
        <v>0</v>
      </c>
      <c r="T38" s="26" t="s">
        <v>361</v>
      </c>
      <c r="U38" s="22">
        <v>0</v>
      </c>
      <c r="V38" s="22">
        <v>15731</v>
      </c>
      <c r="W38" s="24">
        <v>106.16899872</v>
      </c>
      <c r="X38" s="24">
        <v>63.377124790000003</v>
      </c>
      <c r="Y38" s="24">
        <v>84.773061755000001</v>
      </c>
      <c r="Z38" s="28" t="s">
        <v>519</v>
      </c>
      <c r="AA38" s="32" t="s">
        <v>577</v>
      </c>
      <c r="AB38" s="33" t="str">
        <f t="shared" si="1"/>
        <v>well-p1_sky</v>
      </c>
      <c r="AD38" s="9" t="s">
        <v>722</v>
      </c>
      <c r="AE38" s="9"/>
      <c r="AF38" s="9"/>
      <c r="AG38" s="9"/>
      <c r="AH38" s="9"/>
      <c r="AI38" s="9"/>
      <c r="AJ38" s="9"/>
      <c r="AK38" s="9"/>
      <c r="AL38" s="9"/>
    </row>
    <row r="39" spans="1:38" x14ac:dyDescent="0.25">
      <c r="A39" s="18"/>
      <c r="B39" s="18" t="s">
        <v>237</v>
      </c>
      <c r="C39" s="18" t="s">
        <v>270</v>
      </c>
      <c r="D39" s="18" t="s">
        <v>97</v>
      </c>
      <c r="E39" s="16" t="s">
        <v>275</v>
      </c>
      <c r="F39" s="16" t="s">
        <v>97</v>
      </c>
      <c r="G39" s="16">
        <v>0</v>
      </c>
      <c r="H39" s="16">
        <v>200</v>
      </c>
      <c r="I39" s="16">
        <v>0</v>
      </c>
      <c r="K39" s="14"/>
      <c r="L39" s="14">
        <v>33</v>
      </c>
      <c r="M39" s="14" t="s">
        <v>362</v>
      </c>
      <c r="N39" s="14">
        <v>0</v>
      </c>
      <c r="O39" s="19" t="s">
        <v>363</v>
      </c>
      <c r="Q39" s="21">
        <v>33</v>
      </c>
      <c r="R39" s="21" t="s">
        <v>362</v>
      </c>
      <c r="S39" s="21">
        <v>0</v>
      </c>
      <c r="T39" s="26" t="s">
        <v>363</v>
      </c>
      <c r="U39" s="22">
        <v>0</v>
      </c>
      <c r="V39" s="22">
        <v>15734</v>
      </c>
      <c r="W39" s="24">
        <v>105.35591125000001</v>
      </c>
      <c r="X39" s="24">
        <v>63.438701629999997</v>
      </c>
      <c r="Y39" s="24">
        <v>84.397306439999994</v>
      </c>
      <c r="Z39" s="28" t="s">
        <v>520</v>
      </c>
      <c r="AA39" s="32" t="s">
        <v>578</v>
      </c>
      <c r="AB39" s="33" t="str">
        <f t="shared" si="1"/>
        <v>well-p2_sky</v>
      </c>
      <c r="AD39" s="9" t="s">
        <v>723</v>
      </c>
      <c r="AE39" s="9"/>
      <c r="AF39" s="9"/>
      <c r="AG39" s="9"/>
      <c r="AH39" s="9"/>
      <c r="AI39" s="9"/>
      <c r="AJ39" s="9"/>
      <c r="AK39" s="9"/>
      <c r="AL39" s="9"/>
    </row>
    <row r="40" spans="1:38" x14ac:dyDescent="0.25">
      <c r="A40" s="18"/>
      <c r="B40" s="18" t="s">
        <v>237</v>
      </c>
      <c r="C40" s="18" t="s">
        <v>234</v>
      </c>
      <c r="D40" s="18" t="s">
        <v>97</v>
      </c>
      <c r="E40" s="16" t="s">
        <v>276</v>
      </c>
      <c r="F40" s="16" t="s">
        <v>97</v>
      </c>
      <c r="G40" s="16">
        <v>0</v>
      </c>
      <c r="H40" s="16">
        <v>200</v>
      </c>
      <c r="I40" s="16">
        <v>0</v>
      </c>
      <c r="K40" s="14"/>
      <c r="L40" s="14">
        <v>34</v>
      </c>
      <c r="M40" s="14" t="s">
        <v>364</v>
      </c>
      <c r="N40" s="14">
        <v>0</v>
      </c>
      <c r="O40" s="19" t="s">
        <v>365</v>
      </c>
      <c r="Q40" s="21">
        <v>34</v>
      </c>
      <c r="R40" s="21" t="s">
        <v>364</v>
      </c>
      <c r="S40" s="21">
        <v>0</v>
      </c>
      <c r="T40" s="26" t="s">
        <v>365</v>
      </c>
      <c r="U40" s="22">
        <v>0</v>
      </c>
      <c r="V40" s="22">
        <v>15735</v>
      </c>
      <c r="W40" s="24">
        <v>105.85125732</v>
      </c>
      <c r="X40" s="24">
        <v>63.493698119999998</v>
      </c>
      <c r="Y40" s="24">
        <v>84.672477720000003</v>
      </c>
      <c r="Z40" s="28" t="s">
        <v>521</v>
      </c>
      <c r="AA40" s="32" t="s">
        <v>579</v>
      </c>
      <c r="AB40" s="33" t="str">
        <f t="shared" si="1"/>
        <v>well-p3_sky</v>
      </c>
      <c r="AD40" s="9" t="s">
        <v>724</v>
      </c>
      <c r="AE40" s="9"/>
      <c r="AF40" s="9"/>
      <c r="AG40" s="9"/>
      <c r="AH40" s="9"/>
      <c r="AI40" s="9"/>
      <c r="AJ40" s="9"/>
      <c r="AK40" s="9"/>
      <c r="AL40" s="9"/>
    </row>
    <row r="41" spans="1:38" x14ac:dyDescent="0.25">
      <c r="A41" s="18"/>
      <c r="B41" s="18" t="s">
        <v>233</v>
      </c>
      <c r="C41" s="18" t="s">
        <v>270</v>
      </c>
      <c r="D41" s="18" t="s">
        <v>97</v>
      </c>
      <c r="E41" s="16" t="s">
        <v>277</v>
      </c>
      <c r="F41" s="16" t="s">
        <v>97</v>
      </c>
      <c r="G41" s="16">
        <v>0</v>
      </c>
      <c r="H41" s="16">
        <v>200</v>
      </c>
      <c r="I41" s="16">
        <v>0</v>
      </c>
      <c r="K41" s="14"/>
      <c r="L41" s="14">
        <v>35</v>
      </c>
      <c r="M41" s="14" t="s">
        <v>366</v>
      </c>
      <c r="N41" s="14">
        <v>0</v>
      </c>
      <c r="O41" s="19" t="s">
        <v>367</v>
      </c>
      <c r="Q41" s="21">
        <v>35</v>
      </c>
      <c r="R41" s="21" t="s">
        <v>366</v>
      </c>
      <c r="S41" s="21">
        <v>0</v>
      </c>
      <c r="T41" s="26" t="s">
        <v>367</v>
      </c>
      <c r="U41" s="22">
        <v>0</v>
      </c>
      <c r="V41" s="22">
        <v>15273</v>
      </c>
      <c r="W41" s="24">
        <v>105.5443573</v>
      </c>
      <c r="X41" s="24">
        <v>63.564289090000003</v>
      </c>
      <c r="Y41" s="24">
        <v>84.554323194999995</v>
      </c>
      <c r="Z41" s="28" t="s">
        <v>522</v>
      </c>
      <c r="AA41" s="32" t="s">
        <v>580</v>
      </c>
      <c r="AB41" s="33" t="str">
        <f t="shared" si="1"/>
        <v>well-p4_sky</v>
      </c>
      <c r="AD41" s="9" t="s">
        <v>725</v>
      </c>
      <c r="AE41" s="9"/>
      <c r="AF41" s="9"/>
      <c r="AG41" s="9"/>
      <c r="AH41" s="9"/>
      <c r="AI41" s="9"/>
      <c r="AJ41" s="9"/>
      <c r="AK41" s="9"/>
      <c r="AL41" s="9"/>
    </row>
    <row r="42" spans="1:38" x14ac:dyDescent="0.25">
      <c r="A42" s="18"/>
      <c r="B42" s="18" t="s">
        <v>233</v>
      </c>
      <c r="C42" s="18" t="s">
        <v>234</v>
      </c>
      <c r="D42" s="18" t="s">
        <v>97</v>
      </c>
      <c r="E42" s="16" t="s">
        <v>278</v>
      </c>
      <c r="F42" s="16" t="s">
        <v>97</v>
      </c>
      <c r="G42" s="16">
        <v>0</v>
      </c>
      <c r="H42" s="16">
        <v>200</v>
      </c>
      <c r="I42" s="16">
        <v>0</v>
      </c>
      <c r="K42" s="14"/>
      <c r="L42" s="14">
        <v>36</v>
      </c>
      <c r="M42" s="14" t="s">
        <v>368</v>
      </c>
      <c r="N42" s="14">
        <v>0</v>
      </c>
      <c r="O42" s="19" t="s">
        <v>369</v>
      </c>
      <c r="Q42" s="21">
        <v>36</v>
      </c>
      <c r="R42" s="21" t="s">
        <v>368</v>
      </c>
      <c r="S42" s="21">
        <v>0</v>
      </c>
      <c r="T42" s="26" t="s">
        <v>369</v>
      </c>
      <c r="U42" s="22">
        <v>0</v>
      </c>
      <c r="V42" s="22">
        <v>16616</v>
      </c>
      <c r="W42" s="24">
        <v>106.70581817999999</v>
      </c>
      <c r="X42" s="24">
        <v>62.941844940000003</v>
      </c>
      <c r="Y42" s="24">
        <v>84.823831560000002</v>
      </c>
      <c r="Z42" s="28" t="s">
        <v>523</v>
      </c>
      <c r="AA42" s="32" t="s">
        <v>581</v>
      </c>
      <c r="AB42" s="33" t="str">
        <f t="shared" si="1"/>
        <v>well-r1_sky</v>
      </c>
      <c r="AD42" s="9" t="s">
        <v>726</v>
      </c>
      <c r="AE42" s="9"/>
      <c r="AF42" s="9"/>
      <c r="AG42" s="9"/>
      <c r="AH42" s="9"/>
      <c r="AI42" s="9"/>
      <c r="AJ42" s="9"/>
      <c r="AK42" s="9"/>
      <c r="AL42" s="9"/>
    </row>
    <row r="43" spans="1:38" x14ac:dyDescent="0.25">
      <c r="A43" s="18"/>
      <c r="B43" s="18" t="s">
        <v>237</v>
      </c>
      <c r="C43" s="18" t="s">
        <v>238</v>
      </c>
      <c r="D43" s="18" t="s">
        <v>97</v>
      </c>
      <c r="E43" s="16" t="s">
        <v>279</v>
      </c>
      <c r="F43" s="16" t="s">
        <v>97</v>
      </c>
      <c r="G43" s="16">
        <v>0</v>
      </c>
      <c r="H43" s="16">
        <v>200</v>
      </c>
      <c r="I43" s="16">
        <v>0</v>
      </c>
      <c r="K43" s="14"/>
      <c r="L43" s="14">
        <v>37</v>
      </c>
      <c r="M43" s="14" t="s">
        <v>370</v>
      </c>
      <c r="N43" s="14">
        <v>0</v>
      </c>
      <c r="O43" s="19" t="s">
        <v>371</v>
      </c>
      <c r="Q43" s="21">
        <v>37</v>
      </c>
      <c r="R43" s="21" t="s">
        <v>370</v>
      </c>
      <c r="S43" s="21">
        <v>0</v>
      </c>
      <c r="T43" s="26" t="s">
        <v>371</v>
      </c>
      <c r="U43" s="22">
        <v>0</v>
      </c>
      <c r="V43" s="22">
        <v>17012</v>
      </c>
      <c r="W43" s="24">
        <v>107.22766113</v>
      </c>
      <c r="X43" s="24">
        <v>62.683361050000002</v>
      </c>
      <c r="Y43" s="24">
        <v>84.955511090000002</v>
      </c>
      <c r="Z43" s="28" t="s">
        <v>524</v>
      </c>
      <c r="AA43" s="32" t="s">
        <v>582</v>
      </c>
      <c r="AB43" s="33" t="str">
        <f t="shared" si="1"/>
        <v>well-r2_sky</v>
      </c>
      <c r="AD43" s="9" t="s">
        <v>727</v>
      </c>
      <c r="AE43" s="9"/>
      <c r="AF43" s="9"/>
      <c r="AG43" s="9"/>
      <c r="AH43" s="9"/>
      <c r="AI43" s="9"/>
      <c r="AJ43" s="9"/>
      <c r="AK43" s="9"/>
      <c r="AL43" s="9"/>
    </row>
    <row r="44" spans="1:38" x14ac:dyDescent="0.25">
      <c r="A44" s="18"/>
      <c r="B44" s="18" t="s">
        <v>237</v>
      </c>
      <c r="C44" s="18" t="s">
        <v>238</v>
      </c>
      <c r="D44" s="18" t="s">
        <v>97</v>
      </c>
      <c r="E44" s="16" t="s">
        <v>280</v>
      </c>
      <c r="F44" s="16" t="s">
        <v>97</v>
      </c>
      <c r="G44" s="16">
        <v>0</v>
      </c>
      <c r="H44" s="16">
        <v>200</v>
      </c>
      <c r="I44" s="16">
        <v>0</v>
      </c>
      <c r="K44" s="14"/>
      <c r="L44" s="14">
        <v>38</v>
      </c>
      <c r="M44" s="14" t="s">
        <v>372</v>
      </c>
      <c r="N44" s="14">
        <v>0</v>
      </c>
      <c r="O44" s="19" t="s">
        <v>373</v>
      </c>
      <c r="Q44" s="21">
        <v>38</v>
      </c>
      <c r="R44" s="21" t="s">
        <v>372</v>
      </c>
      <c r="S44" s="21">
        <v>0</v>
      </c>
      <c r="T44" s="26" t="s">
        <v>373</v>
      </c>
      <c r="U44" s="22">
        <v>0</v>
      </c>
      <c r="V44" s="22">
        <v>17011</v>
      </c>
      <c r="W44" s="24">
        <v>107.55532837</v>
      </c>
      <c r="X44" s="24">
        <v>62.805210109999997</v>
      </c>
      <c r="Y44" s="24">
        <v>85.180269240000001</v>
      </c>
      <c r="Z44" s="28" t="s">
        <v>525</v>
      </c>
      <c r="AA44" s="32" t="s">
        <v>583</v>
      </c>
      <c r="AB44" s="33" t="str">
        <f t="shared" si="1"/>
        <v>well-r3_sky</v>
      </c>
      <c r="AD44" s="9" t="s">
        <v>728</v>
      </c>
      <c r="AE44" s="9"/>
      <c r="AF44" s="9"/>
      <c r="AG44" s="9"/>
      <c r="AH44" s="9"/>
      <c r="AI44" s="9"/>
      <c r="AJ44" s="9"/>
      <c r="AK44" s="9"/>
      <c r="AL44" s="9"/>
    </row>
    <row r="45" spans="1:38" x14ac:dyDescent="0.25">
      <c r="A45" s="18"/>
      <c r="B45" s="18" t="s">
        <v>237</v>
      </c>
      <c r="C45" s="18" t="s">
        <v>238</v>
      </c>
      <c r="D45" s="18" t="s">
        <v>97</v>
      </c>
      <c r="E45" s="16" t="s">
        <v>281</v>
      </c>
      <c r="F45" s="16" t="s">
        <v>97</v>
      </c>
      <c r="G45" s="16">
        <v>0</v>
      </c>
      <c r="H45" s="16">
        <v>200</v>
      </c>
      <c r="I45" s="16">
        <v>0</v>
      </c>
      <c r="K45" s="14"/>
      <c r="L45" s="14">
        <v>39</v>
      </c>
      <c r="M45" s="14" t="s">
        <v>374</v>
      </c>
      <c r="N45" s="14">
        <v>0</v>
      </c>
      <c r="O45" s="19" t="s">
        <v>375</v>
      </c>
      <c r="Q45" s="21">
        <v>39</v>
      </c>
      <c r="R45" s="21" t="s">
        <v>374</v>
      </c>
      <c r="S45" s="21">
        <v>0</v>
      </c>
      <c r="T45" s="26" t="s">
        <v>375</v>
      </c>
      <c r="U45" s="22">
        <v>0</v>
      </c>
      <c r="V45" s="22">
        <v>17014</v>
      </c>
      <c r="W45" s="24">
        <v>107.79597473</v>
      </c>
      <c r="X45" s="24">
        <v>62.817382809999998</v>
      </c>
      <c r="Y45" s="24">
        <v>85.306678769999905</v>
      </c>
      <c r="Z45" s="28" t="s">
        <v>526</v>
      </c>
      <c r="AA45" s="32" t="s">
        <v>584</v>
      </c>
      <c r="AB45" s="33" t="str">
        <f t="shared" si="1"/>
        <v>well-r4_sky</v>
      </c>
      <c r="AD45" s="9" t="s">
        <v>729</v>
      </c>
      <c r="AE45" s="9"/>
      <c r="AF45" s="9"/>
      <c r="AG45" s="9"/>
      <c r="AH45" s="9"/>
      <c r="AI45" s="9"/>
      <c r="AJ45" s="9"/>
      <c r="AK45" s="9"/>
      <c r="AL45" s="9"/>
    </row>
    <row r="46" spans="1:38" x14ac:dyDescent="0.25">
      <c r="A46" s="18"/>
      <c r="B46" s="18" t="s">
        <v>237</v>
      </c>
      <c r="C46" s="18" t="s">
        <v>238</v>
      </c>
      <c r="D46" s="18" t="s">
        <v>97</v>
      </c>
      <c r="E46" s="16" t="s">
        <v>282</v>
      </c>
      <c r="F46" s="16" t="s">
        <v>97</v>
      </c>
      <c r="G46" s="16">
        <v>0</v>
      </c>
      <c r="H46" s="16">
        <v>200</v>
      </c>
      <c r="I46" s="16">
        <v>0</v>
      </c>
      <c r="K46" s="14"/>
      <c r="L46" s="14">
        <v>40</v>
      </c>
      <c r="M46" s="14" t="s">
        <v>376</v>
      </c>
      <c r="N46" s="14">
        <v>0</v>
      </c>
      <c r="O46" s="19" t="s">
        <v>377</v>
      </c>
      <c r="Q46" s="21">
        <v>40</v>
      </c>
      <c r="R46" s="21" t="s">
        <v>376</v>
      </c>
      <c r="S46" s="21">
        <v>0</v>
      </c>
      <c r="T46" s="26" t="s">
        <v>377</v>
      </c>
      <c r="U46" s="22">
        <v>0</v>
      </c>
      <c r="V46" s="22">
        <v>11693</v>
      </c>
      <c r="W46" s="24">
        <v>108.07393646</v>
      </c>
      <c r="X46" s="24">
        <v>66.340217589999995</v>
      </c>
      <c r="Y46" s="24">
        <v>87.207077024999904</v>
      </c>
      <c r="Z46" s="28" t="s">
        <v>527</v>
      </c>
      <c r="AA46" s="32" t="s">
        <v>585</v>
      </c>
      <c r="AB46" s="33" t="str">
        <f t="shared" si="1"/>
        <v>well-pc2_ams</v>
      </c>
      <c r="AD46" s="9" t="s">
        <v>730</v>
      </c>
      <c r="AE46" s="9"/>
      <c r="AF46" s="9"/>
      <c r="AG46" s="9"/>
      <c r="AH46" s="9"/>
      <c r="AI46" s="9"/>
      <c r="AJ46" s="9"/>
      <c r="AK46" s="9"/>
      <c r="AL46" s="9"/>
    </row>
    <row r="47" spans="1:38" x14ac:dyDescent="0.25">
      <c r="A47" s="18"/>
      <c r="B47" s="18" t="s">
        <v>237</v>
      </c>
      <c r="C47" s="18" t="s">
        <v>238</v>
      </c>
      <c r="D47" s="18" t="s">
        <v>97</v>
      </c>
      <c r="E47" s="16" t="s">
        <v>283</v>
      </c>
      <c r="F47" s="16" t="s">
        <v>97</v>
      </c>
      <c r="G47" s="16">
        <v>0</v>
      </c>
      <c r="H47" s="16">
        <v>200</v>
      </c>
      <c r="I47" s="16">
        <v>0</v>
      </c>
      <c r="K47" s="14"/>
      <c r="L47" s="14">
        <v>41</v>
      </c>
      <c r="M47" s="14" t="s">
        <v>378</v>
      </c>
      <c r="N47" s="14">
        <v>0</v>
      </c>
      <c r="O47" s="19" t="s">
        <v>379</v>
      </c>
      <c r="Q47" s="21">
        <v>41</v>
      </c>
      <c r="R47" s="21" t="s">
        <v>378</v>
      </c>
      <c r="S47" s="21">
        <v>0</v>
      </c>
      <c r="T47" s="26" t="s">
        <v>379</v>
      </c>
      <c r="U47" s="22">
        <v>0</v>
      </c>
      <c r="V47" s="22">
        <v>12518</v>
      </c>
      <c r="W47" s="24">
        <v>105.02639008</v>
      </c>
      <c r="X47" s="24">
        <v>67.67515564</v>
      </c>
      <c r="Y47" s="24">
        <v>86.350772860000006</v>
      </c>
      <c r="Z47" s="28" t="s">
        <v>528</v>
      </c>
      <c r="AA47" s="32" t="s">
        <v>586</v>
      </c>
      <c r="AB47" s="33" t="str">
        <f t="shared" si="1"/>
        <v>well-prof_p2</v>
      </c>
      <c r="AD47" s="9" t="s">
        <v>731</v>
      </c>
      <c r="AE47" s="9"/>
      <c r="AF47" s="9"/>
      <c r="AG47" s="9"/>
      <c r="AH47" s="9"/>
      <c r="AI47" s="9"/>
      <c r="AJ47" s="9"/>
      <c r="AK47" s="9"/>
      <c r="AL47" s="9"/>
    </row>
    <row r="48" spans="1:38" x14ac:dyDescent="0.25">
      <c r="A48" s="18"/>
      <c r="B48" s="18" t="s">
        <v>237</v>
      </c>
      <c r="C48" s="18" t="s">
        <v>238</v>
      </c>
      <c r="D48" s="18" t="s">
        <v>97</v>
      </c>
      <c r="E48" s="16" t="s">
        <v>284</v>
      </c>
      <c r="F48" s="16" t="s">
        <v>97</v>
      </c>
      <c r="G48" s="16">
        <v>0</v>
      </c>
      <c r="H48" s="16">
        <v>200</v>
      </c>
      <c r="I48" s="16">
        <v>0</v>
      </c>
      <c r="K48" s="14"/>
      <c r="L48" s="14">
        <v>42</v>
      </c>
      <c r="M48" s="14" t="s">
        <v>380</v>
      </c>
      <c r="N48" s="14">
        <v>0</v>
      </c>
      <c r="O48" s="19" t="s">
        <v>381</v>
      </c>
      <c r="Q48" s="21">
        <v>42</v>
      </c>
      <c r="R48" s="21" t="s">
        <v>380</v>
      </c>
      <c r="S48" s="21">
        <v>0</v>
      </c>
      <c r="T48" s="26" t="s">
        <v>381</v>
      </c>
      <c r="U48" s="22">
        <v>0</v>
      </c>
      <c r="V48" s="22">
        <v>12841</v>
      </c>
      <c r="W48" s="24">
        <v>107.99062347</v>
      </c>
      <c r="X48" s="24">
        <v>66.155006409999999</v>
      </c>
      <c r="Y48" s="24">
        <v>87.072814940000001</v>
      </c>
      <c r="Z48" s="28" t="s">
        <v>529</v>
      </c>
      <c r="AA48" s="32" t="s">
        <v>587</v>
      </c>
      <c r="AB48" s="33" t="str">
        <f t="shared" si="1"/>
        <v>well-pc3_ams</v>
      </c>
      <c r="AD48" s="9" t="s">
        <v>732</v>
      </c>
      <c r="AE48" s="9"/>
      <c r="AF48" s="9"/>
      <c r="AG48" s="9"/>
      <c r="AH48" s="9"/>
      <c r="AI48" s="9"/>
      <c r="AJ48" s="9"/>
      <c r="AK48" s="9"/>
      <c r="AL48" s="9"/>
    </row>
    <row r="49" spans="1:38" x14ac:dyDescent="0.25">
      <c r="A49" s="18"/>
      <c r="B49" s="18" t="s">
        <v>256</v>
      </c>
      <c r="C49" s="18" t="s">
        <v>234</v>
      </c>
      <c r="D49" s="18" t="s">
        <v>97</v>
      </c>
      <c r="E49" s="16" t="s">
        <v>285</v>
      </c>
      <c r="F49" s="16" t="s">
        <v>97</v>
      </c>
      <c r="G49" s="16">
        <v>0</v>
      </c>
      <c r="H49" s="16">
        <v>200</v>
      </c>
      <c r="I49" s="16">
        <v>0</v>
      </c>
      <c r="K49" s="14"/>
      <c r="L49" s="14">
        <v>43</v>
      </c>
      <c r="M49" s="14" t="s">
        <v>382</v>
      </c>
      <c r="N49" s="14">
        <v>0</v>
      </c>
      <c r="O49" s="19" t="s">
        <v>383</v>
      </c>
      <c r="Q49" s="21">
        <v>43</v>
      </c>
      <c r="R49" s="21" t="s">
        <v>382</v>
      </c>
      <c r="S49" s="21">
        <v>0</v>
      </c>
      <c r="T49" s="26" t="s">
        <v>383</v>
      </c>
      <c r="U49" s="22">
        <v>0</v>
      </c>
      <c r="V49" s="22">
        <v>14784</v>
      </c>
      <c r="W49" s="24">
        <v>107.17964935000001</v>
      </c>
      <c r="X49" s="24">
        <v>63.408493040000003</v>
      </c>
      <c r="Y49" s="24">
        <v>85.294071195000001</v>
      </c>
      <c r="Z49" s="28" t="s">
        <v>530</v>
      </c>
      <c r="AA49" s="32" t="s">
        <v>588</v>
      </c>
      <c r="AB49" s="33" t="str">
        <f t="shared" si="1"/>
        <v>well-p1_s1</v>
      </c>
      <c r="AD49" s="9" t="s">
        <v>733</v>
      </c>
      <c r="AE49" s="9"/>
      <c r="AF49" s="9"/>
      <c r="AG49" s="9"/>
      <c r="AH49" s="9"/>
      <c r="AI49" s="9"/>
      <c r="AJ49" s="9"/>
      <c r="AK49" s="9"/>
      <c r="AL49" s="9"/>
    </row>
    <row r="50" spans="1:38" x14ac:dyDescent="0.25">
      <c r="A50" s="18"/>
      <c r="B50" s="18" t="s">
        <v>256</v>
      </c>
      <c r="C50" s="18" t="s">
        <v>238</v>
      </c>
      <c r="D50" s="18" t="s">
        <v>97</v>
      </c>
      <c r="E50" s="16" t="s">
        <v>286</v>
      </c>
      <c r="F50" s="16" t="s">
        <v>97</v>
      </c>
      <c r="G50" s="16">
        <v>0</v>
      </c>
      <c r="H50" s="16">
        <v>200</v>
      </c>
      <c r="I50" s="16">
        <v>0</v>
      </c>
      <c r="K50" s="14"/>
      <c r="L50" s="14">
        <v>44</v>
      </c>
      <c r="M50" s="14" t="s">
        <v>382</v>
      </c>
      <c r="N50" s="14">
        <v>0</v>
      </c>
      <c r="O50" s="19" t="s">
        <v>384</v>
      </c>
      <c r="Q50" s="21">
        <v>44</v>
      </c>
      <c r="R50" s="21" t="s">
        <v>382</v>
      </c>
      <c r="S50" s="21">
        <v>0</v>
      </c>
      <c r="T50" s="26" t="s">
        <v>384</v>
      </c>
      <c r="U50" s="22">
        <v>0</v>
      </c>
      <c r="V50" s="22">
        <v>14784</v>
      </c>
      <c r="W50" s="24">
        <v>107.17964935000001</v>
      </c>
      <c r="X50" s="24">
        <v>63.408493040000003</v>
      </c>
      <c r="Y50" s="24">
        <v>85.294071195000001</v>
      </c>
      <c r="Z50" s="28" t="s">
        <v>531</v>
      </c>
      <c r="AA50" s="32" t="s">
        <v>589</v>
      </c>
      <c r="AB50" s="33" t="str">
        <f t="shared" si="1"/>
        <v>well-p2_s1</v>
      </c>
      <c r="AD50" s="9" t="s">
        <v>734</v>
      </c>
      <c r="AE50" s="9"/>
      <c r="AF50" s="9"/>
      <c r="AG50" s="9"/>
      <c r="AH50" s="9"/>
      <c r="AI50" s="9"/>
      <c r="AJ50" s="9"/>
      <c r="AK50" s="9"/>
      <c r="AL50" s="9"/>
    </row>
    <row r="51" spans="1:38" x14ac:dyDescent="0.25">
      <c r="A51" s="18"/>
      <c r="B51" s="18" t="s">
        <v>237</v>
      </c>
      <c r="C51" s="18" t="s">
        <v>238</v>
      </c>
      <c r="D51" s="18" t="s">
        <v>97</v>
      </c>
      <c r="E51" s="16" t="s">
        <v>287</v>
      </c>
      <c r="F51" s="16" t="s">
        <v>97</v>
      </c>
      <c r="G51" s="16">
        <v>0</v>
      </c>
      <c r="H51" s="16">
        <v>200</v>
      </c>
      <c r="I51" s="16">
        <v>0</v>
      </c>
      <c r="K51" s="14"/>
      <c r="L51" s="14">
        <v>45</v>
      </c>
      <c r="M51" s="14" t="s">
        <v>385</v>
      </c>
      <c r="N51" s="14">
        <v>0</v>
      </c>
      <c r="O51" s="19" t="s">
        <v>386</v>
      </c>
      <c r="Q51" s="21">
        <v>45</v>
      </c>
      <c r="R51" s="21" t="s">
        <v>385</v>
      </c>
      <c r="S51" s="21">
        <v>0</v>
      </c>
      <c r="T51" s="26" t="s">
        <v>386</v>
      </c>
      <c r="U51" s="22">
        <v>0</v>
      </c>
      <c r="V51" s="22">
        <v>15258</v>
      </c>
      <c r="W51" s="24">
        <v>106.56459808</v>
      </c>
      <c r="X51" s="24">
        <v>63.338367460000001</v>
      </c>
      <c r="Y51" s="24">
        <v>84.951482769999998</v>
      </c>
      <c r="Z51" s="28" t="s">
        <v>532</v>
      </c>
      <c r="AA51" s="32" t="s">
        <v>590</v>
      </c>
      <c r="AB51" s="33" t="str">
        <f t="shared" si="1"/>
        <v>well-p3_s1</v>
      </c>
      <c r="AD51" s="9" t="s">
        <v>735</v>
      </c>
      <c r="AE51" s="9"/>
      <c r="AF51" s="9"/>
      <c r="AG51" s="9"/>
      <c r="AH51" s="9"/>
      <c r="AI51" s="9"/>
      <c r="AJ51" s="9"/>
      <c r="AK51" s="9"/>
      <c r="AL51" s="9"/>
    </row>
    <row r="52" spans="1:38" x14ac:dyDescent="0.25">
      <c r="A52" s="18"/>
      <c r="B52" s="18" t="s">
        <v>237</v>
      </c>
      <c r="C52" s="18" t="s">
        <v>238</v>
      </c>
      <c r="D52" s="18" t="s">
        <v>97</v>
      </c>
      <c r="E52" s="16" t="s">
        <v>288</v>
      </c>
      <c r="F52" s="16" t="s">
        <v>97</v>
      </c>
      <c r="G52" s="16">
        <v>0</v>
      </c>
      <c r="H52" s="16">
        <v>200</v>
      </c>
      <c r="I52" s="16">
        <v>0</v>
      </c>
      <c r="K52" s="14"/>
      <c r="L52" s="14">
        <v>46</v>
      </c>
      <c r="M52" s="14" t="s">
        <v>385</v>
      </c>
      <c r="N52" s="14">
        <v>0</v>
      </c>
      <c r="O52" s="19" t="s">
        <v>387</v>
      </c>
      <c r="Q52" s="21">
        <v>46</v>
      </c>
      <c r="R52" s="21" t="s">
        <v>385</v>
      </c>
      <c r="S52" s="21">
        <v>0</v>
      </c>
      <c r="T52" s="26" t="s">
        <v>387</v>
      </c>
      <c r="U52" s="22">
        <v>0</v>
      </c>
      <c r="V52" s="22">
        <v>15258</v>
      </c>
      <c r="W52" s="24">
        <v>106.56459808</v>
      </c>
      <c r="X52" s="24">
        <v>63.338367460000001</v>
      </c>
      <c r="Y52" s="24">
        <v>84.951482769999998</v>
      </c>
      <c r="Z52" s="28" t="s">
        <v>533</v>
      </c>
      <c r="AA52" s="32" t="s">
        <v>591</v>
      </c>
      <c r="AB52" s="33" t="str">
        <f t="shared" si="1"/>
        <v>well-p4_s1</v>
      </c>
      <c r="AD52" s="9" t="s">
        <v>736</v>
      </c>
      <c r="AE52" s="9"/>
      <c r="AF52" s="9"/>
      <c r="AG52" s="9"/>
      <c r="AH52" s="9"/>
      <c r="AI52" s="9"/>
      <c r="AJ52" s="9"/>
      <c r="AK52" s="9"/>
      <c r="AL52" s="9"/>
    </row>
    <row r="53" spans="1:38" x14ac:dyDescent="0.25">
      <c r="A53" s="18"/>
      <c r="B53" s="18" t="s">
        <v>256</v>
      </c>
      <c r="C53" s="18" t="s">
        <v>238</v>
      </c>
      <c r="D53" s="18" t="s">
        <v>97</v>
      </c>
      <c r="E53" s="16" t="s">
        <v>289</v>
      </c>
      <c r="F53" s="16" t="s">
        <v>97</v>
      </c>
      <c r="G53" s="16">
        <v>0</v>
      </c>
      <c r="H53" s="16">
        <v>200</v>
      </c>
      <c r="I53" s="16">
        <v>0</v>
      </c>
      <c r="K53" s="14"/>
      <c r="L53" s="14">
        <v>47</v>
      </c>
      <c r="M53" s="14" t="s">
        <v>388</v>
      </c>
      <c r="N53" s="14">
        <v>0</v>
      </c>
      <c r="O53" s="19" t="s">
        <v>389</v>
      </c>
      <c r="Q53" s="21">
        <v>47</v>
      </c>
      <c r="R53" s="21" t="s">
        <v>388</v>
      </c>
      <c r="S53" s="21">
        <v>0</v>
      </c>
      <c r="T53" s="26" t="s">
        <v>389</v>
      </c>
      <c r="U53" s="22">
        <v>0</v>
      </c>
      <c r="V53" s="22">
        <v>16176</v>
      </c>
      <c r="W53" s="24">
        <v>106.21948242000001</v>
      </c>
      <c r="X53" s="24">
        <v>62.968963619999997</v>
      </c>
      <c r="Y53" s="24">
        <v>84.594223020000001</v>
      </c>
      <c r="Z53" s="28" t="s">
        <v>534</v>
      </c>
      <c r="AA53" s="32" t="s">
        <v>592</v>
      </c>
      <c r="AB53" s="33" t="str">
        <f t="shared" si="1"/>
        <v>well-r1_s1</v>
      </c>
      <c r="AD53" s="9" t="s">
        <v>737</v>
      </c>
      <c r="AE53" s="9"/>
      <c r="AF53" s="9"/>
      <c r="AG53" s="9"/>
      <c r="AH53" s="9"/>
      <c r="AI53" s="9"/>
      <c r="AJ53" s="9"/>
      <c r="AK53" s="9"/>
      <c r="AL53" s="9"/>
    </row>
    <row r="54" spans="1:38" x14ac:dyDescent="0.25">
      <c r="A54" s="18"/>
      <c r="B54" s="18" t="s">
        <v>256</v>
      </c>
      <c r="C54" s="18" t="s">
        <v>238</v>
      </c>
      <c r="D54" s="18" t="s">
        <v>97</v>
      </c>
      <c r="E54" s="16" t="s">
        <v>290</v>
      </c>
      <c r="F54" s="16" t="s">
        <v>97</v>
      </c>
      <c r="G54" s="16">
        <v>0</v>
      </c>
      <c r="H54" s="16">
        <v>200</v>
      </c>
      <c r="I54" s="16">
        <v>0</v>
      </c>
      <c r="K54" s="14"/>
      <c r="L54" s="14">
        <v>48</v>
      </c>
      <c r="M54" s="14" t="s">
        <v>388</v>
      </c>
      <c r="N54" s="14">
        <v>0</v>
      </c>
      <c r="O54" s="19" t="s">
        <v>390</v>
      </c>
      <c r="Q54" s="21">
        <v>48</v>
      </c>
      <c r="R54" s="21" t="s">
        <v>388</v>
      </c>
      <c r="S54" s="21">
        <v>0</v>
      </c>
      <c r="T54" s="26" t="s">
        <v>390</v>
      </c>
      <c r="U54" s="22">
        <v>0</v>
      </c>
      <c r="V54" s="22">
        <v>16176</v>
      </c>
      <c r="W54" s="24">
        <v>106.21948242000001</v>
      </c>
      <c r="X54" s="24">
        <v>62.968963619999997</v>
      </c>
      <c r="Y54" s="24">
        <v>84.594223020000001</v>
      </c>
      <c r="Z54" s="28" t="s">
        <v>535</v>
      </c>
      <c r="AA54" s="32" t="s">
        <v>593</v>
      </c>
      <c r="AB54" s="33" t="str">
        <f t="shared" si="1"/>
        <v>well-r2_s1</v>
      </c>
      <c r="AD54" s="9" t="s">
        <v>738</v>
      </c>
      <c r="AE54" s="9"/>
      <c r="AF54" s="9"/>
      <c r="AG54" s="9"/>
      <c r="AH54" s="9"/>
      <c r="AI54" s="9"/>
      <c r="AJ54" s="9"/>
      <c r="AK54" s="9"/>
      <c r="AL54" s="9"/>
    </row>
    <row r="55" spans="1:38" x14ac:dyDescent="0.25">
      <c r="A55" s="18"/>
      <c r="B55" s="18" t="s">
        <v>256</v>
      </c>
      <c r="C55" s="18" t="s">
        <v>238</v>
      </c>
      <c r="D55" s="18" t="s">
        <v>97</v>
      </c>
      <c r="E55" s="16" t="s">
        <v>291</v>
      </c>
      <c r="F55" s="16" t="s">
        <v>97</v>
      </c>
      <c r="G55" s="16">
        <v>0</v>
      </c>
      <c r="H55" s="16">
        <v>200</v>
      </c>
      <c r="I55" s="16">
        <v>0</v>
      </c>
      <c r="K55" s="14"/>
      <c r="L55" s="14">
        <v>49</v>
      </c>
      <c r="M55" s="14" t="s">
        <v>391</v>
      </c>
      <c r="N55" s="14">
        <v>0</v>
      </c>
      <c r="O55" s="19" t="s">
        <v>392</v>
      </c>
      <c r="Q55" s="21">
        <v>49</v>
      </c>
      <c r="R55" s="21" t="s">
        <v>391</v>
      </c>
      <c r="S55" s="21">
        <v>0</v>
      </c>
      <c r="T55" s="26" t="s">
        <v>392</v>
      </c>
      <c r="U55" s="22">
        <v>0</v>
      </c>
      <c r="V55" s="22">
        <v>16174</v>
      </c>
      <c r="W55" s="24">
        <v>105.86575317</v>
      </c>
      <c r="X55" s="24">
        <v>63.037288670000002</v>
      </c>
      <c r="Y55" s="24">
        <v>84.451520919999993</v>
      </c>
      <c r="Z55" s="28" t="s">
        <v>536</v>
      </c>
      <c r="AA55" s="32" t="s">
        <v>594</v>
      </c>
      <c r="AB55" s="33" t="str">
        <f t="shared" si="1"/>
        <v>well-r3_s1</v>
      </c>
      <c r="AD55" s="9" t="s">
        <v>739</v>
      </c>
      <c r="AE55" s="9"/>
      <c r="AF55" s="9"/>
      <c r="AG55" s="9"/>
      <c r="AH55" s="9"/>
      <c r="AI55" s="9"/>
      <c r="AJ55" s="9"/>
      <c r="AK55" s="9"/>
      <c r="AL55" s="9"/>
    </row>
    <row r="56" spans="1:38" x14ac:dyDescent="0.25">
      <c r="A56" s="18">
        <v>1</v>
      </c>
      <c r="B56" s="18" t="s">
        <v>256</v>
      </c>
      <c r="C56" s="18" t="s">
        <v>238</v>
      </c>
      <c r="D56" s="18" t="s">
        <v>97</v>
      </c>
      <c r="E56" s="16" t="s">
        <v>292</v>
      </c>
      <c r="F56" s="16" t="s">
        <v>97</v>
      </c>
      <c r="G56" s="16">
        <v>0</v>
      </c>
      <c r="H56" s="16">
        <v>200</v>
      </c>
      <c r="I56" s="16">
        <v>0</v>
      </c>
      <c r="K56" s="14"/>
      <c r="L56" s="14">
        <v>50</v>
      </c>
      <c r="M56" s="14" t="s">
        <v>391</v>
      </c>
      <c r="N56" s="14">
        <v>0</v>
      </c>
      <c r="O56" s="19" t="s">
        <v>393</v>
      </c>
      <c r="Q56" s="21">
        <v>50</v>
      </c>
      <c r="R56" s="21" t="s">
        <v>391</v>
      </c>
      <c r="S56" s="21">
        <v>0</v>
      </c>
      <c r="T56" s="26" t="s">
        <v>393</v>
      </c>
      <c r="U56" s="22">
        <v>0</v>
      </c>
      <c r="V56" s="22">
        <v>16174</v>
      </c>
      <c r="W56" s="24">
        <v>105.86575317</v>
      </c>
      <c r="X56" s="24">
        <v>63.037288670000002</v>
      </c>
      <c r="Y56" s="24">
        <v>84.451520919999993</v>
      </c>
      <c r="Z56" s="28" t="s">
        <v>537</v>
      </c>
      <c r="AA56" s="32" t="s">
        <v>595</v>
      </c>
      <c r="AB56" s="33" t="str">
        <f t="shared" si="1"/>
        <v>well-r4_s1</v>
      </c>
      <c r="AD56" s="9" t="s">
        <v>740</v>
      </c>
      <c r="AE56" s="9"/>
      <c r="AF56" s="9"/>
      <c r="AG56" s="9"/>
      <c r="AH56" s="9"/>
      <c r="AI56" s="9"/>
      <c r="AJ56" s="9"/>
      <c r="AK56" s="9"/>
      <c r="AL56" s="9"/>
    </row>
    <row r="57" spans="1:38" x14ac:dyDescent="0.25">
      <c r="K57" s="14"/>
      <c r="L57" s="14">
        <v>51</v>
      </c>
      <c r="M57" s="14" t="s">
        <v>394</v>
      </c>
      <c r="N57" s="14">
        <v>-5.0000000000000001E-3</v>
      </c>
      <c r="O57" s="19" t="s">
        <v>99</v>
      </c>
      <c r="Q57" s="21">
        <v>51</v>
      </c>
      <c r="R57" s="21" t="s">
        <v>394</v>
      </c>
      <c r="S57" s="21">
        <v>-5.0000000000000001E-3</v>
      </c>
      <c r="T57" s="26" t="s">
        <v>99</v>
      </c>
      <c r="U57" s="22">
        <v>0</v>
      </c>
      <c r="V57" s="22">
        <v>3117</v>
      </c>
      <c r="W57" s="24">
        <v>110.0019989</v>
      </c>
      <c r="X57" s="24">
        <v>65.353309629999998</v>
      </c>
      <c r="Y57" s="24">
        <v>87.677654265000001</v>
      </c>
      <c r="Z57" s="28">
        <v>636</v>
      </c>
      <c r="AA57" s="32" t="s">
        <v>596</v>
      </c>
      <c r="AB57" s="33" t="str">
        <f t="shared" si="1"/>
        <v>well-636</v>
      </c>
      <c r="AD57" s="9" t="s">
        <v>741</v>
      </c>
      <c r="AE57" s="9"/>
      <c r="AF57" s="9"/>
      <c r="AG57" s="9"/>
      <c r="AH57" s="9"/>
      <c r="AI57" s="9"/>
      <c r="AJ57" s="9"/>
      <c r="AK57" s="9"/>
      <c r="AL57" s="9"/>
    </row>
    <row r="58" spans="1:38" x14ac:dyDescent="0.25">
      <c r="K58" s="14"/>
      <c r="L58" s="14">
        <v>52</v>
      </c>
      <c r="M58" s="14" t="s">
        <v>395</v>
      </c>
      <c r="N58" s="14">
        <v>-5.0000000000000001E-3</v>
      </c>
      <c r="O58" s="19" t="s">
        <v>100</v>
      </c>
      <c r="Q58" s="21">
        <v>52</v>
      </c>
      <c r="R58" s="21" t="s">
        <v>395</v>
      </c>
      <c r="S58" s="21">
        <v>-5.0000000000000001E-3</v>
      </c>
      <c r="T58" s="26" t="s">
        <v>100</v>
      </c>
      <c r="U58" s="22">
        <v>0</v>
      </c>
      <c r="V58" s="22">
        <v>2749</v>
      </c>
      <c r="W58" s="24">
        <v>110.50395966000001</v>
      </c>
      <c r="X58" s="24">
        <v>65.559921259999996</v>
      </c>
      <c r="Y58" s="24">
        <v>88.031940460000001</v>
      </c>
      <c r="Z58" s="28">
        <v>637</v>
      </c>
      <c r="AA58" s="32" t="s">
        <v>597</v>
      </c>
      <c r="AB58" s="33" t="str">
        <f t="shared" si="1"/>
        <v>well-637</v>
      </c>
      <c r="AD58" s="9" t="s">
        <v>742</v>
      </c>
      <c r="AE58" s="9"/>
      <c r="AF58" s="9"/>
      <c r="AG58" s="9"/>
      <c r="AH58" s="9"/>
      <c r="AI58" s="9"/>
      <c r="AJ58" s="9"/>
      <c r="AK58" s="9"/>
      <c r="AL58" s="9"/>
    </row>
    <row r="59" spans="1:38" x14ac:dyDescent="0.25">
      <c r="K59" s="14"/>
      <c r="L59" s="14">
        <v>53</v>
      </c>
      <c r="M59" s="14" t="s">
        <v>396</v>
      </c>
      <c r="N59" s="14">
        <v>-0.02</v>
      </c>
      <c r="O59" s="19" t="s">
        <v>101</v>
      </c>
      <c r="Q59" s="21">
        <v>53</v>
      </c>
      <c r="R59" s="21" t="s">
        <v>396</v>
      </c>
      <c r="S59" s="21">
        <v>-0.02</v>
      </c>
      <c r="T59" s="26" t="s">
        <v>101</v>
      </c>
      <c r="U59" s="22">
        <v>0</v>
      </c>
      <c r="V59" s="22">
        <v>2531</v>
      </c>
      <c r="W59" s="24">
        <v>107.81092072</v>
      </c>
      <c r="X59" s="24">
        <v>70.854019170000001</v>
      </c>
      <c r="Y59" s="24">
        <v>89.332469945</v>
      </c>
      <c r="Z59" s="28">
        <v>826</v>
      </c>
      <c r="AA59" s="32" t="s">
        <v>598</v>
      </c>
      <c r="AB59" s="33" t="str">
        <f t="shared" si="1"/>
        <v>well-826</v>
      </c>
      <c r="AD59" s="9" t="s">
        <v>743</v>
      </c>
      <c r="AE59" s="9"/>
      <c r="AF59" s="9"/>
      <c r="AG59" s="9"/>
      <c r="AH59" s="9"/>
      <c r="AI59" s="9"/>
      <c r="AJ59" s="9"/>
      <c r="AK59" s="9"/>
      <c r="AL59" s="9"/>
    </row>
    <row r="60" spans="1:38" x14ac:dyDescent="0.25">
      <c r="K60" s="14"/>
      <c r="L60" s="14">
        <v>54</v>
      </c>
      <c r="M60" s="14" t="s">
        <v>397</v>
      </c>
      <c r="N60" s="14">
        <v>-2.1399999999999999E-2</v>
      </c>
      <c r="O60" s="19" t="s">
        <v>102</v>
      </c>
      <c r="Q60" s="21">
        <v>54</v>
      </c>
      <c r="R60" s="21" t="s">
        <v>397</v>
      </c>
      <c r="S60" s="21">
        <v>-2.1399999999999999E-2</v>
      </c>
      <c r="T60" s="26" t="s">
        <v>102</v>
      </c>
      <c r="U60" s="22">
        <v>0</v>
      </c>
      <c r="V60" s="22">
        <v>2038</v>
      </c>
      <c r="W60" s="24">
        <v>107.7279892</v>
      </c>
      <c r="X60" s="24">
        <v>71.638175959999998</v>
      </c>
      <c r="Y60" s="24">
        <v>89.683082579999905</v>
      </c>
      <c r="Z60" s="28">
        <v>828</v>
      </c>
      <c r="AA60" s="32" t="s">
        <v>599</v>
      </c>
      <c r="AB60" s="33" t="str">
        <f t="shared" si="1"/>
        <v>well-828</v>
      </c>
      <c r="AD60" s="9" t="s">
        <v>744</v>
      </c>
      <c r="AE60" s="9"/>
      <c r="AF60" s="9"/>
      <c r="AG60" s="9"/>
      <c r="AH60" s="9"/>
      <c r="AI60" s="9"/>
      <c r="AJ60" s="9"/>
      <c r="AK60" s="9"/>
      <c r="AL60" s="9"/>
    </row>
    <row r="61" spans="1:38" x14ac:dyDescent="0.25">
      <c r="K61" s="14"/>
      <c r="L61" s="14">
        <v>55</v>
      </c>
      <c r="M61" s="14" t="s">
        <v>398</v>
      </c>
      <c r="N61" s="14">
        <v>-3.0000000000000001E-3</v>
      </c>
      <c r="O61" s="19" t="s">
        <v>103</v>
      </c>
      <c r="Q61" s="21">
        <v>55</v>
      </c>
      <c r="R61" s="21" t="s">
        <v>398</v>
      </c>
      <c r="S61" s="21">
        <v>-3.0000000000000001E-3</v>
      </c>
      <c r="T61" s="26" t="s">
        <v>103</v>
      </c>
      <c r="U61" s="22">
        <v>0</v>
      </c>
      <c r="V61" s="22">
        <v>3878</v>
      </c>
      <c r="W61" s="24">
        <v>109.74568176</v>
      </c>
      <c r="X61" s="24">
        <v>65.147163390000003</v>
      </c>
      <c r="Y61" s="24">
        <v>87.446422575</v>
      </c>
      <c r="Z61" s="28">
        <v>830</v>
      </c>
      <c r="AA61" s="32" t="s">
        <v>600</v>
      </c>
      <c r="AB61" s="33" t="str">
        <f t="shared" si="1"/>
        <v>well-830</v>
      </c>
      <c r="AD61" s="9" t="s">
        <v>745</v>
      </c>
      <c r="AE61" s="9"/>
      <c r="AF61" s="9"/>
      <c r="AG61" s="9"/>
      <c r="AH61" s="9"/>
      <c r="AI61" s="9"/>
      <c r="AJ61" s="9"/>
      <c r="AK61" s="9"/>
      <c r="AL61" s="9"/>
    </row>
    <row r="62" spans="1:38" x14ac:dyDescent="0.25">
      <c r="K62" s="14"/>
      <c r="L62" s="14">
        <v>56</v>
      </c>
      <c r="M62" s="14" t="s">
        <v>399</v>
      </c>
      <c r="N62" s="14">
        <v>-0.05</v>
      </c>
      <c r="O62" s="19" t="s">
        <v>104</v>
      </c>
      <c r="Q62" s="21">
        <v>56</v>
      </c>
      <c r="R62" s="21" t="s">
        <v>399</v>
      </c>
      <c r="S62" s="21">
        <v>-0.05</v>
      </c>
      <c r="T62" s="26" t="s">
        <v>104</v>
      </c>
      <c r="U62" s="22">
        <v>0</v>
      </c>
      <c r="V62" s="22">
        <v>2298</v>
      </c>
      <c r="W62" s="24">
        <v>107.49346924</v>
      </c>
      <c r="X62" s="24">
        <v>71.22814941</v>
      </c>
      <c r="Y62" s="24">
        <v>89.360809324999906</v>
      </c>
      <c r="Z62" s="28">
        <v>833</v>
      </c>
      <c r="AA62" s="32" t="s">
        <v>601</v>
      </c>
      <c r="AB62" s="33" t="str">
        <f t="shared" si="1"/>
        <v>well-833</v>
      </c>
      <c r="AD62" s="9" t="s">
        <v>746</v>
      </c>
      <c r="AE62" s="9"/>
      <c r="AF62" s="9"/>
      <c r="AG62" s="9"/>
      <c r="AH62" s="9"/>
      <c r="AI62" s="9"/>
      <c r="AJ62" s="9"/>
      <c r="AK62" s="9"/>
      <c r="AL62" s="9"/>
    </row>
    <row r="63" spans="1:38" x14ac:dyDescent="0.25">
      <c r="K63" s="14"/>
      <c r="L63" s="14">
        <v>57</v>
      </c>
      <c r="M63" s="14" t="s">
        <v>400</v>
      </c>
      <c r="N63" s="14">
        <v>0</v>
      </c>
      <c r="O63" s="19" t="s">
        <v>105</v>
      </c>
      <c r="Q63" s="21">
        <v>57</v>
      </c>
      <c r="R63" s="21" t="s">
        <v>400</v>
      </c>
      <c r="S63" s="21">
        <v>0</v>
      </c>
      <c r="T63" s="26" t="s">
        <v>105</v>
      </c>
      <c r="U63" s="22">
        <v>0</v>
      </c>
      <c r="V63" s="22">
        <v>585</v>
      </c>
      <c r="W63" s="24">
        <v>108.02457428</v>
      </c>
      <c r="X63" s="24">
        <v>71.768287659999999</v>
      </c>
      <c r="Y63" s="24">
        <v>89.896430969999997</v>
      </c>
      <c r="Z63" s="28">
        <v>838</v>
      </c>
      <c r="AA63" s="32" t="s">
        <v>602</v>
      </c>
      <c r="AB63" s="33" t="str">
        <f t="shared" si="1"/>
        <v>well-838</v>
      </c>
      <c r="AD63" s="9" t="s">
        <v>747</v>
      </c>
      <c r="AE63" s="9"/>
      <c r="AF63" s="9"/>
      <c r="AG63" s="9"/>
      <c r="AH63" s="9"/>
      <c r="AI63" s="9"/>
      <c r="AJ63" s="9"/>
      <c r="AK63" s="9"/>
      <c r="AL63" s="9"/>
    </row>
    <row r="64" spans="1:38" x14ac:dyDescent="0.25">
      <c r="K64" s="14"/>
      <c r="L64" s="14">
        <v>58</v>
      </c>
      <c r="M64" s="14" t="s">
        <v>401</v>
      </c>
      <c r="N64" s="14">
        <v>0</v>
      </c>
      <c r="O64" s="19" t="s">
        <v>106</v>
      </c>
      <c r="Q64" s="21">
        <v>58</v>
      </c>
      <c r="R64" s="21" t="s">
        <v>401</v>
      </c>
      <c r="S64" s="21">
        <v>0</v>
      </c>
      <c r="T64" s="26" t="s">
        <v>106</v>
      </c>
      <c r="U64" s="22">
        <v>0</v>
      </c>
      <c r="V64" s="22">
        <v>4540</v>
      </c>
      <c r="W64" s="24">
        <v>109.7958374</v>
      </c>
      <c r="X64" s="24">
        <v>64.959419249999996</v>
      </c>
      <c r="Y64" s="24">
        <v>87.377628324999904</v>
      </c>
      <c r="Z64" s="28">
        <v>878</v>
      </c>
      <c r="AA64" s="32" t="s">
        <v>603</v>
      </c>
      <c r="AB64" s="33" t="str">
        <f t="shared" si="1"/>
        <v>well-878</v>
      </c>
      <c r="AD64" s="9" t="s">
        <v>748</v>
      </c>
      <c r="AE64" s="9"/>
      <c r="AF64" s="9"/>
      <c r="AG64" s="9"/>
      <c r="AH64" s="9"/>
      <c r="AI64" s="9"/>
      <c r="AJ64" s="9"/>
      <c r="AK64" s="9"/>
      <c r="AL64" s="9"/>
    </row>
    <row r="65" spans="11:38" x14ac:dyDescent="0.25">
      <c r="K65" s="14"/>
      <c r="L65" s="14">
        <v>59</v>
      </c>
      <c r="M65" s="14" t="s">
        <v>402</v>
      </c>
      <c r="N65" s="14">
        <v>-5.0000000000000001E-3</v>
      </c>
      <c r="O65" s="19" t="s">
        <v>107</v>
      </c>
      <c r="Q65" s="21">
        <v>59</v>
      </c>
      <c r="R65" s="21" t="s">
        <v>402</v>
      </c>
      <c r="S65" s="21">
        <v>-5.0000000000000001E-3</v>
      </c>
      <c r="T65" s="26" t="s">
        <v>107</v>
      </c>
      <c r="U65" s="22">
        <v>0</v>
      </c>
      <c r="V65" s="22">
        <v>7027</v>
      </c>
      <c r="W65" s="24">
        <v>105.78554535000001</v>
      </c>
      <c r="X65" s="24">
        <v>69.659011840000005</v>
      </c>
      <c r="Y65" s="24">
        <v>87.722278595000006</v>
      </c>
      <c r="Z65" s="28">
        <v>2503</v>
      </c>
      <c r="AA65" s="32" t="s">
        <v>604</v>
      </c>
      <c r="AB65" s="33" t="str">
        <f t="shared" si="1"/>
        <v>well-2503</v>
      </c>
      <c r="AD65" s="9" t="s">
        <v>749</v>
      </c>
      <c r="AE65" s="9"/>
      <c r="AF65" s="9"/>
      <c r="AG65" s="9"/>
      <c r="AH65" s="9"/>
      <c r="AI65" s="9"/>
      <c r="AJ65" s="9"/>
      <c r="AK65" s="9"/>
      <c r="AL65" s="9"/>
    </row>
    <row r="66" spans="11:38" x14ac:dyDescent="0.25">
      <c r="K66" s="14"/>
      <c r="L66" s="14">
        <v>60</v>
      </c>
      <c r="M66" s="14" t="s">
        <v>403</v>
      </c>
      <c r="N66" s="14">
        <v>0</v>
      </c>
      <c r="O66" s="19" t="s">
        <v>108</v>
      </c>
      <c r="Q66" s="21">
        <v>60</v>
      </c>
      <c r="R66" s="21" t="s">
        <v>403</v>
      </c>
      <c r="S66" s="21">
        <v>0</v>
      </c>
      <c r="T66" s="26" t="s">
        <v>108</v>
      </c>
      <c r="U66" s="22">
        <v>0</v>
      </c>
      <c r="V66" s="22">
        <v>7462</v>
      </c>
      <c r="W66" s="24">
        <v>106.70915985000001</v>
      </c>
      <c r="X66" s="24">
        <v>69.50313568</v>
      </c>
      <c r="Y66" s="24">
        <v>88.106147765000003</v>
      </c>
      <c r="Z66" s="28">
        <v>2505</v>
      </c>
      <c r="AA66" s="32" t="s">
        <v>605</v>
      </c>
      <c r="AB66" s="33" t="str">
        <f t="shared" si="1"/>
        <v>well-2505</v>
      </c>
      <c r="AD66" s="9" t="s">
        <v>750</v>
      </c>
      <c r="AE66" s="9"/>
      <c r="AF66" s="9"/>
      <c r="AG66" s="9"/>
      <c r="AH66" s="9"/>
      <c r="AI66" s="9"/>
      <c r="AJ66" s="9"/>
      <c r="AK66" s="9"/>
      <c r="AL66" s="9"/>
    </row>
    <row r="67" spans="11:38" x14ac:dyDescent="0.25">
      <c r="K67" s="14"/>
      <c r="L67" s="14">
        <v>61</v>
      </c>
      <c r="M67" s="14" t="s">
        <v>404</v>
      </c>
      <c r="N67" s="14">
        <v>-0.01</v>
      </c>
      <c r="O67" s="19" t="s">
        <v>109</v>
      </c>
      <c r="Q67" s="21">
        <v>61</v>
      </c>
      <c r="R67" s="21" t="s">
        <v>404</v>
      </c>
      <c r="S67" s="21">
        <v>-0.01</v>
      </c>
      <c r="T67" s="26" t="s">
        <v>109</v>
      </c>
      <c r="U67" s="22">
        <v>0</v>
      </c>
      <c r="V67" s="22">
        <v>2010</v>
      </c>
      <c r="W67" s="24">
        <v>110.89460754</v>
      </c>
      <c r="X67" s="24">
        <v>65.334671020000002</v>
      </c>
      <c r="Y67" s="24">
        <v>88.114639280000006</v>
      </c>
      <c r="Z67" s="28">
        <v>2550</v>
      </c>
      <c r="AA67" s="32" t="s">
        <v>606</v>
      </c>
      <c r="AB67" s="33" t="str">
        <f t="shared" si="1"/>
        <v>well-2550</v>
      </c>
      <c r="AD67" s="9" t="s">
        <v>751</v>
      </c>
      <c r="AE67" s="9"/>
      <c r="AF67" s="9"/>
      <c r="AG67" s="9"/>
      <c r="AH67" s="9"/>
      <c r="AI67" s="9"/>
      <c r="AJ67" s="9"/>
      <c r="AK67" s="9"/>
      <c r="AL67" s="9"/>
    </row>
    <row r="68" spans="11:38" x14ac:dyDescent="0.25">
      <c r="K68" s="14"/>
      <c r="L68" s="14">
        <v>62</v>
      </c>
      <c r="M68" s="14" t="s">
        <v>405</v>
      </c>
      <c r="N68" s="14">
        <v>-8.0000000000000002E-3</v>
      </c>
      <c r="O68" s="19" t="s">
        <v>110</v>
      </c>
      <c r="Q68" s="21">
        <v>62</v>
      </c>
      <c r="R68" s="21" t="s">
        <v>405</v>
      </c>
      <c r="S68" s="21">
        <v>-8.0000000000000002E-3</v>
      </c>
      <c r="T68" s="26" t="s">
        <v>110</v>
      </c>
      <c r="U68" s="22">
        <v>0</v>
      </c>
      <c r="V68" s="22">
        <v>2256</v>
      </c>
      <c r="W68" s="24">
        <v>110.55115508999999</v>
      </c>
      <c r="X68" s="24">
        <v>65.523017879999998</v>
      </c>
      <c r="Y68" s="24">
        <v>88.037086485000003</v>
      </c>
      <c r="Z68" s="28">
        <v>2551</v>
      </c>
      <c r="AA68" s="32" t="s">
        <v>607</v>
      </c>
      <c r="AB68" s="33" t="str">
        <f t="shared" si="1"/>
        <v>well-2551</v>
      </c>
      <c r="AD68" s="9" t="s">
        <v>752</v>
      </c>
      <c r="AE68" s="9"/>
      <c r="AF68" s="9"/>
      <c r="AG68" s="9"/>
      <c r="AH68" s="9"/>
      <c r="AI68" s="9"/>
      <c r="AJ68" s="9"/>
      <c r="AK68" s="9"/>
      <c r="AL68" s="9"/>
    </row>
    <row r="69" spans="11:38" x14ac:dyDescent="0.25">
      <c r="K69" s="14"/>
      <c r="L69" s="14">
        <v>63</v>
      </c>
      <c r="M69" s="14" t="s">
        <v>406</v>
      </c>
      <c r="N69" s="14">
        <v>-1.2E-2</v>
      </c>
      <c r="O69" s="19" t="s">
        <v>111</v>
      </c>
      <c r="Q69" s="21">
        <v>63</v>
      </c>
      <c r="R69" s="21" t="s">
        <v>406</v>
      </c>
      <c r="S69" s="21">
        <v>-1.2E-2</v>
      </c>
      <c r="T69" s="26" t="s">
        <v>111</v>
      </c>
      <c r="U69" s="22">
        <v>0</v>
      </c>
      <c r="V69" s="22">
        <v>2137</v>
      </c>
      <c r="W69" s="24">
        <v>110.35852814</v>
      </c>
      <c r="X69" s="24">
        <v>65.443931579999997</v>
      </c>
      <c r="Y69" s="24">
        <v>87.901229860000001</v>
      </c>
      <c r="Z69" s="28">
        <v>2559</v>
      </c>
      <c r="AA69" s="32" t="s">
        <v>608</v>
      </c>
      <c r="AB69" s="33" t="str">
        <f t="shared" si="1"/>
        <v>well-2559</v>
      </c>
      <c r="AD69" s="9" t="s">
        <v>753</v>
      </c>
      <c r="AE69" s="9"/>
      <c r="AF69" s="9"/>
      <c r="AG69" s="9"/>
      <c r="AH69" s="9"/>
      <c r="AI69" s="9"/>
      <c r="AJ69" s="9"/>
      <c r="AK69" s="9"/>
      <c r="AL69" s="9"/>
    </row>
    <row r="70" spans="11:38" x14ac:dyDescent="0.25">
      <c r="K70" s="14"/>
      <c r="L70" s="14">
        <v>64</v>
      </c>
      <c r="M70" s="14" t="s">
        <v>407</v>
      </c>
      <c r="N70" s="14">
        <v>-2.2499999999999999E-2</v>
      </c>
      <c r="O70" s="19" t="s">
        <v>112</v>
      </c>
      <c r="Q70" s="21">
        <v>64</v>
      </c>
      <c r="R70" s="21" t="s">
        <v>407</v>
      </c>
      <c r="S70" s="21">
        <v>-2.2499999999999999E-2</v>
      </c>
      <c r="T70" s="26" t="s">
        <v>112</v>
      </c>
      <c r="U70" s="22">
        <v>0</v>
      </c>
      <c r="V70" s="22">
        <v>645</v>
      </c>
      <c r="W70" s="24">
        <v>109.94715881</v>
      </c>
      <c r="X70" s="24">
        <v>72.904418949999993</v>
      </c>
      <c r="Y70" s="24">
        <v>91.425788879999999</v>
      </c>
      <c r="Z70" s="28">
        <v>4740</v>
      </c>
      <c r="AA70" s="32" t="s">
        <v>609</v>
      </c>
      <c r="AB70" s="33" t="str">
        <f t="shared" ref="AB70:AB133" si="2">O70</f>
        <v>well-4740</v>
      </c>
      <c r="AD70" s="9" t="s">
        <v>754</v>
      </c>
      <c r="AE70" s="9"/>
      <c r="AF70" s="9"/>
      <c r="AG70" s="9"/>
      <c r="AH70" s="9"/>
      <c r="AI70" s="9"/>
      <c r="AJ70" s="9"/>
      <c r="AK70" s="9"/>
      <c r="AL70" s="9"/>
    </row>
    <row r="71" spans="11:38" x14ac:dyDescent="0.25">
      <c r="K71" s="14"/>
      <c r="L71" s="14">
        <v>65</v>
      </c>
      <c r="M71" s="14" t="s">
        <v>407</v>
      </c>
      <c r="N71" s="14">
        <v>-2.2499999999999999E-2</v>
      </c>
      <c r="O71" s="19" t="s">
        <v>113</v>
      </c>
      <c r="Q71" s="21">
        <v>65</v>
      </c>
      <c r="R71" s="21" t="s">
        <v>407</v>
      </c>
      <c r="S71" s="21">
        <v>-2.2499999999999999E-2</v>
      </c>
      <c r="T71" s="26" t="s">
        <v>113</v>
      </c>
      <c r="U71" s="22">
        <v>0</v>
      </c>
      <c r="V71" s="22">
        <v>645</v>
      </c>
      <c r="W71" s="24">
        <v>109.94715881</v>
      </c>
      <c r="X71" s="24">
        <v>72.904418949999993</v>
      </c>
      <c r="Y71" s="24">
        <v>91.425788879999999</v>
      </c>
      <c r="Z71" s="28">
        <v>4741</v>
      </c>
      <c r="AA71" s="32" t="s">
        <v>610</v>
      </c>
      <c r="AB71" s="33" t="str">
        <f t="shared" si="2"/>
        <v>well-4741</v>
      </c>
      <c r="AD71" s="9" t="s">
        <v>755</v>
      </c>
      <c r="AE71" s="9"/>
      <c r="AF71" s="9"/>
      <c r="AG71" s="9"/>
      <c r="AH71" s="9"/>
      <c r="AI71" s="9"/>
      <c r="AJ71" s="9"/>
      <c r="AK71" s="9"/>
      <c r="AL71" s="9"/>
    </row>
    <row r="72" spans="11:38" x14ac:dyDescent="0.25">
      <c r="K72" s="14"/>
      <c r="L72" s="14">
        <v>66</v>
      </c>
      <c r="M72" s="14" t="s">
        <v>408</v>
      </c>
      <c r="N72" s="14">
        <v>0</v>
      </c>
      <c r="O72" s="19" t="s">
        <v>114</v>
      </c>
      <c r="Q72" s="21">
        <v>66</v>
      </c>
      <c r="R72" s="21" t="s">
        <v>408</v>
      </c>
      <c r="S72" s="21">
        <v>0</v>
      </c>
      <c r="T72" s="26" t="s">
        <v>114</v>
      </c>
      <c r="U72" s="22">
        <v>0</v>
      </c>
      <c r="V72" s="22">
        <v>5260</v>
      </c>
      <c r="W72" s="24">
        <v>110.03715515</v>
      </c>
      <c r="X72" s="24">
        <v>64.621063230000004</v>
      </c>
      <c r="Y72" s="24">
        <v>87.329109189999997</v>
      </c>
      <c r="Z72" s="28">
        <v>5196</v>
      </c>
      <c r="AA72" s="32" t="s">
        <v>611</v>
      </c>
      <c r="AB72" s="33" t="str">
        <f t="shared" si="2"/>
        <v>well-5196</v>
      </c>
      <c r="AD72" s="9" t="s">
        <v>756</v>
      </c>
      <c r="AE72" s="9"/>
      <c r="AF72" s="9"/>
      <c r="AG72" s="9"/>
      <c r="AH72" s="9"/>
      <c r="AI72" s="9"/>
      <c r="AJ72" s="9"/>
      <c r="AK72" s="9"/>
      <c r="AL72" s="9"/>
    </row>
    <row r="73" spans="11:38" x14ac:dyDescent="0.25">
      <c r="K73" s="14"/>
      <c r="L73" s="14">
        <v>67</v>
      </c>
      <c r="M73" s="14" t="s">
        <v>409</v>
      </c>
      <c r="N73" s="14">
        <v>-8.0000000000000002E-3</v>
      </c>
      <c r="O73" s="19" t="s">
        <v>115</v>
      </c>
      <c r="Q73" s="21">
        <v>67</v>
      </c>
      <c r="R73" s="21" t="s">
        <v>409</v>
      </c>
      <c r="S73" s="21">
        <v>-8.0000000000000002E-3</v>
      </c>
      <c r="T73" s="26" t="s">
        <v>115</v>
      </c>
      <c r="U73" s="22">
        <v>0</v>
      </c>
      <c r="V73" s="22">
        <v>8231</v>
      </c>
      <c r="W73" s="24">
        <v>109.92002869</v>
      </c>
      <c r="X73" s="24">
        <v>64.246482850000007</v>
      </c>
      <c r="Y73" s="24">
        <v>87.083255769999994</v>
      </c>
      <c r="Z73" s="28" t="s">
        <v>18</v>
      </c>
      <c r="AA73" s="32" t="s">
        <v>612</v>
      </c>
      <c r="AB73" s="33" t="str">
        <f t="shared" si="2"/>
        <v>well-21/5</v>
      </c>
      <c r="AD73" s="9" t="s">
        <v>757</v>
      </c>
      <c r="AE73" s="9"/>
      <c r="AF73" s="9"/>
      <c r="AG73" s="9"/>
      <c r="AH73" s="9"/>
      <c r="AI73" s="9"/>
      <c r="AJ73" s="9"/>
      <c r="AK73" s="9"/>
      <c r="AL73" s="9"/>
    </row>
    <row r="74" spans="11:38" x14ac:dyDescent="0.25">
      <c r="K74" s="14"/>
      <c r="L74" s="14">
        <v>68</v>
      </c>
      <c r="M74" s="14" t="s">
        <v>410</v>
      </c>
      <c r="N74" s="14">
        <v>-8.0000000000000002E-3</v>
      </c>
      <c r="O74" s="19" t="s">
        <v>116</v>
      </c>
      <c r="Q74" s="21">
        <v>68</v>
      </c>
      <c r="R74" s="21" t="s">
        <v>410</v>
      </c>
      <c r="S74" s="21">
        <v>-8.0000000000000002E-3</v>
      </c>
      <c r="T74" s="26" t="s">
        <v>116</v>
      </c>
      <c r="U74" s="22">
        <v>0</v>
      </c>
      <c r="V74" s="22">
        <v>7745</v>
      </c>
      <c r="W74" s="24">
        <v>109.08650208</v>
      </c>
      <c r="X74" s="24">
        <v>64.124412539999994</v>
      </c>
      <c r="Y74" s="24">
        <v>86.605457309999906</v>
      </c>
      <c r="Z74" s="28" t="s">
        <v>19</v>
      </c>
      <c r="AA74" s="32" t="s">
        <v>613</v>
      </c>
      <c r="AB74" s="33" t="str">
        <f t="shared" si="2"/>
        <v>well-21/6</v>
      </c>
      <c r="AD74" s="9" t="s">
        <v>758</v>
      </c>
      <c r="AE74" s="9"/>
      <c r="AF74" s="9"/>
      <c r="AG74" s="9"/>
      <c r="AH74" s="9"/>
      <c r="AI74" s="9"/>
      <c r="AJ74" s="9"/>
      <c r="AK74" s="9"/>
      <c r="AL74" s="9"/>
    </row>
    <row r="75" spans="11:38" x14ac:dyDescent="0.25">
      <c r="K75" s="14"/>
      <c r="L75" s="14">
        <v>69</v>
      </c>
      <c r="M75" s="14" t="s">
        <v>411</v>
      </c>
      <c r="N75" s="14">
        <v>0</v>
      </c>
      <c r="O75" s="19" t="s">
        <v>117</v>
      </c>
      <c r="Q75" s="21">
        <v>69</v>
      </c>
      <c r="R75" s="21" t="s">
        <v>411</v>
      </c>
      <c r="S75" s="21">
        <v>0</v>
      </c>
      <c r="T75" s="26" t="s">
        <v>117</v>
      </c>
      <c r="U75" s="22">
        <v>0</v>
      </c>
      <c r="V75" s="22">
        <v>18906</v>
      </c>
      <c r="W75" s="24">
        <v>105.47945403999999</v>
      </c>
      <c r="X75" s="24">
        <v>62.040676120000001</v>
      </c>
      <c r="Y75" s="24">
        <v>83.760065080000004</v>
      </c>
      <c r="Z75" s="29">
        <v>1260820</v>
      </c>
      <c r="AA75" s="32" t="s">
        <v>614</v>
      </c>
      <c r="AB75" s="33" t="str">
        <f t="shared" si="2"/>
        <v>well-5352/1-2</v>
      </c>
      <c r="AD75" s="9" t="s">
        <v>759</v>
      </c>
      <c r="AE75" s="9"/>
      <c r="AF75" s="9"/>
      <c r="AG75" s="9"/>
      <c r="AH75" s="9"/>
      <c r="AI75" s="9"/>
      <c r="AJ75" s="9"/>
      <c r="AK75" s="9"/>
      <c r="AL75" s="9"/>
    </row>
    <row r="76" spans="11:38" x14ac:dyDescent="0.25">
      <c r="K76" s="14"/>
      <c r="L76" s="14">
        <v>70</v>
      </c>
      <c r="M76" s="14" t="s">
        <v>412</v>
      </c>
      <c r="N76" s="14">
        <v>-8.0000000000000002E-3</v>
      </c>
      <c r="O76" s="19" t="s">
        <v>118</v>
      </c>
      <c r="Q76" s="21">
        <v>70</v>
      </c>
      <c r="R76" s="21" t="s">
        <v>412</v>
      </c>
      <c r="S76" s="21">
        <v>-8.0000000000000002E-3</v>
      </c>
      <c r="T76" s="26" t="s">
        <v>118</v>
      </c>
      <c r="U76" s="22">
        <v>0</v>
      </c>
      <c r="V76" s="22">
        <v>9316</v>
      </c>
      <c r="W76" s="24">
        <v>108.80895233</v>
      </c>
      <c r="X76" s="24">
        <v>63.80172348</v>
      </c>
      <c r="Y76" s="24">
        <v>86.305337905000002</v>
      </c>
      <c r="Z76" s="28" t="s">
        <v>28</v>
      </c>
      <c r="AA76" s="32" t="s">
        <v>615</v>
      </c>
      <c r="AB76" s="33" t="str">
        <f t="shared" si="2"/>
        <v>well-21/14</v>
      </c>
      <c r="AD76" s="9" t="s">
        <v>760</v>
      </c>
      <c r="AE76" s="9"/>
      <c r="AF76" s="9"/>
      <c r="AG76" s="9"/>
      <c r="AH76" s="9"/>
      <c r="AI76" s="9"/>
      <c r="AJ76" s="9"/>
      <c r="AK76" s="9"/>
      <c r="AL76" s="9"/>
    </row>
    <row r="77" spans="11:38" x14ac:dyDescent="0.25">
      <c r="K77" s="14"/>
      <c r="L77" s="14">
        <v>71</v>
      </c>
      <c r="M77" s="14" t="s">
        <v>413</v>
      </c>
      <c r="N77" s="14">
        <v>-8.0000000000000002E-3</v>
      </c>
      <c r="O77" s="19" t="s">
        <v>119</v>
      </c>
      <c r="Q77" s="21">
        <v>71</v>
      </c>
      <c r="R77" s="21" t="s">
        <v>413</v>
      </c>
      <c r="S77" s="21">
        <v>-8.0000000000000002E-3</v>
      </c>
      <c r="T77" s="26" t="s">
        <v>119</v>
      </c>
      <c r="U77" s="22">
        <v>0</v>
      </c>
      <c r="V77" s="22">
        <v>10445</v>
      </c>
      <c r="W77" s="24">
        <v>109.21190643</v>
      </c>
      <c r="X77" s="24">
        <v>63.974983219999999</v>
      </c>
      <c r="Y77" s="24">
        <v>86.593444825000006</v>
      </c>
      <c r="Z77" s="28" t="s">
        <v>29</v>
      </c>
      <c r="AA77" s="32" t="s">
        <v>616</v>
      </c>
      <c r="AB77" s="33" t="str">
        <f t="shared" si="2"/>
        <v>well-21/16</v>
      </c>
      <c r="AD77" s="9" t="s">
        <v>761</v>
      </c>
      <c r="AE77" s="9"/>
      <c r="AF77" s="9"/>
      <c r="AG77" s="9"/>
      <c r="AH77" s="9"/>
      <c r="AI77" s="9"/>
      <c r="AJ77" s="9"/>
      <c r="AK77" s="9"/>
      <c r="AL77" s="9"/>
    </row>
    <row r="78" spans="11:38" x14ac:dyDescent="0.25">
      <c r="K78" s="14"/>
      <c r="L78" s="14">
        <v>72</v>
      </c>
      <c r="M78" s="14" t="s">
        <v>414</v>
      </c>
      <c r="N78" s="14">
        <v>0</v>
      </c>
      <c r="O78" s="19" t="s">
        <v>120</v>
      </c>
      <c r="Q78" s="21">
        <v>72</v>
      </c>
      <c r="R78" s="21" t="s">
        <v>414</v>
      </c>
      <c r="S78" s="21">
        <v>0</v>
      </c>
      <c r="T78" s="26" t="s">
        <v>120</v>
      </c>
      <c r="U78" s="22">
        <v>0</v>
      </c>
      <c r="V78" s="22">
        <v>16611</v>
      </c>
      <c r="W78" s="24">
        <v>106.56768799</v>
      </c>
      <c r="X78" s="24">
        <v>62.834419250000003</v>
      </c>
      <c r="Y78" s="24">
        <v>84.701053619999996</v>
      </c>
      <c r="Z78" s="28" t="s">
        <v>34</v>
      </c>
      <c r="AA78" s="32" t="s">
        <v>617</v>
      </c>
      <c r="AB78" s="33" t="str">
        <f t="shared" si="2"/>
        <v>well-5257/1</v>
      </c>
      <c r="AD78" s="9" t="s">
        <v>762</v>
      </c>
      <c r="AE78" s="9"/>
      <c r="AF78" s="9"/>
      <c r="AG78" s="9"/>
      <c r="AH78" s="9"/>
      <c r="AI78" s="9"/>
      <c r="AJ78" s="9"/>
      <c r="AK78" s="9"/>
      <c r="AL78" s="9"/>
    </row>
    <row r="79" spans="11:38" x14ac:dyDescent="0.25">
      <c r="K79" s="14"/>
      <c r="L79" s="14">
        <v>73</v>
      </c>
      <c r="M79" s="14" t="s">
        <v>370</v>
      </c>
      <c r="N79" s="14">
        <v>0</v>
      </c>
      <c r="O79" s="19" t="s">
        <v>121</v>
      </c>
      <c r="Q79" s="21">
        <v>73</v>
      </c>
      <c r="R79" s="21" t="s">
        <v>370</v>
      </c>
      <c r="S79" s="21">
        <v>0</v>
      </c>
      <c r="T79" s="26" t="s">
        <v>121</v>
      </c>
      <c r="U79" s="22">
        <v>0</v>
      </c>
      <c r="V79" s="22">
        <v>17012</v>
      </c>
      <c r="W79" s="24">
        <v>107.22766113</v>
      </c>
      <c r="X79" s="24">
        <v>62.683361050000002</v>
      </c>
      <c r="Y79" s="24">
        <v>84.955511090000002</v>
      </c>
      <c r="Z79" s="28" t="s">
        <v>35</v>
      </c>
      <c r="AA79" s="32" t="s">
        <v>618</v>
      </c>
      <c r="AB79" s="33" t="str">
        <f t="shared" si="2"/>
        <v>well-5257/2</v>
      </c>
      <c r="AD79" s="9" t="s">
        <v>763</v>
      </c>
      <c r="AE79" s="9"/>
      <c r="AF79" s="9"/>
      <c r="AG79" s="9"/>
      <c r="AH79" s="9"/>
      <c r="AI79" s="9"/>
      <c r="AJ79" s="9"/>
      <c r="AK79" s="9"/>
      <c r="AL79" s="9"/>
    </row>
    <row r="80" spans="11:38" x14ac:dyDescent="0.25">
      <c r="K80" s="14"/>
      <c r="L80" s="14">
        <v>74</v>
      </c>
      <c r="M80" s="14" t="s">
        <v>415</v>
      </c>
      <c r="N80" s="14">
        <v>0</v>
      </c>
      <c r="O80" s="19" t="s">
        <v>122</v>
      </c>
      <c r="Q80" s="21">
        <v>74</v>
      </c>
      <c r="R80" s="21" t="s">
        <v>415</v>
      </c>
      <c r="S80" s="21">
        <v>0</v>
      </c>
      <c r="T80" s="26" t="s">
        <v>122</v>
      </c>
      <c r="U80" s="22">
        <v>0</v>
      </c>
      <c r="V80" s="22">
        <v>9225</v>
      </c>
      <c r="W80" s="24">
        <v>104.78817749</v>
      </c>
      <c r="X80" s="24">
        <v>68.039382930000002</v>
      </c>
      <c r="Y80" s="24">
        <v>86.413780209999999</v>
      </c>
      <c r="Z80" s="28" t="s">
        <v>36</v>
      </c>
      <c r="AA80" s="32" t="s">
        <v>619</v>
      </c>
      <c r="AB80" s="33" t="str">
        <f t="shared" si="2"/>
        <v>well-5426/p1-p2</v>
      </c>
      <c r="AD80" s="9" t="s">
        <v>764</v>
      </c>
      <c r="AE80" s="9"/>
      <c r="AF80" s="9"/>
      <c r="AG80" s="9"/>
      <c r="AH80" s="9"/>
      <c r="AI80" s="9"/>
      <c r="AJ80" s="9"/>
      <c r="AK80" s="9"/>
      <c r="AL80" s="9"/>
    </row>
    <row r="81" spans="11:38" x14ac:dyDescent="0.25">
      <c r="K81" s="14"/>
      <c r="L81" s="14">
        <v>75</v>
      </c>
      <c r="M81" s="14" t="s">
        <v>416</v>
      </c>
      <c r="N81" s="14">
        <v>0</v>
      </c>
      <c r="O81" s="19" t="s">
        <v>123</v>
      </c>
      <c r="Q81" s="21">
        <v>75</v>
      </c>
      <c r="R81" s="21" t="s">
        <v>416</v>
      </c>
      <c r="S81" s="21">
        <v>0</v>
      </c>
      <c r="T81" s="26" t="s">
        <v>123</v>
      </c>
      <c r="U81" s="22">
        <v>0</v>
      </c>
      <c r="V81" s="22">
        <v>9230</v>
      </c>
      <c r="W81" s="24">
        <v>104.26865386999999</v>
      </c>
      <c r="X81" s="24">
        <v>67.890701289999996</v>
      </c>
      <c r="Y81" s="24">
        <v>86.079677579999995</v>
      </c>
      <c r="Z81" s="28" t="s">
        <v>37</v>
      </c>
      <c r="AA81" s="32" t="s">
        <v>620</v>
      </c>
      <c r="AB81" s="33" t="str">
        <f t="shared" si="2"/>
        <v>well-5426/r1-r2-r3</v>
      </c>
      <c r="AD81" s="9" t="s">
        <v>765</v>
      </c>
      <c r="AE81" s="9"/>
      <c r="AF81" s="9"/>
      <c r="AG81" s="9"/>
      <c r="AH81" s="9"/>
      <c r="AI81" s="9"/>
      <c r="AJ81" s="9"/>
      <c r="AK81" s="9"/>
      <c r="AL81" s="9"/>
    </row>
    <row r="82" spans="11:38" x14ac:dyDescent="0.25">
      <c r="K82" s="14"/>
      <c r="L82" s="14">
        <v>76</v>
      </c>
      <c r="M82" s="14" t="s">
        <v>417</v>
      </c>
      <c r="N82" s="14">
        <v>-8.0000000000000002E-3</v>
      </c>
      <c r="O82" s="19" t="s">
        <v>124</v>
      </c>
      <c r="Q82" s="21">
        <v>76</v>
      </c>
      <c r="R82" s="21" t="s">
        <v>417</v>
      </c>
      <c r="S82" s="21">
        <v>-8.0000000000000002E-3</v>
      </c>
      <c r="T82" s="26" t="s">
        <v>124</v>
      </c>
      <c r="U82" s="22">
        <v>0</v>
      </c>
      <c r="V82" s="22">
        <v>1919</v>
      </c>
      <c r="W82" s="24">
        <v>107.52838898</v>
      </c>
      <c r="X82" s="24">
        <v>71.738250730000004</v>
      </c>
      <c r="Y82" s="24">
        <v>89.633319854999996</v>
      </c>
      <c r="Z82" s="28" t="s">
        <v>38</v>
      </c>
      <c r="AA82" s="32" t="s">
        <v>621</v>
      </c>
      <c r="AB82" s="33" t="str">
        <f t="shared" si="2"/>
        <v>well-5600/p1</v>
      </c>
      <c r="AD82" s="9" t="s">
        <v>766</v>
      </c>
      <c r="AE82" s="9"/>
      <c r="AF82" s="9"/>
      <c r="AG82" s="9"/>
      <c r="AH82" s="9"/>
      <c r="AI82" s="9"/>
      <c r="AJ82" s="9"/>
      <c r="AK82" s="9"/>
      <c r="AL82" s="9"/>
    </row>
    <row r="83" spans="11:38" x14ac:dyDescent="0.25">
      <c r="K83" s="14"/>
      <c r="L83" s="14">
        <v>77</v>
      </c>
      <c r="M83" s="14" t="s">
        <v>418</v>
      </c>
      <c r="N83" s="14">
        <v>-8.0000000000000002E-3</v>
      </c>
      <c r="O83" s="19" t="s">
        <v>125</v>
      </c>
      <c r="Q83" s="21">
        <v>77</v>
      </c>
      <c r="R83" s="21" t="s">
        <v>418</v>
      </c>
      <c r="S83" s="21">
        <v>-8.0000000000000002E-3</v>
      </c>
      <c r="T83" s="26" t="s">
        <v>125</v>
      </c>
      <c r="U83" s="22">
        <v>0</v>
      </c>
      <c r="V83" s="22">
        <v>2048</v>
      </c>
      <c r="W83" s="24">
        <v>107.55656433</v>
      </c>
      <c r="X83" s="24">
        <v>71.476799009999993</v>
      </c>
      <c r="Y83" s="24">
        <v>89.516681669999997</v>
      </c>
      <c r="Z83" s="28" t="s">
        <v>39</v>
      </c>
      <c r="AA83" s="32" t="s">
        <v>622</v>
      </c>
      <c r="AB83" s="33" t="str">
        <f t="shared" si="2"/>
        <v>well-5600/p2</v>
      </c>
      <c r="AD83" s="9" t="s">
        <v>767</v>
      </c>
      <c r="AE83" s="9"/>
      <c r="AF83" s="9"/>
      <c r="AG83" s="9"/>
      <c r="AH83" s="9"/>
      <c r="AI83" s="9"/>
      <c r="AJ83" s="9"/>
      <c r="AK83" s="9"/>
      <c r="AL83" s="9"/>
    </row>
    <row r="84" spans="11:38" x14ac:dyDescent="0.25">
      <c r="K84" s="14"/>
      <c r="L84" s="14">
        <v>78</v>
      </c>
      <c r="M84" s="14" t="s">
        <v>419</v>
      </c>
      <c r="N84" s="14">
        <v>-8.0000000000000002E-3</v>
      </c>
      <c r="O84" s="19" t="s">
        <v>126</v>
      </c>
      <c r="Q84" s="21">
        <v>78</v>
      </c>
      <c r="R84" s="21" t="s">
        <v>419</v>
      </c>
      <c r="S84" s="21">
        <v>-8.0000000000000002E-3</v>
      </c>
      <c r="T84" s="26" t="s">
        <v>126</v>
      </c>
      <c r="U84" s="22">
        <v>0</v>
      </c>
      <c r="V84" s="22">
        <v>2173</v>
      </c>
      <c r="W84" s="24">
        <v>107.66276550000001</v>
      </c>
      <c r="X84" s="24">
        <v>71.339622500000004</v>
      </c>
      <c r="Y84" s="24">
        <v>89.501193999999998</v>
      </c>
      <c r="Z84" s="28" t="s">
        <v>40</v>
      </c>
      <c r="AA84" s="32" t="s">
        <v>623</v>
      </c>
      <c r="AB84" s="33" t="str">
        <f t="shared" si="2"/>
        <v>well-5600/p3</v>
      </c>
      <c r="AD84" s="9" t="s">
        <v>768</v>
      </c>
      <c r="AE84" s="9"/>
      <c r="AF84" s="9"/>
      <c r="AG84" s="9"/>
      <c r="AH84" s="9"/>
      <c r="AI84" s="9"/>
      <c r="AJ84" s="9"/>
      <c r="AK84" s="9"/>
      <c r="AL84" s="9"/>
    </row>
    <row r="85" spans="11:38" x14ac:dyDescent="0.25">
      <c r="K85" s="14"/>
      <c r="L85" s="14">
        <v>79</v>
      </c>
      <c r="M85" s="14" t="s">
        <v>420</v>
      </c>
      <c r="N85" s="14">
        <v>6.0000000000000001E-3</v>
      </c>
      <c r="O85" s="19" t="s">
        <v>127</v>
      </c>
      <c r="Q85" s="21">
        <v>79</v>
      </c>
      <c r="R85" s="21" t="s">
        <v>420</v>
      </c>
      <c r="S85" s="21">
        <v>6.0000000000000001E-3</v>
      </c>
      <c r="T85" s="26" t="s">
        <v>127</v>
      </c>
      <c r="U85" s="22">
        <v>0</v>
      </c>
      <c r="V85" s="22">
        <v>2169</v>
      </c>
      <c r="W85" s="24">
        <v>108.33624268</v>
      </c>
      <c r="X85" s="24">
        <v>71.719467159999994</v>
      </c>
      <c r="Y85" s="24">
        <v>90.027854919999996</v>
      </c>
      <c r="Z85" s="28" t="s">
        <v>41</v>
      </c>
      <c r="AA85" s="32" t="s">
        <v>624</v>
      </c>
      <c r="AB85" s="33" t="str">
        <f t="shared" si="2"/>
        <v>well-5600/r1</v>
      </c>
      <c r="AD85" s="9" t="s">
        <v>769</v>
      </c>
      <c r="AE85" s="9"/>
      <c r="AF85" s="9"/>
      <c r="AG85" s="9"/>
      <c r="AH85" s="9"/>
      <c r="AI85" s="9"/>
      <c r="AJ85" s="9"/>
      <c r="AK85" s="9"/>
      <c r="AL85" s="9"/>
    </row>
    <row r="86" spans="11:38" x14ac:dyDescent="0.25">
      <c r="K86" s="14"/>
      <c r="L86" s="14">
        <v>80</v>
      </c>
      <c r="M86" s="14" t="s">
        <v>420</v>
      </c>
      <c r="N86" s="14">
        <v>6.0000000000000001E-3</v>
      </c>
      <c r="O86" s="19" t="s">
        <v>128</v>
      </c>
      <c r="Q86" s="21">
        <v>80</v>
      </c>
      <c r="R86" s="21" t="s">
        <v>420</v>
      </c>
      <c r="S86" s="21">
        <v>6.0000000000000001E-3</v>
      </c>
      <c r="T86" s="26" t="s">
        <v>128</v>
      </c>
      <c r="U86" s="22">
        <v>0</v>
      </c>
      <c r="V86" s="22">
        <v>2169</v>
      </c>
      <c r="W86" s="24">
        <v>108.33624268</v>
      </c>
      <c r="X86" s="24">
        <v>71.719467159999994</v>
      </c>
      <c r="Y86" s="24">
        <v>90.027854919999996</v>
      </c>
      <c r="Z86" s="28" t="s">
        <v>42</v>
      </c>
      <c r="AA86" s="32" t="s">
        <v>625</v>
      </c>
      <c r="AB86" s="33" t="str">
        <f t="shared" si="2"/>
        <v>well-5600/r2</v>
      </c>
      <c r="AD86" s="9" t="s">
        <v>770</v>
      </c>
      <c r="AE86" s="9"/>
      <c r="AF86" s="9"/>
      <c r="AG86" s="9"/>
      <c r="AH86" s="9"/>
      <c r="AI86" s="9"/>
      <c r="AJ86" s="9"/>
      <c r="AK86" s="9"/>
      <c r="AL86" s="9"/>
    </row>
    <row r="87" spans="11:38" x14ac:dyDescent="0.25">
      <c r="K87" s="14"/>
      <c r="L87" s="14">
        <v>81</v>
      </c>
      <c r="M87" s="14" t="s">
        <v>421</v>
      </c>
      <c r="N87" s="14">
        <v>6.0000000000000001E-3</v>
      </c>
      <c r="O87" s="19" t="s">
        <v>129</v>
      </c>
      <c r="Q87" s="21">
        <v>81</v>
      </c>
      <c r="R87" s="21" t="s">
        <v>421</v>
      </c>
      <c r="S87" s="21">
        <v>6.0000000000000001E-3</v>
      </c>
      <c r="T87" s="26" t="s">
        <v>129</v>
      </c>
      <c r="U87" s="22">
        <v>0</v>
      </c>
      <c r="V87" s="22">
        <v>2295</v>
      </c>
      <c r="W87" s="24">
        <v>107.84601592999999</v>
      </c>
      <c r="X87" s="24">
        <v>71.506248470000003</v>
      </c>
      <c r="Y87" s="24">
        <v>89.676132199999998</v>
      </c>
      <c r="Z87" s="28" t="s">
        <v>43</v>
      </c>
      <c r="AA87" s="32" t="s">
        <v>626</v>
      </c>
      <c r="AB87" s="33" t="str">
        <f t="shared" si="2"/>
        <v>well-5600/r3</v>
      </c>
      <c r="AD87" s="9" t="s">
        <v>771</v>
      </c>
      <c r="AE87" s="9"/>
      <c r="AF87" s="9"/>
      <c r="AG87" s="9"/>
      <c r="AH87" s="9"/>
      <c r="AI87" s="9"/>
      <c r="AJ87" s="9"/>
      <c r="AK87" s="9"/>
      <c r="AL87" s="9"/>
    </row>
    <row r="88" spans="11:38" x14ac:dyDescent="0.25">
      <c r="K88" s="14"/>
      <c r="L88" s="14">
        <v>82</v>
      </c>
      <c r="M88" s="14" t="s">
        <v>421</v>
      </c>
      <c r="N88" s="14">
        <v>6.0000000000000001E-3</v>
      </c>
      <c r="O88" s="19" t="s">
        <v>130</v>
      </c>
      <c r="Q88" s="21">
        <v>82</v>
      </c>
      <c r="R88" s="21" t="s">
        <v>421</v>
      </c>
      <c r="S88" s="21">
        <v>6.0000000000000001E-3</v>
      </c>
      <c r="T88" s="26" t="s">
        <v>130</v>
      </c>
      <c r="U88" s="22">
        <v>0</v>
      </c>
      <c r="V88" s="22">
        <v>2295</v>
      </c>
      <c r="W88" s="24">
        <v>107.84601592999999</v>
      </c>
      <c r="X88" s="24">
        <v>71.506248470000003</v>
      </c>
      <c r="Y88" s="24">
        <v>89.676132199999998</v>
      </c>
      <c r="Z88" s="28" t="s">
        <v>44</v>
      </c>
      <c r="AA88" s="32" t="s">
        <v>627</v>
      </c>
      <c r="AB88" s="33" t="str">
        <f t="shared" si="2"/>
        <v>well-5600/r4</v>
      </c>
      <c r="AD88" s="9" t="s">
        <v>772</v>
      </c>
      <c r="AE88" s="9"/>
      <c r="AF88" s="9"/>
      <c r="AG88" s="9"/>
      <c r="AH88" s="9"/>
      <c r="AI88" s="9"/>
      <c r="AJ88" s="9"/>
      <c r="AK88" s="9"/>
      <c r="AL88" s="9"/>
    </row>
    <row r="89" spans="11:38" x14ac:dyDescent="0.25">
      <c r="K89" s="14"/>
      <c r="L89" s="14">
        <v>83</v>
      </c>
      <c r="M89" s="14" t="s">
        <v>422</v>
      </c>
      <c r="N89" s="14">
        <v>2.4E-2</v>
      </c>
      <c r="O89" s="19" t="s">
        <v>131</v>
      </c>
      <c r="Q89" s="21">
        <v>83</v>
      </c>
      <c r="R89" s="21" t="s">
        <v>422</v>
      </c>
      <c r="S89" s="21">
        <v>2.4E-2</v>
      </c>
      <c r="T89" s="26" t="s">
        <v>131</v>
      </c>
      <c r="U89" s="22">
        <v>0</v>
      </c>
      <c r="V89" s="22">
        <v>2527</v>
      </c>
      <c r="W89" s="24">
        <v>107.97271729000001</v>
      </c>
      <c r="X89" s="24">
        <v>71.206565859999998</v>
      </c>
      <c r="Y89" s="24">
        <v>89.589641575000002</v>
      </c>
      <c r="Z89" s="28" t="s">
        <v>45</v>
      </c>
      <c r="AA89" s="32" t="s">
        <v>628</v>
      </c>
      <c r="AB89" s="33" t="str">
        <f t="shared" si="2"/>
        <v>well-5600/sca</v>
      </c>
      <c r="AD89" s="9" t="s">
        <v>773</v>
      </c>
      <c r="AE89" s="9"/>
      <c r="AF89" s="9"/>
      <c r="AG89" s="9"/>
      <c r="AH89" s="9"/>
      <c r="AI89" s="9"/>
      <c r="AJ89" s="9"/>
      <c r="AK89" s="9"/>
      <c r="AL89" s="9"/>
    </row>
    <row r="90" spans="11:38" x14ac:dyDescent="0.25">
      <c r="K90" s="14"/>
      <c r="L90" s="14">
        <v>84</v>
      </c>
      <c r="M90" s="14" t="s">
        <v>423</v>
      </c>
      <c r="N90" s="14">
        <v>-2.1399999999999999E-2</v>
      </c>
      <c r="O90" s="19" t="s">
        <v>132</v>
      </c>
      <c r="Q90" s="21">
        <v>84</v>
      </c>
      <c r="R90" s="21" t="s">
        <v>423</v>
      </c>
      <c r="S90" s="21">
        <v>-2.1399999999999999E-2</v>
      </c>
      <c r="T90" s="26" t="s">
        <v>132</v>
      </c>
      <c r="U90" s="22">
        <v>0</v>
      </c>
      <c r="V90" s="22">
        <v>2287</v>
      </c>
      <c r="W90" s="24">
        <v>107.6685791</v>
      </c>
      <c r="X90" s="24">
        <v>71.260536189999996</v>
      </c>
      <c r="Y90" s="24">
        <v>89.464557644999999</v>
      </c>
      <c r="Z90" s="28" t="s">
        <v>46</v>
      </c>
      <c r="AA90" s="32" t="s">
        <v>629</v>
      </c>
      <c r="AB90" s="33" t="str">
        <f t="shared" si="2"/>
        <v>well-5636/1</v>
      </c>
      <c r="AD90" s="9" t="s">
        <v>774</v>
      </c>
      <c r="AE90" s="9"/>
      <c r="AF90" s="9"/>
      <c r="AG90" s="9"/>
      <c r="AH90" s="9"/>
      <c r="AI90" s="9"/>
      <c r="AJ90" s="9"/>
      <c r="AK90" s="9"/>
      <c r="AL90" s="9"/>
    </row>
    <row r="91" spans="11:38" x14ac:dyDescent="0.25">
      <c r="K91" s="14"/>
      <c r="L91" s="14">
        <v>85</v>
      </c>
      <c r="M91" s="14" t="s">
        <v>424</v>
      </c>
      <c r="N91" s="14">
        <v>2.1399999999999999E-2</v>
      </c>
      <c r="O91" s="19" t="s">
        <v>133</v>
      </c>
      <c r="Q91" s="21">
        <v>85</v>
      </c>
      <c r="R91" s="21" t="s">
        <v>424</v>
      </c>
      <c r="S91" s="21">
        <v>2.1399999999999999E-2</v>
      </c>
      <c r="T91" s="26" t="s">
        <v>133</v>
      </c>
      <c r="U91" s="22">
        <v>0</v>
      </c>
      <c r="V91" s="22">
        <v>1909</v>
      </c>
      <c r="W91" s="24">
        <v>108.11677551</v>
      </c>
      <c r="X91" s="24">
        <v>71.622856139999996</v>
      </c>
      <c r="Y91" s="24">
        <v>89.869815824999904</v>
      </c>
      <c r="Z91" s="28" t="s">
        <v>47</v>
      </c>
      <c r="AA91" s="32" t="s">
        <v>630</v>
      </c>
      <c r="AB91" s="33" t="str">
        <f t="shared" si="2"/>
        <v>well-5636/2</v>
      </c>
      <c r="AD91" s="9" t="s">
        <v>775</v>
      </c>
      <c r="AE91" s="9"/>
      <c r="AF91" s="9"/>
      <c r="AG91" s="9"/>
      <c r="AH91" s="9"/>
      <c r="AI91" s="9"/>
      <c r="AJ91" s="9"/>
      <c r="AK91" s="9"/>
      <c r="AL91" s="9"/>
    </row>
    <row r="92" spans="11:38" x14ac:dyDescent="0.25">
      <c r="K92" s="14"/>
      <c r="L92" s="14">
        <v>86</v>
      </c>
      <c r="M92" s="14" t="s">
        <v>425</v>
      </c>
      <c r="N92" s="14">
        <v>2.1399999999999999E-2</v>
      </c>
      <c r="O92" s="19" t="s">
        <v>134</v>
      </c>
      <c r="Q92" s="21">
        <v>86</v>
      </c>
      <c r="R92" s="21" t="s">
        <v>425</v>
      </c>
      <c r="S92" s="21">
        <v>2.1399999999999999E-2</v>
      </c>
      <c r="T92" s="26" t="s">
        <v>134</v>
      </c>
      <c r="U92" s="22">
        <v>0</v>
      </c>
      <c r="V92" s="22">
        <v>2161</v>
      </c>
      <c r="W92" s="24">
        <v>107.9879303</v>
      </c>
      <c r="X92" s="24">
        <v>71.230773929999998</v>
      </c>
      <c r="Y92" s="24">
        <v>89.609352114999993</v>
      </c>
      <c r="Z92" s="28" t="s">
        <v>48</v>
      </c>
      <c r="AA92" s="32" t="s">
        <v>631</v>
      </c>
      <c r="AB92" s="33" t="str">
        <f t="shared" si="2"/>
        <v>well-5636/3</v>
      </c>
      <c r="AD92" s="9" t="s">
        <v>776</v>
      </c>
      <c r="AE92" s="9"/>
      <c r="AF92" s="9"/>
      <c r="AG92" s="9"/>
      <c r="AH92" s="9"/>
      <c r="AI92" s="9"/>
      <c r="AJ92" s="9"/>
      <c r="AK92" s="9"/>
      <c r="AL92" s="9"/>
    </row>
    <row r="93" spans="11:38" x14ac:dyDescent="0.25">
      <c r="K93" s="14"/>
      <c r="L93" s="14">
        <v>87</v>
      </c>
      <c r="M93" s="14" t="s">
        <v>426</v>
      </c>
      <c r="N93" s="14">
        <v>-6.0000000000000001E-3</v>
      </c>
      <c r="O93" s="19" t="s">
        <v>135</v>
      </c>
      <c r="Q93" s="21">
        <v>87</v>
      </c>
      <c r="R93" s="21" t="s">
        <v>426</v>
      </c>
      <c r="S93" s="21">
        <v>-6.0000000000000001E-3</v>
      </c>
      <c r="T93" s="26" t="s">
        <v>135</v>
      </c>
      <c r="U93" s="22">
        <v>0</v>
      </c>
      <c r="V93" s="22">
        <v>2528</v>
      </c>
      <c r="W93" s="24">
        <v>107.90103148999999</v>
      </c>
      <c r="X93" s="24">
        <v>71.132980349999997</v>
      </c>
      <c r="Y93" s="24">
        <v>89.517005920000003</v>
      </c>
      <c r="Z93" s="28" t="s">
        <v>49</v>
      </c>
      <c r="AA93" s="32" t="s">
        <v>632</v>
      </c>
      <c r="AB93" s="33" t="str">
        <f t="shared" si="2"/>
        <v>well-5686/p1</v>
      </c>
      <c r="AD93" s="9" t="s">
        <v>777</v>
      </c>
      <c r="AE93" s="9"/>
      <c r="AF93" s="9"/>
      <c r="AG93" s="9"/>
      <c r="AH93" s="9"/>
      <c r="AI93" s="9"/>
      <c r="AJ93" s="9"/>
      <c r="AK93" s="9"/>
      <c r="AL93" s="9"/>
    </row>
    <row r="94" spans="11:38" x14ac:dyDescent="0.25">
      <c r="K94" s="14"/>
      <c r="L94" s="14">
        <v>88</v>
      </c>
      <c r="M94" s="14" t="s">
        <v>426</v>
      </c>
      <c r="N94" s="14">
        <v>-6.0000000000000001E-3</v>
      </c>
      <c r="O94" s="19" t="s">
        <v>136</v>
      </c>
      <c r="Q94" s="21">
        <v>88</v>
      </c>
      <c r="R94" s="21" t="s">
        <v>426</v>
      </c>
      <c r="S94" s="21">
        <v>-6.0000000000000001E-3</v>
      </c>
      <c r="T94" s="26" t="s">
        <v>136</v>
      </c>
      <c r="U94" s="22">
        <v>0</v>
      </c>
      <c r="V94" s="22">
        <v>2528</v>
      </c>
      <c r="W94" s="24">
        <v>107.90103148999999</v>
      </c>
      <c r="X94" s="24">
        <v>71.132980349999997</v>
      </c>
      <c r="Y94" s="24">
        <v>89.517005920000003</v>
      </c>
      <c r="Z94" s="28" t="s">
        <v>50</v>
      </c>
      <c r="AA94" s="32" t="s">
        <v>633</v>
      </c>
      <c r="AB94" s="33" t="str">
        <f t="shared" si="2"/>
        <v>well-5686/p2</v>
      </c>
      <c r="AD94" s="9" t="s">
        <v>778</v>
      </c>
      <c r="AE94" s="9"/>
      <c r="AF94" s="9"/>
      <c r="AG94" s="9"/>
      <c r="AH94" s="9"/>
      <c r="AI94" s="9"/>
      <c r="AJ94" s="9"/>
      <c r="AK94" s="9"/>
      <c r="AL94" s="9"/>
    </row>
    <row r="95" spans="11:38" x14ac:dyDescent="0.25">
      <c r="K95" s="14"/>
      <c r="L95" s="14">
        <v>89</v>
      </c>
      <c r="M95" s="14" t="s">
        <v>427</v>
      </c>
      <c r="N95" s="14">
        <v>6.0000000000000001E-3</v>
      </c>
      <c r="O95" s="19" t="s">
        <v>137</v>
      </c>
      <c r="Q95" s="21">
        <v>89</v>
      </c>
      <c r="R95" s="21" t="s">
        <v>427</v>
      </c>
      <c r="S95" s="21">
        <v>6.0000000000000001E-3</v>
      </c>
      <c r="T95" s="26" t="s">
        <v>137</v>
      </c>
      <c r="U95" s="22">
        <v>0</v>
      </c>
      <c r="V95" s="22">
        <v>2412</v>
      </c>
      <c r="W95" s="24">
        <v>108.01702118</v>
      </c>
      <c r="X95" s="24">
        <v>71.264244079999997</v>
      </c>
      <c r="Y95" s="24">
        <v>89.640632629999999</v>
      </c>
      <c r="Z95" s="28" t="s">
        <v>51</v>
      </c>
      <c r="AA95" s="32" t="s">
        <v>634</v>
      </c>
      <c r="AB95" s="33" t="str">
        <f t="shared" si="2"/>
        <v>well-5686/r1</v>
      </c>
      <c r="AD95" s="9" t="s">
        <v>779</v>
      </c>
      <c r="AE95" s="9"/>
      <c r="AF95" s="9"/>
      <c r="AG95" s="9"/>
      <c r="AH95" s="9"/>
      <c r="AI95" s="9"/>
      <c r="AJ95" s="9"/>
      <c r="AK95" s="9"/>
      <c r="AL95" s="9"/>
    </row>
    <row r="96" spans="11:38" x14ac:dyDescent="0.25">
      <c r="K96" s="14"/>
      <c r="L96" s="14">
        <v>90</v>
      </c>
      <c r="M96" s="14" t="s">
        <v>426</v>
      </c>
      <c r="N96" s="14">
        <v>6.0000000000000001E-3</v>
      </c>
      <c r="O96" s="19" t="s">
        <v>138</v>
      </c>
      <c r="Q96" s="21">
        <v>90</v>
      </c>
      <c r="R96" s="21" t="s">
        <v>426</v>
      </c>
      <c r="S96" s="21">
        <v>6.0000000000000001E-3</v>
      </c>
      <c r="T96" s="26" t="s">
        <v>138</v>
      </c>
      <c r="U96" s="22">
        <v>0</v>
      </c>
      <c r="V96" s="22">
        <v>2528</v>
      </c>
      <c r="W96" s="24">
        <v>107.90103148999999</v>
      </c>
      <c r="X96" s="24">
        <v>71.132980349999997</v>
      </c>
      <c r="Y96" s="24">
        <v>89.517005920000003</v>
      </c>
      <c r="Z96" s="28" t="s">
        <v>52</v>
      </c>
      <c r="AA96" s="32" t="s">
        <v>635</v>
      </c>
      <c r="AB96" s="33" t="str">
        <f t="shared" si="2"/>
        <v>well-5686/r2</v>
      </c>
      <c r="AD96" s="9" t="s">
        <v>780</v>
      </c>
      <c r="AE96" s="9"/>
      <c r="AF96" s="9"/>
      <c r="AG96" s="9"/>
      <c r="AH96" s="9"/>
      <c r="AI96" s="9"/>
      <c r="AJ96" s="9"/>
      <c r="AK96" s="9"/>
      <c r="AL96" s="9"/>
    </row>
    <row r="97" spans="11:38" x14ac:dyDescent="0.25">
      <c r="K97" s="14"/>
      <c r="L97" s="14">
        <v>91</v>
      </c>
      <c r="M97" s="14" t="s">
        <v>422</v>
      </c>
      <c r="N97" s="14">
        <v>1.2E-2</v>
      </c>
      <c r="O97" s="19" t="s">
        <v>139</v>
      </c>
      <c r="Q97" s="21">
        <v>91</v>
      </c>
      <c r="R97" s="21" t="s">
        <v>422</v>
      </c>
      <c r="S97" s="21">
        <v>1.2E-2</v>
      </c>
      <c r="T97" s="26" t="s">
        <v>139</v>
      </c>
      <c r="U97" s="22">
        <v>0</v>
      </c>
      <c r="V97" s="22">
        <v>2527</v>
      </c>
      <c r="W97" s="24">
        <v>107.97271729000001</v>
      </c>
      <c r="X97" s="24">
        <v>71.206565859999998</v>
      </c>
      <c r="Y97" s="24">
        <v>89.589641575000002</v>
      </c>
      <c r="Z97" s="28" t="s">
        <v>53</v>
      </c>
      <c r="AA97" s="32" t="s">
        <v>636</v>
      </c>
      <c r="AB97" s="33" t="str">
        <f t="shared" si="2"/>
        <v>well-5686/sca</v>
      </c>
      <c r="AD97" s="9" t="s">
        <v>781</v>
      </c>
      <c r="AE97" s="9"/>
      <c r="AF97" s="9"/>
      <c r="AG97" s="9"/>
      <c r="AH97" s="9"/>
      <c r="AI97" s="9"/>
      <c r="AJ97" s="9"/>
      <c r="AK97" s="9"/>
      <c r="AL97" s="9"/>
    </row>
    <row r="98" spans="11:38" x14ac:dyDescent="0.25">
      <c r="K98" s="14"/>
      <c r="L98" s="14">
        <v>92</v>
      </c>
      <c r="M98" s="14" t="s">
        <v>428</v>
      </c>
      <c r="N98" s="14">
        <v>0</v>
      </c>
      <c r="O98" s="19" t="s">
        <v>140</v>
      </c>
      <c r="Q98" s="21">
        <v>92</v>
      </c>
      <c r="R98" s="21" t="s">
        <v>428</v>
      </c>
      <c r="S98" s="21">
        <v>0</v>
      </c>
      <c r="T98" s="26" t="s">
        <v>140</v>
      </c>
      <c r="U98" s="22">
        <v>0</v>
      </c>
      <c r="V98" s="22">
        <v>2644</v>
      </c>
      <c r="W98" s="24">
        <v>108.11960602000001</v>
      </c>
      <c r="X98" s="24">
        <v>71.027389529999994</v>
      </c>
      <c r="Y98" s="24">
        <v>89.573497774999893</v>
      </c>
      <c r="Z98" s="28" t="s">
        <v>54</v>
      </c>
      <c r="AA98" s="32" t="s">
        <v>637</v>
      </c>
      <c r="AB98" s="33" t="str">
        <f t="shared" si="2"/>
        <v>well-5700/p1</v>
      </c>
      <c r="AD98" s="9" t="s">
        <v>782</v>
      </c>
      <c r="AE98" s="9"/>
      <c r="AF98" s="9"/>
      <c r="AG98" s="9"/>
      <c r="AH98" s="9"/>
      <c r="AI98" s="9"/>
      <c r="AJ98" s="9"/>
      <c r="AK98" s="9"/>
      <c r="AL98" s="9"/>
    </row>
    <row r="99" spans="11:38" x14ac:dyDescent="0.25">
      <c r="K99" s="14"/>
      <c r="L99" s="14">
        <v>93</v>
      </c>
      <c r="M99" s="14" t="s">
        <v>428</v>
      </c>
      <c r="N99" s="14">
        <v>0</v>
      </c>
      <c r="O99" s="19" t="s">
        <v>141</v>
      </c>
      <c r="Q99" s="21">
        <v>93</v>
      </c>
      <c r="R99" s="21" t="s">
        <v>428</v>
      </c>
      <c r="S99" s="21">
        <v>0</v>
      </c>
      <c r="T99" s="26" t="s">
        <v>141</v>
      </c>
      <c r="U99" s="22">
        <v>0</v>
      </c>
      <c r="V99" s="22">
        <v>2644</v>
      </c>
      <c r="W99" s="24">
        <v>108.11960602000001</v>
      </c>
      <c r="X99" s="24">
        <v>71.027389529999994</v>
      </c>
      <c r="Y99" s="24">
        <v>89.573497774999893</v>
      </c>
      <c r="Z99" s="28" t="s">
        <v>55</v>
      </c>
      <c r="AA99" s="32" t="s">
        <v>638</v>
      </c>
      <c r="AB99" s="33" t="str">
        <f t="shared" si="2"/>
        <v>well-5700/r1</v>
      </c>
      <c r="AD99" s="9" t="s">
        <v>783</v>
      </c>
      <c r="AE99" s="9"/>
      <c r="AF99" s="9"/>
      <c r="AG99" s="9"/>
      <c r="AH99" s="9"/>
      <c r="AI99" s="9"/>
      <c r="AJ99" s="9"/>
      <c r="AK99" s="9"/>
      <c r="AL99" s="9"/>
    </row>
    <row r="100" spans="11:38" x14ac:dyDescent="0.25">
      <c r="K100" s="14"/>
      <c r="L100" s="14">
        <v>94</v>
      </c>
      <c r="M100" s="14" t="s">
        <v>426</v>
      </c>
      <c r="N100" s="14">
        <v>8.0000000000000002E-3</v>
      </c>
      <c r="O100" s="19" t="s">
        <v>142</v>
      </c>
      <c r="Q100" s="21">
        <v>94</v>
      </c>
      <c r="R100" s="21" t="s">
        <v>426</v>
      </c>
      <c r="S100" s="21">
        <v>8.0000000000000002E-3</v>
      </c>
      <c r="T100" s="26" t="s">
        <v>142</v>
      </c>
      <c r="U100" s="22">
        <v>0</v>
      </c>
      <c r="V100" s="22">
        <v>2528</v>
      </c>
      <c r="W100" s="24">
        <v>107.90103148999999</v>
      </c>
      <c r="X100" s="24">
        <v>71.132980349999997</v>
      </c>
      <c r="Y100" s="24">
        <v>89.517005920000003</v>
      </c>
      <c r="Z100" s="28" t="s">
        <v>56</v>
      </c>
      <c r="AA100" s="32" t="s">
        <v>639</v>
      </c>
      <c r="AB100" s="33" t="str">
        <f t="shared" si="2"/>
        <v>well-5700/sca</v>
      </c>
      <c r="AD100" s="9" t="s">
        <v>784</v>
      </c>
      <c r="AE100" s="9"/>
      <c r="AF100" s="9"/>
      <c r="AG100" s="9"/>
      <c r="AH100" s="9"/>
      <c r="AI100" s="9"/>
      <c r="AJ100" s="9"/>
      <c r="AK100" s="9"/>
      <c r="AL100" s="9"/>
    </row>
    <row r="101" spans="11:38" x14ac:dyDescent="0.25">
      <c r="K101" s="14"/>
      <c r="L101" s="14">
        <v>95</v>
      </c>
      <c r="M101" s="14" t="s">
        <v>429</v>
      </c>
      <c r="N101" s="14">
        <v>0</v>
      </c>
      <c r="O101" s="19" t="s">
        <v>143</v>
      </c>
      <c r="Q101" s="21">
        <v>95</v>
      </c>
      <c r="R101" s="21" t="s">
        <v>429</v>
      </c>
      <c r="S101" s="21">
        <v>0</v>
      </c>
      <c r="T101" s="26" t="s">
        <v>143</v>
      </c>
      <c r="U101" s="22">
        <v>0</v>
      </c>
      <c r="V101" s="22">
        <v>6432</v>
      </c>
      <c r="W101" s="24">
        <v>108.35386658</v>
      </c>
      <c r="X101" s="24">
        <v>66.325721740000006</v>
      </c>
      <c r="Y101" s="24">
        <v>87.339794159999997</v>
      </c>
      <c r="Z101" s="28" t="s">
        <v>57</v>
      </c>
      <c r="AA101" s="32" t="s">
        <v>640</v>
      </c>
      <c r="AB101" s="33" t="str">
        <f t="shared" si="2"/>
        <v>well-5740/p1</v>
      </c>
      <c r="AD101" s="9" t="s">
        <v>785</v>
      </c>
      <c r="AE101" s="9"/>
      <c r="AF101" s="9"/>
      <c r="AG101" s="9"/>
      <c r="AH101" s="9"/>
      <c r="AI101" s="9"/>
      <c r="AJ101" s="9"/>
      <c r="AK101" s="9"/>
      <c r="AL101" s="9"/>
    </row>
    <row r="102" spans="11:38" x14ac:dyDescent="0.25">
      <c r="K102" s="14"/>
      <c r="L102" s="14">
        <v>96</v>
      </c>
      <c r="M102" s="14" t="s">
        <v>430</v>
      </c>
      <c r="N102" s="14">
        <v>0</v>
      </c>
      <c r="O102" s="19" t="s">
        <v>144</v>
      </c>
      <c r="Q102" s="21">
        <v>96</v>
      </c>
      <c r="R102" s="21" t="s">
        <v>430</v>
      </c>
      <c r="S102" s="21">
        <v>0</v>
      </c>
      <c r="T102" s="26" t="s">
        <v>144</v>
      </c>
      <c r="U102" s="22">
        <v>0</v>
      </c>
      <c r="V102" s="22">
        <v>6025</v>
      </c>
      <c r="W102" s="24">
        <v>108.75241088999999</v>
      </c>
      <c r="X102" s="24">
        <v>66.434516909999999</v>
      </c>
      <c r="Y102" s="24">
        <v>87.593463899999904</v>
      </c>
      <c r="Z102" s="28" t="s">
        <v>58</v>
      </c>
      <c r="AA102" s="32" t="s">
        <v>641</v>
      </c>
      <c r="AB102" s="33" t="str">
        <f t="shared" si="2"/>
        <v>well-5740/p2</v>
      </c>
      <c r="AD102" s="9" t="s">
        <v>786</v>
      </c>
      <c r="AE102" s="9"/>
      <c r="AF102" s="9"/>
      <c r="AG102" s="9"/>
      <c r="AH102" s="9"/>
      <c r="AI102" s="9"/>
      <c r="AJ102" s="9"/>
      <c r="AK102" s="9"/>
      <c r="AL102" s="9"/>
    </row>
    <row r="103" spans="11:38" x14ac:dyDescent="0.25">
      <c r="K103" s="14"/>
      <c r="L103" s="14">
        <v>97</v>
      </c>
      <c r="M103" s="14" t="s">
        <v>431</v>
      </c>
      <c r="N103" s="14">
        <v>0</v>
      </c>
      <c r="O103" s="19" t="s">
        <v>145</v>
      </c>
      <c r="Q103" s="21">
        <v>97</v>
      </c>
      <c r="R103" s="21" t="s">
        <v>431</v>
      </c>
      <c r="S103" s="21">
        <v>0</v>
      </c>
      <c r="T103" s="26" t="s">
        <v>145</v>
      </c>
      <c r="U103" s="22">
        <v>0</v>
      </c>
      <c r="V103" s="22">
        <v>6026</v>
      </c>
      <c r="W103" s="24">
        <v>107.75100707999999</v>
      </c>
      <c r="X103" s="24">
        <v>66.669311519999994</v>
      </c>
      <c r="Y103" s="24">
        <v>87.210159299999901</v>
      </c>
      <c r="Z103" s="28" t="s">
        <v>59</v>
      </c>
      <c r="AA103" s="32" t="s">
        <v>642</v>
      </c>
      <c r="AB103" s="33" t="str">
        <f t="shared" si="2"/>
        <v>well-5740/p3</v>
      </c>
      <c r="AD103" s="9" t="s">
        <v>787</v>
      </c>
      <c r="AE103" s="9"/>
      <c r="AF103" s="9"/>
      <c r="AG103" s="9"/>
      <c r="AH103" s="9"/>
      <c r="AI103" s="9"/>
      <c r="AJ103" s="9"/>
      <c r="AK103" s="9"/>
      <c r="AL103" s="9"/>
    </row>
    <row r="104" spans="11:38" x14ac:dyDescent="0.25">
      <c r="K104" s="14"/>
      <c r="L104" s="14">
        <v>98</v>
      </c>
      <c r="M104" s="14" t="s">
        <v>432</v>
      </c>
      <c r="N104" s="14">
        <v>0</v>
      </c>
      <c r="O104" s="19" t="s">
        <v>146</v>
      </c>
      <c r="Q104" s="21">
        <v>98</v>
      </c>
      <c r="R104" s="21" t="s">
        <v>432</v>
      </c>
      <c r="S104" s="21">
        <v>0</v>
      </c>
      <c r="T104" s="26" t="s">
        <v>146</v>
      </c>
      <c r="U104" s="22">
        <v>0</v>
      </c>
      <c r="V104" s="22">
        <v>6027</v>
      </c>
      <c r="W104" s="24">
        <v>107.93598938</v>
      </c>
      <c r="X104" s="24">
        <v>66.875389100000007</v>
      </c>
      <c r="Y104" s="24">
        <v>87.405689240000001</v>
      </c>
      <c r="Z104" s="28" t="s">
        <v>60</v>
      </c>
      <c r="AA104" s="32" t="s">
        <v>643</v>
      </c>
      <c r="AB104" s="33" t="str">
        <f t="shared" si="2"/>
        <v>well-5740/p4</v>
      </c>
      <c r="AD104" s="9" t="s">
        <v>788</v>
      </c>
      <c r="AE104" s="9"/>
      <c r="AF104" s="9"/>
      <c r="AG104" s="9"/>
      <c r="AH104" s="9"/>
      <c r="AI104" s="9"/>
      <c r="AJ104" s="9"/>
      <c r="AK104" s="9"/>
      <c r="AL104" s="9"/>
    </row>
    <row r="105" spans="11:38" x14ac:dyDescent="0.25">
      <c r="K105" s="14"/>
      <c r="L105" s="14">
        <v>99</v>
      </c>
      <c r="M105" s="14" t="s">
        <v>429</v>
      </c>
      <c r="N105" s="14">
        <v>0</v>
      </c>
      <c r="O105" s="19" t="s">
        <v>147</v>
      </c>
      <c r="Q105" s="21">
        <v>99</v>
      </c>
      <c r="R105" s="21" t="s">
        <v>429</v>
      </c>
      <c r="S105" s="21">
        <v>0</v>
      </c>
      <c r="T105" s="26" t="s">
        <v>147</v>
      </c>
      <c r="U105" s="22">
        <v>0</v>
      </c>
      <c r="V105" s="22">
        <v>6432</v>
      </c>
      <c r="W105" s="24">
        <v>108.35386658</v>
      </c>
      <c r="X105" s="24">
        <v>66.325721740000006</v>
      </c>
      <c r="Y105" s="24">
        <v>87.339794159999997</v>
      </c>
      <c r="Z105" s="28" t="s">
        <v>61</v>
      </c>
      <c r="AA105" s="32" t="s">
        <v>644</v>
      </c>
      <c r="AB105" s="33" t="str">
        <f t="shared" si="2"/>
        <v>well-5740/p5</v>
      </c>
      <c r="AD105" s="9" t="s">
        <v>789</v>
      </c>
      <c r="AE105" s="9"/>
      <c r="AF105" s="9"/>
      <c r="AG105" s="9"/>
      <c r="AH105" s="9"/>
      <c r="AI105" s="9"/>
      <c r="AJ105" s="9"/>
      <c r="AK105" s="9"/>
      <c r="AL105" s="9"/>
    </row>
    <row r="106" spans="11:38" x14ac:dyDescent="0.25">
      <c r="K106" s="14"/>
      <c r="L106" s="14">
        <v>100</v>
      </c>
      <c r="M106" s="14" t="s">
        <v>433</v>
      </c>
      <c r="N106" s="14">
        <v>0</v>
      </c>
      <c r="O106" s="19" t="s">
        <v>148</v>
      </c>
      <c r="Q106" s="21">
        <v>100</v>
      </c>
      <c r="R106" s="21" t="s">
        <v>433</v>
      </c>
      <c r="S106" s="21">
        <v>0</v>
      </c>
      <c r="T106" s="26" t="s">
        <v>148</v>
      </c>
      <c r="U106" s="22">
        <v>0</v>
      </c>
      <c r="V106" s="22">
        <v>6433</v>
      </c>
      <c r="W106" s="24">
        <v>107.60113525</v>
      </c>
      <c r="X106" s="24">
        <v>66.525657649999999</v>
      </c>
      <c r="Y106" s="24">
        <v>87.063396449999999</v>
      </c>
      <c r="Z106" s="28" t="s">
        <v>62</v>
      </c>
      <c r="AA106" s="32" t="s">
        <v>645</v>
      </c>
      <c r="AB106" s="33" t="str">
        <f t="shared" si="2"/>
        <v>well-5740/p6</v>
      </c>
      <c r="AD106" s="9" t="s">
        <v>790</v>
      </c>
      <c r="AE106" s="9"/>
      <c r="AF106" s="9"/>
      <c r="AG106" s="9"/>
      <c r="AH106" s="9"/>
      <c r="AI106" s="9"/>
      <c r="AJ106" s="9"/>
      <c r="AK106" s="9"/>
      <c r="AL106" s="9"/>
    </row>
    <row r="107" spans="11:38" x14ac:dyDescent="0.25">
      <c r="K107" s="14"/>
      <c r="L107" s="14">
        <v>101</v>
      </c>
      <c r="M107" s="14" t="s">
        <v>434</v>
      </c>
      <c r="N107" s="14">
        <v>0</v>
      </c>
      <c r="O107" s="19" t="s">
        <v>149</v>
      </c>
      <c r="Q107" s="21">
        <v>101</v>
      </c>
      <c r="R107" s="21" t="s">
        <v>434</v>
      </c>
      <c r="S107" s="21">
        <v>0</v>
      </c>
      <c r="T107" s="26" t="s">
        <v>149</v>
      </c>
      <c r="U107" s="22">
        <v>0</v>
      </c>
      <c r="V107" s="22">
        <v>8811</v>
      </c>
      <c r="W107" s="24">
        <v>108.88883971999999</v>
      </c>
      <c r="X107" s="24">
        <v>66.163024899999996</v>
      </c>
      <c r="Y107" s="24">
        <v>87.525932310000002</v>
      </c>
      <c r="Z107" s="28" t="s">
        <v>63</v>
      </c>
      <c r="AA107" s="32" t="s">
        <v>646</v>
      </c>
      <c r="AB107" s="33" t="str">
        <f t="shared" si="2"/>
        <v>well-5740/r1</v>
      </c>
      <c r="AD107" s="9" t="s">
        <v>791</v>
      </c>
      <c r="AE107" s="9"/>
      <c r="AF107" s="9"/>
      <c r="AG107" s="9"/>
      <c r="AH107" s="9"/>
      <c r="AI107" s="9"/>
      <c r="AJ107" s="9"/>
      <c r="AK107" s="9"/>
      <c r="AL107" s="9"/>
    </row>
    <row r="108" spans="11:38" x14ac:dyDescent="0.25">
      <c r="K108" s="14"/>
      <c r="L108" s="14">
        <v>102</v>
      </c>
      <c r="M108" s="14" t="s">
        <v>434</v>
      </c>
      <c r="N108" s="14">
        <v>0</v>
      </c>
      <c r="O108" s="19" t="s">
        <v>150</v>
      </c>
      <c r="Q108" s="21">
        <v>102</v>
      </c>
      <c r="R108" s="21" t="s">
        <v>434</v>
      </c>
      <c r="S108" s="21">
        <v>0</v>
      </c>
      <c r="T108" s="26" t="s">
        <v>150</v>
      </c>
      <c r="U108" s="22">
        <v>0</v>
      </c>
      <c r="V108" s="22">
        <v>8811</v>
      </c>
      <c r="W108" s="24">
        <v>108.88883971999999</v>
      </c>
      <c r="X108" s="24">
        <v>66.163024899999996</v>
      </c>
      <c r="Y108" s="24">
        <v>87.525932310000002</v>
      </c>
      <c r="Z108" s="28" t="s">
        <v>64</v>
      </c>
      <c r="AA108" s="32" t="s">
        <v>647</v>
      </c>
      <c r="AB108" s="33" t="str">
        <f t="shared" si="2"/>
        <v>well-5740/r2</v>
      </c>
      <c r="AD108" s="9" t="s">
        <v>792</v>
      </c>
      <c r="AE108" s="9"/>
      <c r="AF108" s="9"/>
      <c r="AG108" s="9"/>
      <c r="AH108" s="9"/>
      <c r="AI108" s="9"/>
      <c r="AJ108" s="9"/>
      <c r="AK108" s="9"/>
      <c r="AL108" s="9"/>
    </row>
    <row r="109" spans="11:38" x14ac:dyDescent="0.25">
      <c r="K109" s="14"/>
      <c r="L109" s="14">
        <v>103</v>
      </c>
      <c r="M109" s="14" t="s">
        <v>435</v>
      </c>
      <c r="N109" s="14">
        <v>0</v>
      </c>
      <c r="O109" s="19" t="s">
        <v>151</v>
      </c>
      <c r="Q109" s="21">
        <v>103</v>
      </c>
      <c r="R109" s="21" t="s">
        <v>435</v>
      </c>
      <c r="S109" s="21">
        <v>0</v>
      </c>
      <c r="T109" s="26" t="s">
        <v>151</v>
      </c>
      <c r="U109" s="22">
        <v>0</v>
      </c>
      <c r="V109" s="22">
        <v>9363</v>
      </c>
      <c r="W109" s="24">
        <v>110.83554839999999</v>
      </c>
      <c r="X109" s="24">
        <v>66.109008790000004</v>
      </c>
      <c r="Y109" s="24">
        <v>88.472278595000006</v>
      </c>
      <c r="Z109" s="28" t="s">
        <v>65</v>
      </c>
      <c r="AA109" s="32" t="s">
        <v>648</v>
      </c>
      <c r="AB109" s="33" t="str">
        <f t="shared" si="2"/>
        <v>well-5740/r3</v>
      </c>
      <c r="AD109" s="9" t="s">
        <v>793</v>
      </c>
      <c r="AE109" s="9"/>
      <c r="AF109" s="9"/>
      <c r="AG109" s="9"/>
      <c r="AH109" s="9"/>
      <c r="AI109" s="9"/>
      <c r="AJ109" s="9"/>
      <c r="AK109" s="9"/>
      <c r="AL109" s="9"/>
    </row>
    <row r="110" spans="11:38" x14ac:dyDescent="0.25">
      <c r="K110" s="14"/>
      <c r="L110" s="14">
        <v>104</v>
      </c>
      <c r="M110" s="14" t="s">
        <v>436</v>
      </c>
      <c r="N110" s="14">
        <v>0</v>
      </c>
      <c r="O110" s="19" t="s">
        <v>152</v>
      </c>
      <c r="Q110" s="21">
        <v>104</v>
      </c>
      <c r="R110" s="21" t="s">
        <v>436</v>
      </c>
      <c r="S110" s="21">
        <v>0</v>
      </c>
      <c r="T110" s="26" t="s">
        <v>152</v>
      </c>
      <c r="U110" s="22">
        <v>0</v>
      </c>
      <c r="V110" s="22">
        <v>8812</v>
      </c>
      <c r="W110" s="24">
        <v>107.41553497</v>
      </c>
      <c r="X110" s="24">
        <v>66.296371460000003</v>
      </c>
      <c r="Y110" s="24">
        <v>86.855953215</v>
      </c>
      <c r="Z110" s="28" t="s">
        <v>66</v>
      </c>
      <c r="AA110" s="32" t="s">
        <v>649</v>
      </c>
      <c r="AB110" s="33" t="str">
        <f t="shared" si="2"/>
        <v>well-5740/r4</v>
      </c>
      <c r="AD110" s="9" t="s">
        <v>794</v>
      </c>
      <c r="AE110" s="9"/>
      <c r="AF110" s="9"/>
      <c r="AG110" s="9"/>
      <c r="AH110" s="9"/>
      <c r="AI110" s="9"/>
      <c r="AJ110" s="9"/>
      <c r="AK110" s="9"/>
      <c r="AL110" s="9"/>
    </row>
    <row r="111" spans="11:38" x14ac:dyDescent="0.25">
      <c r="K111" s="14"/>
      <c r="L111" s="14">
        <v>105</v>
      </c>
      <c r="M111" s="14" t="s">
        <v>437</v>
      </c>
      <c r="N111" s="14">
        <v>0</v>
      </c>
      <c r="O111" s="19" t="s">
        <v>153</v>
      </c>
      <c r="Q111" s="21">
        <v>105</v>
      </c>
      <c r="R111" s="21" t="s">
        <v>437</v>
      </c>
      <c r="S111" s="21">
        <v>0</v>
      </c>
      <c r="T111" s="26" t="s">
        <v>153</v>
      </c>
      <c r="U111" s="22">
        <v>0</v>
      </c>
      <c r="V111" s="22">
        <v>9364</v>
      </c>
      <c r="W111" s="24">
        <v>108.20442963000001</v>
      </c>
      <c r="X111" s="24">
        <v>66.211662290000007</v>
      </c>
      <c r="Y111" s="24">
        <v>87.208045960000007</v>
      </c>
      <c r="Z111" s="28" t="s">
        <v>67</v>
      </c>
      <c r="AA111" s="32" t="s">
        <v>650</v>
      </c>
      <c r="AB111" s="33" t="str">
        <f t="shared" si="2"/>
        <v>well-5740/r5</v>
      </c>
      <c r="AD111" s="9" t="s">
        <v>795</v>
      </c>
      <c r="AE111" s="9"/>
      <c r="AF111" s="9"/>
      <c r="AG111" s="9"/>
      <c r="AH111" s="9"/>
      <c r="AI111" s="9"/>
      <c r="AJ111" s="9"/>
      <c r="AK111" s="9"/>
      <c r="AL111" s="9"/>
    </row>
    <row r="112" spans="11:38" x14ac:dyDescent="0.25">
      <c r="K112" s="14"/>
      <c r="L112" s="14">
        <v>106</v>
      </c>
      <c r="M112" s="14" t="s">
        <v>438</v>
      </c>
      <c r="N112" s="14">
        <v>0</v>
      </c>
      <c r="O112" s="19" t="s">
        <v>154</v>
      </c>
      <c r="Q112" s="21">
        <v>106</v>
      </c>
      <c r="R112" s="21" t="s">
        <v>438</v>
      </c>
      <c r="S112" s="21">
        <v>0</v>
      </c>
      <c r="T112" s="26" t="s">
        <v>154</v>
      </c>
      <c r="U112" s="22">
        <v>0</v>
      </c>
      <c r="V112" s="22">
        <v>8815</v>
      </c>
      <c r="W112" s="24">
        <v>107.32171631</v>
      </c>
      <c r="X112" s="24">
        <v>66.400077820000007</v>
      </c>
      <c r="Y112" s="24">
        <v>86.860897065000003</v>
      </c>
      <c r="Z112" s="28" t="s">
        <v>68</v>
      </c>
      <c r="AA112" s="32" t="s">
        <v>651</v>
      </c>
      <c r="AB112" s="33" t="str">
        <f t="shared" si="2"/>
        <v>well-5740/r6</v>
      </c>
      <c r="AD112" s="9" t="s">
        <v>796</v>
      </c>
      <c r="AE112" s="9"/>
      <c r="AF112" s="9"/>
      <c r="AG112" s="9"/>
      <c r="AH112" s="9"/>
      <c r="AI112" s="9"/>
      <c r="AJ112" s="9"/>
      <c r="AK112" s="9"/>
      <c r="AL112" s="9"/>
    </row>
    <row r="113" spans="11:38" x14ac:dyDescent="0.25">
      <c r="K113" s="14"/>
      <c r="L113" s="14">
        <v>107</v>
      </c>
      <c r="M113" s="14" t="s">
        <v>438</v>
      </c>
      <c r="N113" s="14">
        <v>0</v>
      </c>
      <c r="O113" s="19" t="s">
        <v>155</v>
      </c>
      <c r="Q113" s="21">
        <v>107</v>
      </c>
      <c r="R113" s="21" t="s">
        <v>438</v>
      </c>
      <c r="S113" s="21">
        <v>0</v>
      </c>
      <c r="T113" s="26" t="s">
        <v>155</v>
      </c>
      <c r="U113" s="22">
        <v>0</v>
      </c>
      <c r="V113" s="22">
        <v>8815</v>
      </c>
      <c r="W113" s="24">
        <v>107.32171631</v>
      </c>
      <c r="X113" s="24">
        <v>66.400077820000007</v>
      </c>
      <c r="Y113" s="24">
        <v>86.860897065000003</v>
      </c>
      <c r="Z113" s="28" t="s">
        <v>69</v>
      </c>
      <c r="AA113" s="32" t="s">
        <v>652</v>
      </c>
      <c r="AB113" s="33" t="str">
        <f t="shared" si="2"/>
        <v>well-5740/r7</v>
      </c>
      <c r="AD113" s="9" t="s">
        <v>797</v>
      </c>
      <c r="AE113" s="9"/>
      <c r="AF113" s="9"/>
      <c r="AG113" s="9"/>
      <c r="AH113" s="9"/>
      <c r="AI113" s="9"/>
      <c r="AJ113" s="9"/>
      <c r="AK113" s="9"/>
      <c r="AL113" s="9"/>
    </row>
    <row r="114" spans="11:38" x14ac:dyDescent="0.25">
      <c r="K114" s="14"/>
      <c r="L114" s="14">
        <v>108</v>
      </c>
      <c r="M114" s="14" t="s">
        <v>439</v>
      </c>
      <c r="N114" s="14">
        <v>0</v>
      </c>
      <c r="O114" s="19" t="s">
        <v>156</v>
      </c>
      <c r="Q114" s="21">
        <v>108</v>
      </c>
      <c r="R114" s="21" t="s">
        <v>439</v>
      </c>
      <c r="S114" s="21">
        <v>0</v>
      </c>
      <c r="T114" s="26" t="s">
        <v>156</v>
      </c>
      <c r="U114" s="22">
        <v>0</v>
      </c>
      <c r="V114" s="22">
        <v>8814</v>
      </c>
      <c r="W114" s="24">
        <v>107.12687683</v>
      </c>
      <c r="X114" s="24">
        <v>66.587097170000007</v>
      </c>
      <c r="Y114" s="24">
        <v>86.856987000000004</v>
      </c>
      <c r="Z114" s="28" t="s">
        <v>70</v>
      </c>
      <c r="AA114" s="32" t="s">
        <v>653</v>
      </c>
      <c r="AB114" s="33" t="str">
        <f t="shared" si="2"/>
        <v>well-5740/r8</v>
      </c>
      <c r="AD114" s="9" t="s">
        <v>798</v>
      </c>
      <c r="AE114" s="9"/>
      <c r="AF114" s="9"/>
      <c r="AG114" s="9"/>
      <c r="AH114" s="9"/>
      <c r="AI114" s="9"/>
      <c r="AJ114" s="9"/>
      <c r="AK114" s="9"/>
      <c r="AL114" s="9"/>
    </row>
    <row r="115" spans="11:38" x14ac:dyDescent="0.25">
      <c r="K115" s="14"/>
      <c r="L115" s="14">
        <v>109</v>
      </c>
      <c r="M115" s="14" t="s">
        <v>342</v>
      </c>
      <c r="N115" s="14">
        <v>6.0000000000000001E-3</v>
      </c>
      <c r="O115" s="19" t="s">
        <v>157</v>
      </c>
      <c r="Q115" s="21">
        <v>109</v>
      </c>
      <c r="R115" s="21" t="s">
        <v>342</v>
      </c>
      <c r="S115" s="21">
        <v>6.0000000000000001E-3</v>
      </c>
      <c r="T115" s="26" t="s">
        <v>157</v>
      </c>
      <c r="U115" s="22">
        <v>0</v>
      </c>
      <c r="V115" s="22">
        <v>14785</v>
      </c>
      <c r="W115" s="24">
        <v>106.4753418</v>
      </c>
      <c r="X115" s="24">
        <v>63.433700559999998</v>
      </c>
      <c r="Y115" s="24">
        <v>84.95452118</v>
      </c>
      <c r="Z115" s="28" t="s">
        <v>71</v>
      </c>
      <c r="AA115" s="32" t="s">
        <v>654</v>
      </c>
      <c r="AB115" s="33" t="str">
        <f t="shared" si="2"/>
        <v>well-5883/sca</v>
      </c>
      <c r="AD115" s="9" t="s">
        <v>799</v>
      </c>
      <c r="AE115" s="9"/>
      <c r="AF115" s="9"/>
      <c r="AG115" s="9"/>
      <c r="AH115" s="9"/>
      <c r="AI115" s="9"/>
      <c r="AJ115" s="9"/>
      <c r="AK115" s="9"/>
      <c r="AL115" s="9"/>
    </row>
    <row r="116" spans="11:38" x14ac:dyDescent="0.25">
      <c r="K116" s="14"/>
      <c r="L116" s="14">
        <v>110</v>
      </c>
      <c r="M116" s="14" t="s">
        <v>440</v>
      </c>
      <c r="N116" s="14">
        <v>0</v>
      </c>
      <c r="O116" s="19" t="s">
        <v>158</v>
      </c>
      <c r="Q116" s="21">
        <v>110</v>
      </c>
      <c r="R116" s="21" t="s">
        <v>440</v>
      </c>
      <c r="S116" s="21">
        <v>0</v>
      </c>
      <c r="T116" s="26" t="s">
        <v>158</v>
      </c>
      <c r="U116" s="22">
        <v>0</v>
      </c>
      <c r="V116" s="22">
        <v>2246</v>
      </c>
      <c r="W116" s="24">
        <v>111.26869202</v>
      </c>
      <c r="X116" s="24">
        <v>66.490509029999998</v>
      </c>
      <c r="Y116" s="24">
        <v>88.879600525000001</v>
      </c>
      <c r="Z116" s="28" t="s">
        <v>72</v>
      </c>
      <c r="AA116" s="32" t="s">
        <v>655</v>
      </c>
      <c r="AB116" s="33" t="str">
        <f t="shared" si="2"/>
        <v>well-5884/2</v>
      </c>
      <c r="AD116" s="9" t="s">
        <v>800</v>
      </c>
      <c r="AE116" s="9"/>
      <c r="AF116" s="9"/>
      <c r="AG116" s="9"/>
      <c r="AH116" s="9"/>
      <c r="AI116" s="9"/>
      <c r="AJ116" s="9"/>
      <c r="AK116" s="9"/>
      <c r="AL116" s="9"/>
    </row>
    <row r="117" spans="11:38" x14ac:dyDescent="0.25">
      <c r="K117" s="14"/>
      <c r="L117" s="14">
        <v>111</v>
      </c>
      <c r="M117" s="14" t="s">
        <v>440</v>
      </c>
      <c r="N117" s="14">
        <v>0</v>
      </c>
      <c r="O117" s="19" t="s">
        <v>159</v>
      </c>
      <c r="Q117" s="21">
        <v>111</v>
      </c>
      <c r="R117" s="21" t="s">
        <v>440</v>
      </c>
      <c r="S117" s="21">
        <v>0</v>
      </c>
      <c r="T117" s="26" t="s">
        <v>159</v>
      </c>
      <c r="U117" s="22">
        <v>0</v>
      </c>
      <c r="V117" s="22">
        <v>2246</v>
      </c>
      <c r="W117" s="24">
        <v>111.26869202</v>
      </c>
      <c r="X117" s="24">
        <v>66.490509029999998</v>
      </c>
      <c r="Y117" s="24">
        <v>88.879600525000001</v>
      </c>
      <c r="Z117" s="28" t="s">
        <v>73</v>
      </c>
      <c r="AA117" s="32" t="s">
        <v>656</v>
      </c>
      <c r="AB117" s="33" t="str">
        <f t="shared" si="2"/>
        <v>well-5884/3</v>
      </c>
      <c r="AD117" s="9" t="s">
        <v>801</v>
      </c>
      <c r="AE117" s="9"/>
      <c r="AF117" s="9"/>
      <c r="AG117" s="9"/>
      <c r="AH117" s="9"/>
      <c r="AI117" s="9"/>
      <c r="AJ117" s="9"/>
      <c r="AK117" s="9"/>
      <c r="AL117" s="9"/>
    </row>
    <row r="118" spans="11:38" x14ac:dyDescent="0.25">
      <c r="K118" s="14"/>
      <c r="L118" s="14">
        <v>112</v>
      </c>
      <c r="M118" s="14" t="s">
        <v>441</v>
      </c>
      <c r="N118" s="14">
        <v>0</v>
      </c>
      <c r="O118" s="19" t="s">
        <v>160</v>
      </c>
      <c r="Q118" s="21">
        <v>112</v>
      </c>
      <c r="R118" s="21" t="s">
        <v>441</v>
      </c>
      <c r="S118" s="21">
        <v>0</v>
      </c>
      <c r="T118" s="26" t="s">
        <v>160</v>
      </c>
      <c r="U118" s="22">
        <v>0</v>
      </c>
      <c r="V118" s="22">
        <v>502</v>
      </c>
      <c r="W118" s="24">
        <v>111.30678558</v>
      </c>
      <c r="X118" s="24">
        <v>65.813385010000005</v>
      </c>
      <c r="Y118" s="24">
        <v>88.560085294999993</v>
      </c>
      <c r="Z118" s="28" t="s">
        <v>74</v>
      </c>
      <c r="AA118" s="32" t="s">
        <v>657</v>
      </c>
      <c r="AB118" s="33" t="str">
        <f t="shared" si="2"/>
        <v>well-80/1</v>
      </c>
      <c r="AD118" s="9" t="s">
        <v>802</v>
      </c>
      <c r="AE118" s="9"/>
      <c r="AF118" s="9"/>
      <c r="AG118" s="9"/>
      <c r="AH118" s="9"/>
      <c r="AI118" s="9"/>
      <c r="AJ118" s="9"/>
      <c r="AK118" s="9"/>
      <c r="AL118" s="9"/>
    </row>
    <row r="119" spans="11:38" x14ac:dyDescent="0.25">
      <c r="K119" s="14"/>
      <c r="L119" s="14">
        <v>113</v>
      </c>
      <c r="M119" s="14" t="s">
        <v>441</v>
      </c>
      <c r="N119" s="14">
        <v>0</v>
      </c>
      <c r="O119" s="19" t="s">
        <v>161</v>
      </c>
      <c r="Q119" s="21">
        <v>113</v>
      </c>
      <c r="R119" s="21" t="s">
        <v>441</v>
      </c>
      <c r="S119" s="21">
        <v>0</v>
      </c>
      <c r="T119" s="26" t="s">
        <v>161</v>
      </c>
      <c r="U119" s="22">
        <v>0</v>
      </c>
      <c r="V119" s="22">
        <v>502</v>
      </c>
      <c r="W119" s="24">
        <v>111.30678558</v>
      </c>
      <c r="X119" s="24">
        <v>65.813385010000005</v>
      </c>
      <c r="Y119" s="24">
        <v>88.560085294999993</v>
      </c>
      <c r="Z119" s="28" t="s">
        <v>75</v>
      </c>
      <c r="AA119" s="32" t="s">
        <v>658</v>
      </c>
      <c r="AB119" s="33" t="str">
        <f t="shared" si="2"/>
        <v>well-80/2</v>
      </c>
      <c r="AD119" s="9" t="s">
        <v>803</v>
      </c>
      <c r="AE119" s="9"/>
      <c r="AF119" s="9"/>
      <c r="AG119" s="9"/>
      <c r="AH119" s="9"/>
      <c r="AI119" s="9"/>
      <c r="AJ119" s="9"/>
      <c r="AK119" s="9"/>
      <c r="AL119" s="9"/>
    </row>
    <row r="120" spans="11:38" x14ac:dyDescent="0.25">
      <c r="K120" s="14"/>
      <c r="L120" s="14">
        <v>114</v>
      </c>
      <c r="M120" s="14" t="s">
        <v>442</v>
      </c>
      <c r="N120" s="14">
        <v>0</v>
      </c>
      <c r="O120" s="19" t="s">
        <v>162</v>
      </c>
      <c r="Q120" s="21">
        <v>114</v>
      </c>
      <c r="R120" s="21" t="s">
        <v>442</v>
      </c>
      <c r="S120" s="21">
        <v>0</v>
      </c>
      <c r="T120" s="26" t="s">
        <v>162</v>
      </c>
      <c r="U120" s="22">
        <v>0</v>
      </c>
      <c r="V120" s="22">
        <v>628</v>
      </c>
      <c r="W120" s="24">
        <v>110.68074036</v>
      </c>
      <c r="X120" s="24">
        <v>66.387619020000002</v>
      </c>
      <c r="Y120" s="24">
        <v>88.534179690000002</v>
      </c>
      <c r="Z120" s="28" t="s">
        <v>76</v>
      </c>
      <c r="AA120" s="32" t="s">
        <v>659</v>
      </c>
      <c r="AB120" s="33" t="str">
        <f t="shared" si="2"/>
        <v>well-80/3</v>
      </c>
      <c r="AD120" s="9" t="s">
        <v>804</v>
      </c>
      <c r="AE120" s="9"/>
      <c r="AF120" s="9"/>
      <c r="AG120" s="9"/>
      <c r="AH120" s="9"/>
      <c r="AI120" s="9"/>
      <c r="AJ120" s="9"/>
      <c r="AK120" s="9"/>
      <c r="AL120" s="9"/>
    </row>
    <row r="121" spans="11:38" x14ac:dyDescent="0.25">
      <c r="K121" s="14"/>
      <c r="L121" s="14">
        <v>115</v>
      </c>
      <c r="M121" s="14" t="s">
        <v>442</v>
      </c>
      <c r="N121" s="14">
        <v>0</v>
      </c>
      <c r="O121" s="19" t="s">
        <v>163</v>
      </c>
      <c r="Q121" s="21">
        <v>115</v>
      </c>
      <c r="R121" s="21" t="s">
        <v>442</v>
      </c>
      <c r="S121" s="21">
        <v>0</v>
      </c>
      <c r="T121" s="26" t="s">
        <v>163</v>
      </c>
      <c r="U121" s="22">
        <v>0</v>
      </c>
      <c r="V121" s="22">
        <v>628</v>
      </c>
      <c r="W121" s="24">
        <v>110.68074036</v>
      </c>
      <c r="X121" s="24">
        <v>66.387619020000002</v>
      </c>
      <c r="Y121" s="24">
        <v>88.534179690000002</v>
      </c>
      <c r="Z121" s="28" t="s">
        <v>77</v>
      </c>
      <c r="AA121" s="32" t="s">
        <v>660</v>
      </c>
      <c r="AB121" s="33" t="str">
        <f t="shared" si="2"/>
        <v>well-80/4</v>
      </c>
      <c r="AD121" s="9" t="s">
        <v>805</v>
      </c>
      <c r="AE121" s="9"/>
      <c r="AF121" s="9"/>
      <c r="AG121" s="9"/>
      <c r="AH121" s="9"/>
      <c r="AI121" s="9"/>
      <c r="AJ121" s="9"/>
      <c r="AK121" s="9"/>
      <c r="AL121" s="9"/>
    </row>
    <row r="122" spans="11:38" x14ac:dyDescent="0.25">
      <c r="K122" s="14"/>
      <c r="L122" s="14">
        <v>116</v>
      </c>
      <c r="M122" s="14" t="s">
        <v>443</v>
      </c>
      <c r="N122" s="14">
        <v>0</v>
      </c>
      <c r="O122" s="19" t="s">
        <v>164</v>
      </c>
      <c r="Q122" s="21">
        <v>116</v>
      </c>
      <c r="R122" s="21" t="s">
        <v>443</v>
      </c>
      <c r="S122" s="21">
        <v>0</v>
      </c>
      <c r="T122" s="26" t="s">
        <v>164</v>
      </c>
      <c r="U122" s="22">
        <v>0</v>
      </c>
      <c r="V122" s="22">
        <v>629</v>
      </c>
      <c r="W122" s="24">
        <v>110.39209747</v>
      </c>
      <c r="X122" s="24">
        <v>66.867179870000001</v>
      </c>
      <c r="Y122" s="24">
        <v>88.629638669999906</v>
      </c>
      <c r="Z122" s="28" t="s">
        <v>78</v>
      </c>
      <c r="AA122" s="32" t="s">
        <v>661</v>
      </c>
      <c r="AB122" s="33" t="str">
        <f t="shared" si="2"/>
        <v>well-80/5</v>
      </c>
      <c r="AD122" s="9" t="s">
        <v>806</v>
      </c>
      <c r="AE122" s="9"/>
      <c r="AF122" s="9"/>
      <c r="AG122" s="9"/>
      <c r="AH122" s="9"/>
      <c r="AI122" s="9"/>
      <c r="AJ122" s="9"/>
      <c r="AK122" s="9"/>
      <c r="AL122" s="9"/>
    </row>
    <row r="123" spans="11:38" x14ac:dyDescent="0.25">
      <c r="K123" s="14"/>
      <c r="L123" s="14">
        <v>117</v>
      </c>
      <c r="M123" s="14" t="s">
        <v>443</v>
      </c>
      <c r="N123" s="14">
        <v>0</v>
      </c>
      <c r="O123" s="19" t="s">
        <v>165</v>
      </c>
      <c r="Q123" s="21">
        <v>117</v>
      </c>
      <c r="R123" s="21" t="s">
        <v>443</v>
      </c>
      <c r="S123" s="21">
        <v>0</v>
      </c>
      <c r="T123" s="26" t="s">
        <v>165</v>
      </c>
      <c r="U123" s="22">
        <v>0</v>
      </c>
      <c r="V123" s="22">
        <v>629</v>
      </c>
      <c r="W123" s="24">
        <v>110.39209747</v>
      </c>
      <c r="X123" s="24">
        <v>66.867179870000001</v>
      </c>
      <c r="Y123" s="24">
        <v>88.629638669999906</v>
      </c>
      <c r="Z123" s="28" t="s">
        <v>79</v>
      </c>
      <c r="AA123" s="32" t="s">
        <v>662</v>
      </c>
      <c r="AB123" s="33" t="str">
        <f t="shared" si="2"/>
        <v>well-80/6</v>
      </c>
      <c r="AD123" s="9" t="s">
        <v>807</v>
      </c>
      <c r="AE123" s="9"/>
      <c r="AF123" s="9"/>
      <c r="AG123" s="9"/>
      <c r="AH123" s="9"/>
      <c r="AI123" s="9"/>
      <c r="AJ123" s="9"/>
      <c r="AK123" s="9"/>
      <c r="AL123" s="9"/>
    </row>
    <row r="124" spans="11:38" x14ac:dyDescent="0.25">
      <c r="K124" s="14"/>
      <c r="L124" s="14">
        <v>118</v>
      </c>
      <c r="M124" s="14" t="s">
        <v>443</v>
      </c>
      <c r="N124" s="14">
        <v>0</v>
      </c>
      <c r="O124" s="19" t="s">
        <v>166</v>
      </c>
      <c r="Q124" s="21">
        <v>118</v>
      </c>
      <c r="R124" s="21" t="s">
        <v>443</v>
      </c>
      <c r="S124" s="21">
        <v>0</v>
      </c>
      <c r="T124" s="26" t="s">
        <v>166</v>
      </c>
      <c r="U124" s="22">
        <v>0</v>
      </c>
      <c r="V124" s="22">
        <v>629</v>
      </c>
      <c r="W124" s="24">
        <v>110.39209747</v>
      </c>
      <c r="X124" s="24">
        <v>66.867179870000001</v>
      </c>
      <c r="Y124" s="24">
        <v>88.629638669999906</v>
      </c>
      <c r="Z124" s="28" t="s">
        <v>80</v>
      </c>
      <c r="AA124" s="32" t="s">
        <v>663</v>
      </c>
      <c r="AB124" s="33" t="str">
        <f t="shared" si="2"/>
        <v>well-80/7</v>
      </c>
      <c r="AD124" s="9" t="s">
        <v>808</v>
      </c>
      <c r="AE124" s="9"/>
      <c r="AF124" s="9"/>
      <c r="AG124" s="9"/>
      <c r="AH124" s="9"/>
      <c r="AI124" s="9"/>
      <c r="AJ124" s="9"/>
      <c r="AK124" s="9"/>
      <c r="AL124" s="9"/>
    </row>
    <row r="125" spans="11:38" x14ac:dyDescent="0.25">
      <c r="K125" s="14"/>
      <c r="L125" s="14">
        <v>119</v>
      </c>
      <c r="M125" s="14" t="s">
        <v>444</v>
      </c>
      <c r="N125" s="14">
        <v>0</v>
      </c>
      <c r="O125" s="19" t="s">
        <v>167</v>
      </c>
      <c r="Q125" s="21">
        <v>119</v>
      </c>
      <c r="R125" s="21" t="s">
        <v>444</v>
      </c>
      <c r="S125" s="21">
        <v>0</v>
      </c>
      <c r="T125" s="26" t="s">
        <v>167</v>
      </c>
      <c r="U125" s="22">
        <v>0</v>
      </c>
      <c r="V125" s="22">
        <v>630</v>
      </c>
      <c r="W125" s="24">
        <v>110.45147704999999</v>
      </c>
      <c r="X125" s="24">
        <v>67.352897639999995</v>
      </c>
      <c r="Y125" s="24">
        <v>88.902187344999902</v>
      </c>
      <c r="Z125" s="28" t="s">
        <v>81</v>
      </c>
      <c r="AA125" s="32" t="s">
        <v>664</v>
      </c>
      <c r="AB125" s="33" t="str">
        <f t="shared" si="2"/>
        <v>well-80/8</v>
      </c>
      <c r="AD125" s="9" t="s">
        <v>809</v>
      </c>
      <c r="AE125" s="9"/>
      <c r="AF125" s="9"/>
      <c r="AG125" s="9"/>
      <c r="AH125" s="9"/>
      <c r="AI125" s="9"/>
      <c r="AJ125" s="9"/>
      <c r="AK125" s="9"/>
      <c r="AL125" s="9"/>
    </row>
    <row r="126" spans="11:38" x14ac:dyDescent="0.25">
      <c r="K126" s="14"/>
      <c r="L126" s="14">
        <v>120</v>
      </c>
      <c r="M126" s="14" t="s">
        <v>445</v>
      </c>
      <c r="N126" s="14">
        <v>0</v>
      </c>
      <c r="O126" s="19" t="s">
        <v>168</v>
      </c>
      <c r="Q126" s="21">
        <v>120</v>
      </c>
      <c r="R126" s="21" t="s">
        <v>445</v>
      </c>
      <c r="S126" s="21">
        <v>0</v>
      </c>
      <c r="T126" s="26" t="s">
        <v>168</v>
      </c>
      <c r="U126" s="22">
        <v>0</v>
      </c>
      <c r="V126" s="22">
        <v>2379</v>
      </c>
      <c r="W126" s="24">
        <v>110.14809418</v>
      </c>
      <c r="X126" s="24">
        <v>65.517265320000007</v>
      </c>
      <c r="Y126" s="24">
        <v>87.832679749999997</v>
      </c>
      <c r="Z126" s="28" t="s">
        <v>82</v>
      </c>
      <c r="AA126" s="32" t="s">
        <v>665</v>
      </c>
      <c r="AB126" s="33" t="str">
        <f t="shared" si="2"/>
        <v>well-82/1</v>
      </c>
      <c r="AD126" s="9" t="s">
        <v>810</v>
      </c>
      <c r="AE126" s="9"/>
      <c r="AF126" s="9"/>
      <c r="AG126" s="9"/>
      <c r="AH126" s="9"/>
      <c r="AI126" s="9"/>
      <c r="AJ126" s="9"/>
      <c r="AK126" s="9"/>
      <c r="AL126" s="9"/>
    </row>
    <row r="127" spans="11:38" x14ac:dyDescent="0.25">
      <c r="K127" s="14"/>
      <c r="L127" s="14">
        <v>121</v>
      </c>
      <c r="M127" s="14" t="s">
        <v>446</v>
      </c>
      <c r="N127" s="14">
        <v>0</v>
      </c>
      <c r="O127" s="19" t="s">
        <v>169</v>
      </c>
      <c r="Q127" s="21">
        <v>121</v>
      </c>
      <c r="R127" s="21" t="s">
        <v>446</v>
      </c>
      <c r="S127" s="21">
        <v>0</v>
      </c>
      <c r="T127" s="26" t="s">
        <v>169</v>
      </c>
      <c r="U127" s="22">
        <v>0</v>
      </c>
      <c r="V127" s="22">
        <v>2494</v>
      </c>
      <c r="W127" s="24">
        <v>109.99642944</v>
      </c>
      <c r="X127" s="24">
        <v>65.446769709999998</v>
      </c>
      <c r="Y127" s="24">
        <v>87.721599574999999</v>
      </c>
      <c r="Z127" s="28" t="s">
        <v>83</v>
      </c>
      <c r="AA127" s="32" t="s">
        <v>666</v>
      </c>
      <c r="AB127" s="33" t="str">
        <f t="shared" si="2"/>
        <v>well-82/2</v>
      </c>
      <c r="AD127" s="9" t="s">
        <v>811</v>
      </c>
      <c r="AE127" s="9"/>
      <c r="AF127" s="9"/>
      <c r="AG127" s="9"/>
      <c r="AH127" s="9"/>
      <c r="AI127" s="9"/>
      <c r="AJ127" s="9"/>
      <c r="AK127" s="9"/>
      <c r="AL127" s="9"/>
    </row>
    <row r="128" spans="11:38" x14ac:dyDescent="0.25">
      <c r="K128" s="14"/>
      <c r="L128" s="14">
        <v>122</v>
      </c>
      <c r="M128" s="14" t="s">
        <v>445</v>
      </c>
      <c r="N128" s="14">
        <v>0</v>
      </c>
      <c r="O128" s="19" t="s">
        <v>170</v>
      </c>
      <c r="Q128" s="21">
        <v>122</v>
      </c>
      <c r="R128" s="21" t="s">
        <v>445</v>
      </c>
      <c r="S128" s="21">
        <v>0</v>
      </c>
      <c r="T128" s="26" t="s">
        <v>170</v>
      </c>
      <c r="U128" s="22">
        <v>0</v>
      </c>
      <c r="V128" s="22">
        <v>2379</v>
      </c>
      <c r="W128" s="24">
        <v>110.14809418</v>
      </c>
      <c r="X128" s="24">
        <v>65.517265320000007</v>
      </c>
      <c r="Y128" s="24">
        <v>87.832679749999997</v>
      </c>
      <c r="Z128" s="28" t="s">
        <v>84</v>
      </c>
      <c r="AA128" s="32" t="s">
        <v>667</v>
      </c>
      <c r="AB128" s="33" t="str">
        <f t="shared" si="2"/>
        <v>well-82/3</v>
      </c>
      <c r="AD128" s="9" t="s">
        <v>812</v>
      </c>
      <c r="AE128" s="9"/>
      <c r="AF128" s="9"/>
      <c r="AG128" s="9"/>
      <c r="AH128" s="9"/>
      <c r="AI128" s="9"/>
      <c r="AJ128" s="9"/>
      <c r="AK128" s="9"/>
      <c r="AL128" s="9"/>
    </row>
    <row r="129" spans="11:38" x14ac:dyDescent="0.25">
      <c r="K129" s="14"/>
      <c r="L129" s="14">
        <v>123</v>
      </c>
      <c r="M129" s="14" t="s">
        <v>447</v>
      </c>
      <c r="N129" s="14">
        <v>0</v>
      </c>
      <c r="O129" s="19" t="s">
        <v>171</v>
      </c>
      <c r="Q129" s="21">
        <v>123</v>
      </c>
      <c r="R129" s="21" t="s">
        <v>447</v>
      </c>
      <c r="S129" s="21">
        <v>0</v>
      </c>
      <c r="T129" s="26" t="s">
        <v>171</v>
      </c>
      <c r="U129" s="22">
        <v>0</v>
      </c>
      <c r="V129" s="22">
        <v>2495</v>
      </c>
      <c r="W129" s="24">
        <v>110.05841827</v>
      </c>
      <c r="X129" s="24">
        <v>65.521141049999997</v>
      </c>
      <c r="Y129" s="24">
        <v>87.789779659999994</v>
      </c>
      <c r="Z129" s="28" t="s">
        <v>85</v>
      </c>
      <c r="AA129" s="32" t="s">
        <v>668</v>
      </c>
      <c r="AB129" s="33" t="str">
        <f t="shared" si="2"/>
        <v>well-82/4</v>
      </c>
      <c r="AD129" s="9" t="s">
        <v>813</v>
      </c>
      <c r="AE129" s="9"/>
      <c r="AF129" s="9"/>
      <c r="AG129" s="9"/>
      <c r="AH129" s="9"/>
      <c r="AI129" s="9"/>
      <c r="AJ129" s="9"/>
      <c r="AK129" s="9"/>
      <c r="AL129" s="9"/>
    </row>
    <row r="130" spans="11:38" x14ac:dyDescent="0.25">
      <c r="K130" s="14"/>
      <c r="L130" s="14">
        <v>124</v>
      </c>
      <c r="M130" s="14" t="s">
        <v>448</v>
      </c>
      <c r="N130" s="14">
        <v>0</v>
      </c>
      <c r="O130" s="19" t="s">
        <v>172</v>
      </c>
      <c r="Q130" s="21">
        <v>124</v>
      </c>
      <c r="R130" s="21" t="s">
        <v>448</v>
      </c>
      <c r="S130" s="21">
        <v>0</v>
      </c>
      <c r="T130" s="26" t="s">
        <v>172</v>
      </c>
      <c r="U130" s="22">
        <v>0</v>
      </c>
      <c r="V130" s="22">
        <v>6604</v>
      </c>
      <c r="W130" s="24">
        <v>105.82657623</v>
      </c>
      <c r="X130" s="24">
        <v>69.695411680000007</v>
      </c>
      <c r="Y130" s="24">
        <v>87.760993955000004</v>
      </c>
      <c r="Z130" s="28" t="s">
        <v>86</v>
      </c>
      <c r="AA130" s="32" t="s">
        <v>669</v>
      </c>
      <c r="AB130" s="33" t="str">
        <f t="shared" si="2"/>
        <v>well-sc_bonf</v>
      </c>
      <c r="AD130" s="9" t="s">
        <v>814</v>
      </c>
      <c r="AE130" s="9"/>
      <c r="AF130" s="9"/>
      <c r="AG130" s="9"/>
      <c r="AH130" s="9"/>
      <c r="AI130" s="9"/>
      <c r="AJ130" s="9"/>
      <c r="AK130" s="9"/>
      <c r="AL130" s="9"/>
    </row>
    <row r="131" spans="11:38" x14ac:dyDescent="0.25">
      <c r="K131" s="14"/>
      <c r="L131" s="14">
        <v>125</v>
      </c>
      <c r="M131" s="14" t="s">
        <v>449</v>
      </c>
      <c r="N131" s="14">
        <v>0</v>
      </c>
      <c r="O131" s="19" t="s">
        <v>173</v>
      </c>
      <c r="Q131" s="21">
        <v>125</v>
      </c>
      <c r="R131" s="21" t="s">
        <v>449</v>
      </c>
      <c r="S131" s="21">
        <v>0</v>
      </c>
      <c r="T131" s="26" t="s">
        <v>173</v>
      </c>
      <c r="U131" s="22">
        <v>0</v>
      </c>
      <c r="V131" s="22">
        <v>19989</v>
      </c>
      <c r="W131" s="24">
        <v>103.37138367</v>
      </c>
      <c r="X131" s="24">
        <v>60.484439850000001</v>
      </c>
      <c r="Y131" s="24">
        <v>81.927911760000001</v>
      </c>
      <c r="Z131" s="28">
        <v>6</v>
      </c>
      <c r="AA131" s="32" t="s">
        <v>670</v>
      </c>
      <c r="AB131" s="33" t="str">
        <f t="shared" si="2"/>
        <v>well-6</v>
      </c>
      <c r="AD131" s="9" t="s">
        <v>815</v>
      </c>
      <c r="AE131" s="9"/>
      <c r="AF131" s="9"/>
      <c r="AG131" s="9"/>
      <c r="AH131" s="9"/>
      <c r="AI131" s="9"/>
      <c r="AJ131" s="9"/>
      <c r="AK131" s="9"/>
      <c r="AL131" s="9"/>
    </row>
    <row r="132" spans="11:38" x14ac:dyDescent="0.25">
      <c r="K132" s="14"/>
      <c r="L132" s="14">
        <v>126</v>
      </c>
      <c r="M132" s="14" t="s">
        <v>450</v>
      </c>
      <c r="N132" s="14">
        <v>0</v>
      </c>
      <c r="O132" s="19" t="s">
        <v>174</v>
      </c>
      <c r="Q132" s="21">
        <v>126</v>
      </c>
      <c r="R132" s="21" t="s">
        <v>450</v>
      </c>
      <c r="S132" s="21">
        <v>0</v>
      </c>
      <c r="T132" s="26" t="s">
        <v>174</v>
      </c>
      <c r="U132" s="22">
        <v>0</v>
      </c>
      <c r="V132" s="22">
        <v>19630</v>
      </c>
      <c r="W132" s="24">
        <v>101.97993468999999</v>
      </c>
      <c r="X132" s="24">
        <v>61.712146760000003</v>
      </c>
      <c r="Y132" s="24">
        <v>81.846040724999995</v>
      </c>
      <c r="Z132" s="28">
        <v>77</v>
      </c>
      <c r="AA132" s="32" t="s">
        <v>671</v>
      </c>
      <c r="AB132" s="33" t="str">
        <f t="shared" si="2"/>
        <v>well-77</v>
      </c>
      <c r="AD132" s="9" t="s">
        <v>816</v>
      </c>
      <c r="AE132" s="9"/>
      <c r="AF132" s="9"/>
      <c r="AG132" s="9"/>
      <c r="AH132" s="9"/>
      <c r="AI132" s="9"/>
      <c r="AJ132" s="9"/>
      <c r="AK132" s="9"/>
      <c r="AL132" s="9"/>
    </row>
    <row r="133" spans="11:38" x14ac:dyDescent="0.25">
      <c r="K133" s="14"/>
      <c r="L133" s="14">
        <v>127</v>
      </c>
      <c r="M133" s="14" t="s">
        <v>451</v>
      </c>
      <c r="N133" s="14">
        <v>0</v>
      </c>
      <c r="O133" s="19" t="s">
        <v>175</v>
      </c>
      <c r="Q133" s="21">
        <v>127</v>
      </c>
      <c r="R133" s="21" t="s">
        <v>451</v>
      </c>
      <c r="S133" s="21">
        <v>0</v>
      </c>
      <c r="T133" s="26" t="s">
        <v>175</v>
      </c>
      <c r="U133" s="22">
        <v>0</v>
      </c>
      <c r="V133" s="22">
        <v>19868</v>
      </c>
      <c r="W133" s="24">
        <v>103.66445923000001</v>
      </c>
      <c r="X133" s="24">
        <v>61.153026580000002</v>
      </c>
      <c r="Y133" s="24">
        <v>82.408742904999997</v>
      </c>
      <c r="Z133" s="28">
        <v>78</v>
      </c>
      <c r="AA133" s="32" t="s">
        <v>672</v>
      </c>
      <c r="AB133" s="33" t="str">
        <f t="shared" si="2"/>
        <v>well-78</v>
      </c>
      <c r="AD133" s="9" t="s">
        <v>817</v>
      </c>
      <c r="AE133" s="9"/>
      <c r="AF133" s="9"/>
      <c r="AG133" s="9"/>
      <c r="AH133" s="9"/>
      <c r="AI133" s="9"/>
      <c r="AJ133" s="9"/>
      <c r="AK133" s="9"/>
      <c r="AL133" s="9"/>
    </row>
    <row r="134" spans="11:38" x14ac:dyDescent="0.25">
      <c r="K134" s="14"/>
      <c r="L134" s="14">
        <v>128</v>
      </c>
      <c r="M134" s="14" t="s">
        <v>452</v>
      </c>
      <c r="N134" s="14">
        <v>0</v>
      </c>
      <c r="O134" s="19" t="s">
        <v>176</v>
      </c>
      <c r="Q134" s="21">
        <v>128</v>
      </c>
      <c r="R134" s="21" t="s">
        <v>452</v>
      </c>
      <c r="S134" s="21">
        <v>0</v>
      </c>
      <c r="T134" s="26" t="s">
        <v>176</v>
      </c>
      <c r="U134" s="22">
        <v>0</v>
      </c>
      <c r="V134" s="22">
        <v>19745</v>
      </c>
      <c r="W134" s="24">
        <v>103.2820282</v>
      </c>
      <c r="X134" s="24">
        <v>61.517681119999999</v>
      </c>
      <c r="Y134" s="24">
        <v>82.399854660000003</v>
      </c>
      <c r="Z134" s="28">
        <v>81</v>
      </c>
      <c r="AA134" s="32" t="s">
        <v>673</v>
      </c>
      <c r="AB134" s="33" t="str">
        <f t="shared" ref="AB134:AB149" si="3">O134</f>
        <v>well-81</v>
      </c>
      <c r="AD134" s="9" t="s">
        <v>818</v>
      </c>
      <c r="AE134" s="9"/>
      <c r="AF134" s="9"/>
      <c r="AG134" s="9"/>
      <c r="AH134" s="9"/>
      <c r="AI134" s="9"/>
      <c r="AJ134" s="9"/>
      <c r="AK134" s="9"/>
      <c r="AL134" s="9"/>
    </row>
    <row r="135" spans="11:38" x14ac:dyDescent="0.25">
      <c r="K135" s="14"/>
      <c r="L135" s="14">
        <v>129</v>
      </c>
      <c r="M135" s="14" t="s">
        <v>453</v>
      </c>
      <c r="N135" s="14">
        <v>-3.5000000000000001E-3</v>
      </c>
      <c r="O135" s="19" t="s">
        <v>177</v>
      </c>
      <c r="Q135" s="21">
        <v>129</v>
      </c>
      <c r="R135" s="21" t="s">
        <v>453</v>
      </c>
      <c r="S135" s="21">
        <v>-3.5000000000000001E-3</v>
      </c>
      <c r="T135" s="26" t="s">
        <v>177</v>
      </c>
      <c r="U135" s="22">
        <v>0</v>
      </c>
      <c r="V135" s="22">
        <v>727</v>
      </c>
      <c r="W135" s="24">
        <v>112.15606689000001</v>
      </c>
      <c r="X135" s="24">
        <v>65.068504329999996</v>
      </c>
      <c r="Y135" s="24">
        <v>88.612285610000001</v>
      </c>
      <c r="Z135" s="28" t="s">
        <v>87</v>
      </c>
      <c r="AA135" s="32" t="s">
        <v>674</v>
      </c>
      <c r="AB135" s="33" t="str">
        <f t="shared" si="3"/>
        <v>well-5814/1</v>
      </c>
      <c r="AD135" s="9" t="s">
        <v>819</v>
      </c>
      <c r="AE135" s="9"/>
      <c r="AF135" s="9"/>
      <c r="AG135" s="9"/>
      <c r="AH135" s="9"/>
      <c r="AI135" s="9"/>
      <c r="AJ135" s="9"/>
      <c r="AK135" s="9"/>
      <c r="AL135" s="9"/>
    </row>
    <row r="136" spans="11:38" x14ac:dyDescent="0.25">
      <c r="K136" s="14"/>
      <c r="L136" s="14">
        <v>130</v>
      </c>
      <c r="M136" s="14" t="s">
        <v>453</v>
      </c>
      <c r="N136" s="14">
        <v>0</v>
      </c>
      <c r="O136" s="19" t="s">
        <v>178</v>
      </c>
      <c r="Q136" s="21">
        <v>130</v>
      </c>
      <c r="R136" s="21" t="s">
        <v>453</v>
      </c>
      <c r="S136" s="21">
        <v>0</v>
      </c>
      <c r="T136" s="26" t="s">
        <v>178</v>
      </c>
      <c r="U136" s="22">
        <v>0</v>
      </c>
      <c r="V136" s="22">
        <v>727</v>
      </c>
      <c r="W136" s="24">
        <v>112.15606689000001</v>
      </c>
      <c r="X136" s="24">
        <v>65.068504329999996</v>
      </c>
      <c r="Y136" s="24">
        <v>88.612285610000001</v>
      </c>
      <c r="Z136" s="28" t="s">
        <v>88</v>
      </c>
      <c r="AA136" s="32" t="s">
        <v>675</v>
      </c>
      <c r="AB136" s="33" t="str">
        <f t="shared" si="3"/>
        <v>well-5814/2</v>
      </c>
      <c r="AD136" s="9" t="s">
        <v>820</v>
      </c>
      <c r="AE136" s="9"/>
      <c r="AF136" s="9"/>
      <c r="AG136" s="9"/>
      <c r="AH136" s="9"/>
      <c r="AI136" s="9"/>
      <c r="AJ136" s="9"/>
      <c r="AK136" s="9"/>
      <c r="AL136" s="9"/>
    </row>
    <row r="137" spans="11:38" x14ac:dyDescent="0.25">
      <c r="K137" s="14"/>
      <c r="L137" s="14">
        <v>131</v>
      </c>
      <c r="M137" s="14" t="s">
        <v>454</v>
      </c>
      <c r="N137" s="14">
        <v>0</v>
      </c>
      <c r="O137" s="19" t="s">
        <v>455</v>
      </c>
      <c r="Q137" s="21">
        <v>131</v>
      </c>
      <c r="R137" s="21" t="s">
        <v>454</v>
      </c>
      <c r="S137" s="21">
        <v>0</v>
      </c>
      <c r="T137" s="26" t="s">
        <v>455</v>
      </c>
      <c r="U137" s="22">
        <v>0</v>
      </c>
      <c r="V137" s="22">
        <v>13252</v>
      </c>
      <c r="W137" s="24">
        <v>106.59443665000001</v>
      </c>
      <c r="X137" s="24">
        <v>63.768417360000001</v>
      </c>
      <c r="Y137" s="24">
        <v>85.181427005000003</v>
      </c>
      <c r="Z137" s="28" t="s">
        <v>538</v>
      </c>
      <c r="AA137" s="32" t="s">
        <v>676</v>
      </c>
      <c r="AB137" s="33" t="str">
        <f t="shared" si="3"/>
        <v>well-p3_s2</v>
      </c>
      <c r="AD137" s="9" t="s">
        <v>821</v>
      </c>
      <c r="AE137" s="9"/>
      <c r="AF137" s="9"/>
      <c r="AG137" s="9"/>
      <c r="AH137" s="9"/>
      <c r="AI137" s="9"/>
      <c r="AJ137" s="9"/>
      <c r="AK137" s="9"/>
      <c r="AL137" s="9"/>
    </row>
    <row r="138" spans="11:38" x14ac:dyDescent="0.25">
      <c r="K138" s="14"/>
      <c r="L138" s="14">
        <v>132</v>
      </c>
      <c r="M138" s="14" t="s">
        <v>454</v>
      </c>
      <c r="N138" s="14">
        <v>0</v>
      </c>
      <c r="O138" s="19" t="s">
        <v>456</v>
      </c>
      <c r="Q138" s="21">
        <v>132</v>
      </c>
      <c r="R138" s="21" t="s">
        <v>454</v>
      </c>
      <c r="S138" s="21">
        <v>0</v>
      </c>
      <c r="T138" s="26" t="s">
        <v>456</v>
      </c>
      <c r="U138" s="22">
        <v>0</v>
      </c>
      <c r="V138" s="22">
        <v>13252</v>
      </c>
      <c r="W138" s="24">
        <v>106.59443665000001</v>
      </c>
      <c r="X138" s="24">
        <v>63.768417360000001</v>
      </c>
      <c r="Y138" s="24">
        <v>85.181427005000003</v>
      </c>
      <c r="Z138" s="28" t="s">
        <v>539</v>
      </c>
      <c r="AA138" s="32" t="s">
        <v>677</v>
      </c>
      <c r="AB138" s="33" t="str">
        <f t="shared" si="3"/>
        <v>well-p2_s2</v>
      </c>
      <c r="AD138" s="9" t="s">
        <v>822</v>
      </c>
      <c r="AE138" s="9"/>
      <c r="AF138" s="9"/>
      <c r="AG138" s="9"/>
      <c r="AH138" s="9"/>
      <c r="AI138" s="9"/>
      <c r="AJ138" s="9"/>
      <c r="AK138" s="9"/>
      <c r="AL138" s="9"/>
    </row>
    <row r="139" spans="11:38" x14ac:dyDescent="0.25">
      <c r="K139" s="14"/>
      <c r="L139" s="14">
        <v>133</v>
      </c>
      <c r="M139" s="14" t="s">
        <v>454</v>
      </c>
      <c r="N139" s="14">
        <v>0</v>
      </c>
      <c r="O139" s="19" t="s">
        <v>457</v>
      </c>
      <c r="Q139" s="21">
        <v>133</v>
      </c>
      <c r="R139" s="21" t="s">
        <v>454</v>
      </c>
      <c r="S139" s="21">
        <v>0</v>
      </c>
      <c r="T139" s="26" t="s">
        <v>457</v>
      </c>
      <c r="U139" s="22">
        <v>0</v>
      </c>
      <c r="V139" s="22">
        <v>13252</v>
      </c>
      <c r="W139" s="24">
        <v>106.59443665000001</v>
      </c>
      <c r="X139" s="24">
        <v>63.768417360000001</v>
      </c>
      <c r="Y139" s="24">
        <v>85.181427005000003</v>
      </c>
      <c r="Z139" s="28" t="s">
        <v>540</v>
      </c>
      <c r="AA139" s="32" t="s">
        <v>678</v>
      </c>
      <c r="AB139" s="33" t="str">
        <f t="shared" si="3"/>
        <v>well-p1_s2</v>
      </c>
      <c r="AD139" s="9" t="s">
        <v>823</v>
      </c>
      <c r="AE139" s="9"/>
      <c r="AF139" s="9"/>
      <c r="AG139" s="9"/>
      <c r="AH139" s="9"/>
      <c r="AI139" s="9"/>
      <c r="AJ139" s="9"/>
      <c r="AK139" s="9"/>
      <c r="AL139" s="9"/>
    </row>
    <row r="140" spans="11:38" x14ac:dyDescent="0.25">
      <c r="K140" s="14"/>
      <c r="L140" s="14">
        <v>134</v>
      </c>
      <c r="M140" s="14" t="s">
        <v>458</v>
      </c>
      <c r="N140" s="14">
        <v>0</v>
      </c>
      <c r="O140" s="19" t="s">
        <v>459</v>
      </c>
      <c r="Q140" s="21">
        <v>134</v>
      </c>
      <c r="R140" s="21" t="s">
        <v>458</v>
      </c>
      <c r="S140" s="21">
        <v>0</v>
      </c>
      <c r="T140" s="26" t="s">
        <v>459</v>
      </c>
      <c r="U140" s="22">
        <v>0</v>
      </c>
      <c r="V140" s="22">
        <v>14293</v>
      </c>
      <c r="W140" s="24">
        <v>104.08330536</v>
      </c>
      <c r="X140" s="24">
        <v>63.696075440000001</v>
      </c>
      <c r="Y140" s="24">
        <v>83.889690400000006</v>
      </c>
      <c r="Z140" s="28" t="s">
        <v>541</v>
      </c>
      <c r="AA140" s="32" t="s">
        <v>679</v>
      </c>
      <c r="AB140" s="33" t="str">
        <f t="shared" si="3"/>
        <v>well-r1_s2</v>
      </c>
      <c r="AD140" s="9" t="s">
        <v>824</v>
      </c>
      <c r="AE140" s="9"/>
      <c r="AF140" s="9"/>
      <c r="AG140" s="9"/>
      <c r="AH140" s="9"/>
      <c r="AI140" s="9"/>
      <c r="AJ140" s="9"/>
      <c r="AK140" s="9"/>
      <c r="AL140" s="9"/>
    </row>
    <row r="141" spans="11:38" x14ac:dyDescent="0.25">
      <c r="K141" s="14"/>
      <c r="L141" s="14">
        <v>135</v>
      </c>
      <c r="M141" s="14" t="s">
        <v>458</v>
      </c>
      <c r="N141" s="14">
        <v>0</v>
      </c>
      <c r="O141" s="19" t="s">
        <v>460</v>
      </c>
      <c r="Q141" s="21">
        <v>135</v>
      </c>
      <c r="R141" s="21" t="s">
        <v>458</v>
      </c>
      <c r="S141" s="21">
        <v>0</v>
      </c>
      <c r="T141" s="26" t="s">
        <v>460</v>
      </c>
      <c r="U141" s="22">
        <v>0</v>
      </c>
      <c r="V141" s="22">
        <v>14293</v>
      </c>
      <c r="W141" s="24">
        <v>104.08330536</v>
      </c>
      <c r="X141" s="24">
        <v>63.696075440000001</v>
      </c>
      <c r="Y141" s="24">
        <v>83.889690400000006</v>
      </c>
      <c r="Z141" s="28" t="s">
        <v>542</v>
      </c>
      <c r="AA141" s="32" t="s">
        <v>680</v>
      </c>
      <c r="AB141" s="33" t="str">
        <f t="shared" si="3"/>
        <v>well-r2_s2</v>
      </c>
      <c r="AD141" s="9" t="s">
        <v>825</v>
      </c>
      <c r="AE141" s="9"/>
      <c r="AF141" s="9"/>
      <c r="AG141" s="9"/>
      <c r="AH141" s="9"/>
      <c r="AI141" s="9"/>
      <c r="AJ141" s="9"/>
      <c r="AK141" s="9"/>
      <c r="AL141" s="9"/>
    </row>
    <row r="142" spans="11:38" x14ac:dyDescent="0.25">
      <c r="K142" s="14"/>
      <c r="L142" s="14">
        <v>136</v>
      </c>
      <c r="M142" s="14" t="s">
        <v>458</v>
      </c>
      <c r="N142" s="14">
        <v>0</v>
      </c>
      <c r="O142" s="19" t="s">
        <v>461</v>
      </c>
      <c r="Q142" s="21">
        <v>136</v>
      </c>
      <c r="R142" s="21" t="s">
        <v>458</v>
      </c>
      <c r="S142" s="21">
        <v>0</v>
      </c>
      <c r="T142" s="26" t="s">
        <v>461</v>
      </c>
      <c r="U142" s="22">
        <v>0</v>
      </c>
      <c r="V142" s="22">
        <v>14293</v>
      </c>
      <c r="W142" s="24">
        <v>104.08330536</v>
      </c>
      <c r="X142" s="24">
        <v>63.696075440000001</v>
      </c>
      <c r="Y142" s="24">
        <v>83.889690400000006</v>
      </c>
      <c r="Z142" s="28" t="s">
        <v>543</v>
      </c>
      <c r="AA142" s="32" t="s">
        <v>681</v>
      </c>
      <c r="AB142" s="33" t="str">
        <f t="shared" si="3"/>
        <v>well-r3_s2</v>
      </c>
      <c r="AD142" s="9" t="s">
        <v>826</v>
      </c>
      <c r="AE142" s="9"/>
      <c r="AF142" s="9"/>
      <c r="AG142" s="9"/>
      <c r="AH142" s="9"/>
      <c r="AI142" s="9"/>
      <c r="AJ142" s="9"/>
      <c r="AK142" s="9"/>
      <c r="AL142" s="9"/>
    </row>
    <row r="143" spans="11:38" x14ac:dyDescent="0.25">
      <c r="K143" s="14"/>
      <c r="L143" s="14">
        <v>137</v>
      </c>
      <c r="M143" s="14" t="s">
        <v>462</v>
      </c>
      <c r="N143" s="14">
        <v>0</v>
      </c>
      <c r="O143" s="19" t="s">
        <v>463</v>
      </c>
      <c r="Q143" s="21">
        <v>137</v>
      </c>
      <c r="R143" s="21" t="s">
        <v>462</v>
      </c>
      <c r="S143" s="21">
        <v>0</v>
      </c>
      <c r="T143" s="26" t="s">
        <v>463</v>
      </c>
      <c r="U143" s="22">
        <v>0</v>
      </c>
      <c r="V143" s="22">
        <v>14292</v>
      </c>
      <c r="W143" s="24">
        <v>102.55672455</v>
      </c>
      <c r="X143" s="24">
        <v>63.632560730000002</v>
      </c>
      <c r="Y143" s="24">
        <v>83.094642640000004</v>
      </c>
      <c r="Z143" s="28" t="s">
        <v>544</v>
      </c>
      <c r="AA143" s="32" t="s">
        <v>682</v>
      </c>
      <c r="AB143" s="33" t="str">
        <f t="shared" si="3"/>
        <v>well-r4_s2</v>
      </c>
      <c r="AD143" s="9" t="s">
        <v>827</v>
      </c>
      <c r="AE143" s="9"/>
      <c r="AF143" s="9"/>
      <c r="AG143" s="9"/>
      <c r="AH143" s="9"/>
      <c r="AI143" s="9"/>
      <c r="AJ143" s="9"/>
      <c r="AK143" s="9"/>
      <c r="AL143" s="9"/>
    </row>
    <row r="144" spans="11:38" x14ac:dyDescent="0.25">
      <c r="K144" s="14"/>
      <c r="L144" s="14">
        <v>138</v>
      </c>
      <c r="M144" s="14" t="s">
        <v>464</v>
      </c>
      <c r="N144" s="14">
        <v>-9.4999999999999998E-3</v>
      </c>
      <c r="O144" s="19" t="s">
        <v>179</v>
      </c>
      <c r="Q144" s="21">
        <v>138</v>
      </c>
      <c r="R144" s="21" t="s">
        <v>464</v>
      </c>
      <c r="S144" s="21">
        <v>-9.4999999999999998E-3</v>
      </c>
      <c r="T144" s="26" t="s">
        <v>179</v>
      </c>
      <c r="U144" s="22">
        <v>0</v>
      </c>
      <c r="V144" s="22">
        <v>9249</v>
      </c>
      <c r="W144" s="24">
        <v>103.56208801</v>
      </c>
      <c r="X144" s="24">
        <v>66.873481749999996</v>
      </c>
      <c r="Y144" s="24">
        <v>85.217784879999996</v>
      </c>
      <c r="Z144" s="28" t="s">
        <v>89</v>
      </c>
      <c r="AA144" s="32" t="s">
        <v>683</v>
      </c>
      <c r="AB144" s="33" t="str">
        <f t="shared" si="3"/>
        <v>well-19/16</v>
      </c>
      <c r="AD144" s="9" t="s">
        <v>828</v>
      </c>
      <c r="AE144" s="9"/>
      <c r="AF144" s="9"/>
      <c r="AG144" s="9"/>
      <c r="AH144" s="9"/>
      <c r="AI144" s="9"/>
      <c r="AJ144" s="9"/>
      <c r="AK144" s="9"/>
      <c r="AL144" s="9"/>
    </row>
    <row r="145" spans="11:38" x14ac:dyDescent="0.25">
      <c r="K145" s="14"/>
      <c r="L145" s="14">
        <v>139</v>
      </c>
      <c r="M145" s="14" t="s">
        <v>465</v>
      </c>
      <c r="N145" s="14">
        <v>-9.4999999999999998E-3</v>
      </c>
      <c r="O145" s="19" t="s">
        <v>180</v>
      </c>
      <c r="Q145" s="21">
        <v>139</v>
      </c>
      <c r="R145" s="21" t="s">
        <v>465</v>
      </c>
      <c r="S145" s="21">
        <v>-9.4999999999999998E-3</v>
      </c>
      <c r="T145" s="26" t="s">
        <v>180</v>
      </c>
      <c r="U145" s="22">
        <v>0</v>
      </c>
      <c r="V145" s="22">
        <v>8671</v>
      </c>
      <c r="W145" s="24">
        <v>104.6832962</v>
      </c>
      <c r="X145" s="24">
        <v>68.130287170000003</v>
      </c>
      <c r="Y145" s="24">
        <v>86.406791685000002</v>
      </c>
      <c r="Z145" s="28" t="s">
        <v>90</v>
      </c>
      <c r="AA145" s="32" t="s">
        <v>684</v>
      </c>
      <c r="AB145" s="33" t="str">
        <f t="shared" si="3"/>
        <v>well-19/18</v>
      </c>
      <c r="AD145" s="9" t="s">
        <v>829</v>
      </c>
      <c r="AE145" s="9"/>
      <c r="AF145" s="9"/>
      <c r="AG145" s="9"/>
      <c r="AH145" s="9"/>
      <c r="AI145" s="9"/>
      <c r="AJ145" s="9"/>
      <c r="AK145" s="9"/>
      <c r="AL145" s="9"/>
    </row>
    <row r="146" spans="11:38" x14ac:dyDescent="0.25">
      <c r="K146" s="14"/>
      <c r="L146" s="14">
        <v>140</v>
      </c>
      <c r="M146" s="14" t="s">
        <v>466</v>
      </c>
      <c r="N146" s="14">
        <v>-9.4999999999999998E-3</v>
      </c>
      <c r="O146" s="19" t="s">
        <v>181</v>
      </c>
      <c r="Q146" s="21">
        <v>140</v>
      </c>
      <c r="R146" s="21" t="s">
        <v>466</v>
      </c>
      <c r="S146" s="21">
        <v>-9.4999999999999998E-3</v>
      </c>
      <c r="T146" s="26" t="s">
        <v>181</v>
      </c>
      <c r="U146" s="22">
        <v>0</v>
      </c>
      <c r="V146" s="22">
        <v>9255</v>
      </c>
      <c r="W146" s="24">
        <v>103.91210938</v>
      </c>
      <c r="X146" s="24">
        <v>66.635841369999994</v>
      </c>
      <c r="Y146" s="24">
        <v>85.273975374999907</v>
      </c>
      <c r="Z146" s="28" t="s">
        <v>91</v>
      </c>
      <c r="AA146" s="32" t="s">
        <v>685</v>
      </c>
      <c r="AB146" s="33" t="str">
        <f t="shared" si="3"/>
        <v>well-19/19</v>
      </c>
      <c r="AD146" s="9" t="s">
        <v>830</v>
      </c>
      <c r="AE146" s="9"/>
      <c r="AF146" s="9"/>
      <c r="AG146" s="9"/>
      <c r="AH146" s="9"/>
      <c r="AI146" s="9"/>
      <c r="AJ146" s="9"/>
      <c r="AK146" s="9"/>
      <c r="AL146" s="9"/>
    </row>
    <row r="147" spans="11:38" x14ac:dyDescent="0.25">
      <c r="K147" s="14"/>
      <c r="L147" s="14">
        <v>141</v>
      </c>
      <c r="M147" s="14" t="s">
        <v>467</v>
      </c>
      <c r="N147" s="14">
        <v>-9.4999999999999998E-3</v>
      </c>
      <c r="O147" s="19" t="s">
        <v>182</v>
      </c>
      <c r="Q147" s="21">
        <v>141</v>
      </c>
      <c r="R147" s="21" t="s">
        <v>467</v>
      </c>
      <c r="S147" s="21">
        <v>-9.4999999999999998E-3</v>
      </c>
      <c r="T147" s="26" t="s">
        <v>182</v>
      </c>
      <c r="U147" s="22">
        <v>0</v>
      </c>
      <c r="V147" s="22">
        <v>8689</v>
      </c>
      <c r="W147" s="24">
        <v>104.02419281</v>
      </c>
      <c r="X147" s="24">
        <v>67.291755679999994</v>
      </c>
      <c r="Y147" s="24">
        <v>85.657974244999906</v>
      </c>
      <c r="Z147" s="28" t="s">
        <v>92</v>
      </c>
      <c r="AA147" s="32" t="s">
        <v>686</v>
      </c>
      <c r="AB147" s="33" t="str">
        <f t="shared" si="3"/>
        <v>well-19/20</v>
      </c>
      <c r="AD147" s="9" t="s">
        <v>831</v>
      </c>
      <c r="AE147" s="9"/>
      <c r="AF147" s="9"/>
      <c r="AG147" s="9"/>
      <c r="AH147" s="9"/>
      <c r="AI147" s="9"/>
      <c r="AJ147" s="9"/>
      <c r="AK147" s="9"/>
      <c r="AL147" s="9"/>
    </row>
    <row r="148" spans="11:38" x14ac:dyDescent="0.25">
      <c r="K148" s="14"/>
      <c r="L148" s="14">
        <v>142</v>
      </c>
      <c r="M148" s="14" t="s">
        <v>468</v>
      </c>
      <c r="N148" s="14">
        <v>-9.4999999999999998E-3</v>
      </c>
      <c r="O148" s="19" t="s">
        <v>183</v>
      </c>
      <c r="Q148" s="21">
        <v>142</v>
      </c>
      <c r="R148" s="21" t="s">
        <v>468</v>
      </c>
      <c r="S148" s="21">
        <v>-9.4999999999999998E-3</v>
      </c>
      <c r="T148" s="26" t="s">
        <v>183</v>
      </c>
      <c r="U148" s="22">
        <v>0</v>
      </c>
      <c r="V148" s="22">
        <v>7191</v>
      </c>
      <c r="W148" s="24">
        <v>103.00206756999999</v>
      </c>
      <c r="X148" s="24">
        <v>68.493926999999999</v>
      </c>
      <c r="Y148" s="24">
        <v>85.747997284999997</v>
      </c>
      <c r="Z148" s="28" t="s">
        <v>93</v>
      </c>
      <c r="AA148" s="32" t="s">
        <v>687</v>
      </c>
      <c r="AB148" s="33" t="str">
        <f t="shared" si="3"/>
        <v>well-19/21</v>
      </c>
      <c r="AD148" s="9" t="s">
        <v>832</v>
      </c>
      <c r="AE148" s="9"/>
      <c r="AF148" s="9"/>
      <c r="AG148" s="9"/>
      <c r="AH148" s="9"/>
      <c r="AI148" s="9"/>
      <c r="AJ148" s="9"/>
      <c r="AK148" s="9"/>
      <c r="AL148" s="9"/>
    </row>
    <row r="149" spans="11:38" x14ac:dyDescent="0.25">
      <c r="K149" s="14">
        <v>1</v>
      </c>
      <c r="L149" s="14">
        <v>143</v>
      </c>
      <c r="M149" s="14" t="s">
        <v>469</v>
      </c>
      <c r="N149" s="14">
        <v>-0.03</v>
      </c>
      <c r="O149" s="19" t="s">
        <v>470</v>
      </c>
      <c r="Q149" s="21">
        <v>143</v>
      </c>
      <c r="R149" s="21" t="s">
        <v>469</v>
      </c>
      <c r="S149" s="21">
        <v>-0.03</v>
      </c>
      <c r="T149" s="26" t="s">
        <v>470</v>
      </c>
      <c r="U149" s="22">
        <v>0</v>
      </c>
      <c r="V149" s="22">
        <v>11259</v>
      </c>
      <c r="W149" s="24">
        <v>113.01717377</v>
      </c>
      <c r="X149" s="24">
        <v>67.628685000000004</v>
      </c>
      <c r="Y149" s="24">
        <v>90.322929384999995</v>
      </c>
      <c r="Z149" s="28" t="s">
        <v>470</v>
      </c>
      <c r="AA149" s="34" t="s">
        <v>688</v>
      </c>
      <c r="AB149" s="35" t="str">
        <f t="shared" si="3"/>
        <v>hydraulic_barrier</v>
      </c>
      <c r="AD149" s="9" t="s">
        <v>833</v>
      </c>
      <c r="AE149" s="9"/>
      <c r="AF149" s="9"/>
      <c r="AG149" s="9"/>
      <c r="AH149" s="9"/>
      <c r="AI149" s="9"/>
      <c r="AJ149" s="9"/>
      <c r="AK149" s="9"/>
      <c r="AL149" s="9"/>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DEB83-652C-4B91-BADE-718F22E74BE8}">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99AC-F7E5-43CF-BBC3-4F49645F19DC}">
  <dimension ref="A1:R470"/>
  <sheetViews>
    <sheetView workbookViewId="0">
      <pane ySplit="10200" topLeftCell="A157"/>
      <selection activeCell="B21" sqref="B21"/>
      <selection pane="bottomLeft" activeCell="C31" sqref="C31"/>
    </sheetView>
  </sheetViews>
  <sheetFormatPr defaultRowHeight="15" x14ac:dyDescent="0.25"/>
  <cols>
    <col min="2" max="2" width="49.28515625" customWidth="1"/>
    <col min="3" max="3" width="21.28515625" customWidth="1"/>
    <col min="4" max="4" width="23" customWidth="1"/>
    <col min="5" max="5" width="9.140625" style="15"/>
    <col min="6" max="9" width="5" customWidth="1"/>
    <col min="10" max="10" width="3.7109375" customWidth="1"/>
    <col min="11" max="11" width="24" customWidth="1"/>
    <col min="15" max="15" width="11.140625" customWidth="1"/>
    <col min="16" max="16" width="4" bestFit="1" customWidth="1"/>
    <col min="17" max="17" width="19.140625" customWidth="1"/>
  </cols>
  <sheetData>
    <row r="1" spans="1:18" x14ac:dyDescent="0.25">
      <c r="J1" t="s">
        <v>1471</v>
      </c>
    </row>
    <row r="2" spans="1:18" x14ac:dyDescent="0.25">
      <c r="D2" s="39">
        <v>1</v>
      </c>
      <c r="J2" s="9"/>
      <c r="K2" s="9" t="s">
        <v>837</v>
      </c>
      <c r="L2" s="9" t="s">
        <v>1338</v>
      </c>
      <c r="M2" s="9" t="s">
        <v>1339</v>
      </c>
      <c r="N2" s="9" t="s">
        <v>1340</v>
      </c>
      <c r="O2" s="9" t="s">
        <v>1341</v>
      </c>
    </row>
    <row r="3" spans="1:18" x14ac:dyDescent="0.25">
      <c r="J3">
        <v>0</v>
      </c>
      <c r="K3" t="s">
        <v>1342</v>
      </c>
      <c r="L3">
        <v>1001</v>
      </c>
      <c r="M3">
        <v>0</v>
      </c>
      <c r="N3">
        <v>1002</v>
      </c>
      <c r="O3">
        <v>15</v>
      </c>
    </row>
    <row r="4" spans="1:18" x14ac:dyDescent="0.25">
      <c r="D4" s="39">
        <v>2</v>
      </c>
      <c r="J4">
        <v>1</v>
      </c>
      <c r="K4" t="s">
        <v>1343</v>
      </c>
      <c r="L4">
        <v>1002</v>
      </c>
      <c r="M4">
        <v>1001</v>
      </c>
      <c r="N4">
        <v>1003</v>
      </c>
      <c r="O4">
        <v>15</v>
      </c>
    </row>
    <row r="5" spans="1:18" x14ac:dyDescent="0.25">
      <c r="J5">
        <v>2</v>
      </c>
      <c r="K5" t="s">
        <v>1344</v>
      </c>
      <c r="L5">
        <v>1003</v>
      </c>
      <c r="M5">
        <v>1002</v>
      </c>
      <c r="N5">
        <v>1004</v>
      </c>
      <c r="O5">
        <v>15</v>
      </c>
    </row>
    <row r="6" spans="1:18" x14ac:dyDescent="0.25">
      <c r="D6" s="39">
        <v>3</v>
      </c>
      <c r="J6">
        <v>3</v>
      </c>
      <c r="K6" t="s">
        <v>1345</v>
      </c>
      <c r="L6">
        <v>1004</v>
      </c>
      <c r="M6">
        <v>1003</v>
      </c>
      <c r="N6">
        <v>1005</v>
      </c>
      <c r="O6">
        <v>15</v>
      </c>
    </row>
    <row r="7" spans="1:18" x14ac:dyDescent="0.25">
      <c r="J7">
        <v>4</v>
      </c>
      <c r="K7" t="s">
        <v>1346</v>
      </c>
      <c r="L7">
        <v>1005</v>
      </c>
      <c r="M7">
        <v>1004</v>
      </c>
      <c r="N7">
        <v>1006</v>
      </c>
      <c r="O7">
        <v>15</v>
      </c>
    </row>
    <row r="8" spans="1:18" x14ac:dyDescent="0.25">
      <c r="A8" t="s">
        <v>1472</v>
      </c>
      <c r="B8" s="9" t="s">
        <v>1332</v>
      </c>
      <c r="C8" s="9" t="s">
        <v>1333</v>
      </c>
      <c r="D8" s="9" t="s">
        <v>837</v>
      </c>
      <c r="E8" s="28" t="s">
        <v>16</v>
      </c>
      <c r="F8" s="39">
        <v>1</v>
      </c>
      <c r="G8" s="39">
        <v>2</v>
      </c>
      <c r="H8" s="39">
        <v>3</v>
      </c>
      <c r="J8">
        <v>5</v>
      </c>
      <c r="K8" t="s">
        <v>1347</v>
      </c>
      <c r="L8">
        <v>1006</v>
      </c>
      <c r="M8">
        <v>1005</v>
      </c>
      <c r="N8">
        <v>1007</v>
      </c>
      <c r="O8">
        <v>15</v>
      </c>
    </row>
    <row r="9" spans="1:18" x14ac:dyDescent="0.25">
      <c r="A9">
        <v>0</v>
      </c>
      <c r="B9">
        <v>301</v>
      </c>
      <c r="C9" t="s">
        <v>1334</v>
      </c>
      <c r="D9" t="s">
        <v>1335</v>
      </c>
      <c r="E9" s="28" t="s">
        <v>16</v>
      </c>
      <c r="J9">
        <v>6</v>
      </c>
      <c r="K9" t="s">
        <v>1348</v>
      </c>
      <c r="L9">
        <v>1007</v>
      </c>
      <c r="M9">
        <v>1006</v>
      </c>
      <c r="N9">
        <v>1008</v>
      </c>
      <c r="O9">
        <v>15</v>
      </c>
    </row>
    <row r="10" spans="1:18" x14ac:dyDescent="0.25">
      <c r="A10">
        <v>1</v>
      </c>
      <c r="B10">
        <v>205</v>
      </c>
      <c r="C10" t="s">
        <v>1336</v>
      </c>
      <c r="D10" t="s">
        <v>1337</v>
      </c>
      <c r="E10" s="28" t="s">
        <v>16</v>
      </c>
      <c r="J10">
        <v>7</v>
      </c>
      <c r="K10" t="s">
        <v>1349</v>
      </c>
      <c r="L10">
        <v>1008</v>
      </c>
      <c r="M10">
        <v>1007</v>
      </c>
      <c r="N10">
        <v>1009</v>
      </c>
      <c r="O10">
        <v>15</v>
      </c>
    </row>
    <row r="11" spans="1:18" x14ac:dyDescent="0.25">
      <c r="J11">
        <v>8</v>
      </c>
      <c r="K11" t="s">
        <v>1350</v>
      </c>
      <c r="L11">
        <v>1009</v>
      </c>
      <c r="M11">
        <v>1008</v>
      </c>
      <c r="N11">
        <v>1010</v>
      </c>
      <c r="O11">
        <v>15</v>
      </c>
    </row>
    <row r="12" spans="1:18" x14ac:dyDescent="0.25">
      <c r="J12">
        <v>9</v>
      </c>
      <c r="K12" t="s">
        <v>1351</v>
      </c>
      <c r="L12">
        <v>1010</v>
      </c>
      <c r="M12">
        <v>1009</v>
      </c>
      <c r="N12">
        <v>0</v>
      </c>
      <c r="O12">
        <v>15</v>
      </c>
    </row>
    <row r="13" spans="1:18" x14ac:dyDescent="0.25">
      <c r="J13" t="s">
        <v>1471</v>
      </c>
      <c r="R13" t="s">
        <v>1479</v>
      </c>
    </row>
    <row r="14" spans="1:18" x14ac:dyDescent="0.25">
      <c r="J14" s="9"/>
      <c r="K14" s="9" t="s">
        <v>837</v>
      </c>
      <c r="L14" s="9" t="s">
        <v>1352</v>
      </c>
      <c r="P14" s="9"/>
      <c r="Q14" s="9" t="s">
        <v>837</v>
      </c>
      <c r="R14" s="9" t="s">
        <v>1352</v>
      </c>
    </row>
    <row r="15" spans="1:18" x14ac:dyDescent="0.25">
      <c r="J15">
        <v>0</v>
      </c>
      <c r="K15" t="s">
        <v>1353</v>
      </c>
      <c r="L15">
        <v>0</v>
      </c>
      <c r="P15">
        <v>0</v>
      </c>
      <c r="Q15" t="s">
        <v>1353</v>
      </c>
      <c r="R15">
        <v>0</v>
      </c>
    </row>
    <row r="16" spans="1:18" x14ac:dyDescent="0.25">
      <c r="B16" s="9"/>
      <c r="C16" s="38">
        <f>MAX(C18:C471)</f>
        <v>250</v>
      </c>
      <c r="D16" s="9"/>
      <c r="E16" s="28"/>
      <c r="J16">
        <v>1</v>
      </c>
      <c r="K16" t="s">
        <v>1354</v>
      </c>
      <c r="L16">
        <v>1</v>
      </c>
      <c r="P16">
        <v>1</v>
      </c>
      <c r="Q16" t="s">
        <v>1354</v>
      </c>
      <c r="R16">
        <v>1</v>
      </c>
    </row>
    <row r="17" spans="1:18" x14ac:dyDescent="0.25">
      <c r="A17" t="s">
        <v>1472</v>
      </c>
      <c r="B17" s="9" t="s">
        <v>835</v>
      </c>
      <c r="C17" s="9" t="s">
        <v>836</v>
      </c>
      <c r="D17" s="9" t="s">
        <v>837</v>
      </c>
      <c r="E17" s="28" t="s">
        <v>16</v>
      </c>
      <c r="J17">
        <v>2</v>
      </c>
      <c r="K17" t="s">
        <v>1355</v>
      </c>
      <c r="L17">
        <v>2</v>
      </c>
      <c r="P17">
        <v>2</v>
      </c>
      <c r="Q17" t="s">
        <v>1355</v>
      </c>
      <c r="R17">
        <v>2</v>
      </c>
    </row>
    <row r="18" spans="1:18" x14ac:dyDescent="0.25">
      <c r="A18">
        <v>0</v>
      </c>
      <c r="B18" t="s">
        <v>838</v>
      </c>
      <c r="C18">
        <v>0</v>
      </c>
      <c r="D18" s="6" t="s">
        <v>839</v>
      </c>
      <c r="E18" s="28" t="s">
        <v>16</v>
      </c>
      <c r="J18">
        <v>3</v>
      </c>
      <c r="K18" t="s">
        <v>1356</v>
      </c>
      <c r="L18">
        <v>3</v>
      </c>
      <c r="P18">
        <v>3</v>
      </c>
      <c r="Q18" t="s">
        <v>1356</v>
      </c>
      <c r="R18">
        <v>3</v>
      </c>
    </row>
    <row r="19" spans="1:18" x14ac:dyDescent="0.25">
      <c r="A19">
        <v>1</v>
      </c>
      <c r="B19" t="s">
        <v>838</v>
      </c>
      <c r="C19">
        <v>0</v>
      </c>
      <c r="D19" s="6" t="s">
        <v>840</v>
      </c>
      <c r="E19" s="28" t="s">
        <v>16</v>
      </c>
      <c r="J19">
        <v>4</v>
      </c>
      <c r="K19" t="s">
        <v>1357</v>
      </c>
      <c r="L19">
        <v>4</v>
      </c>
      <c r="P19">
        <v>4</v>
      </c>
      <c r="Q19" t="s">
        <v>1357</v>
      </c>
      <c r="R19">
        <v>4</v>
      </c>
    </row>
    <row r="20" spans="1:18" x14ac:dyDescent="0.25">
      <c r="A20">
        <v>2</v>
      </c>
      <c r="B20" t="s">
        <v>838</v>
      </c>
      <c r="C20">
        <v>0</v>
      </c>
      <c r="D20" s="9" t="s">
        <v>841</v>
      </c>
      <c r="E20" s="28" t="s">
        <v>16</v>
      </c>
      <c r="J20">
        <v>5</v>
      </c>
      <c r="K20" t="s">
        <v>1358</v>
      </c>
      <c r="L20">
        <v>5</v>
      </c>
      <c r="P20">
        <v>5</v>
      </c>
      <c r="Q20" t="s">
        <v>1358</v>
      </c>
      <c r="R20">
        <v>5</v>
      </c>
    </row>
    <row r="21" spans="1:18" x14ac:dyDescent="0.25">
      <c r="A21">
        <v>3</v>
      </c>
      <c r="B21" t="s">
        <v>842</v>
      </c>
      <c r="C21">
        <v>0</v>
      </c>
      <c r="D21" s="9" t="s">
        <v>843</v>
      </c>
      <c r="E21" s="28" t="s">
        <v>16</v>
      </c>
      <c r="J21">
        <v>6</v>
      </c>
      <c r="K21" t="s">
        <v>1359</v>
      </c>
      <c r="L21">
        <v>6</v>
      </c>
      <c r="P21">
        <v>6</v>
      </c>
      <c r="Q21" t="s">
        <v>1359</v>
      </c>
      <c r="R21">
        <v>6</v>
      </c>
    </row>
    <row r="22" spans="1:18" x14ac:dyDescent="0.25">
      <c r="A22">
        <v>4</v>
      </c>
      <c r="B22" t="s">
        <v>842</v>
      </c>
      <c r="C22">
        <v>0</v>
      </c>
      <c r="D22" s="9" t="s">
        <v>844</v>
      </c>
      <c r="E22" s="28" t="s">
        <v>16</v>
      </c>
      <c r="J22">
        <v>7</v>
      </c>
      <c r="K22" t="s">
        <v>1360</v>
      </c>
      <c r="L22">
        <v>7</v>
      </c>
      <c r="P22">
        <v>7</v>
      </c>
      <c r="Q22" t="s">
        <v>1360</v>
      </c>
      <c r="R22">
        <v>7</v>
      </c>
    </row>
    <row r="23" spans="1:18" x14ac:dyDescent="0.25">
      <c r="A23">
        <v>5</v>
      </c>
      <c r="B23" t="s">
        <v>842</v>
      </c>
      <c r="C23">
        <v>0</v>
      </c>
      <c r="D23" s="9" t="s">
        <v>845</v>
      </c>
      <c r="E23" s="28" t="s">
        <v>16</v>
      </c>
      <c r="J23">
        <v>8</v>
      </c>
      <c r="K23" t="s">
        <v>1361</v>
      </c>
      <c r="L23">
        <v>8</v>
      </c>
      <c r="P23">
        <v>8</v>
      </c>
      <c r="Q23" t="s">
        <v>1361</v>
      </c>
      <c r="R23">
        <v>8</v>
      </c>
    </row>
    <row r="24" spans="1:18" x14ac:dyDescent="0.25">
      <c r="A24">
        <v>6</v>
      </c>
      <c r="B24" t="s">
        <v>842</v>
      </c>
      <c r="C24">
        <v>0</v>
      </c>
      <c r="D24" t="s">
        <v>846</v>
      </c>
      <c r="E24" s="28" t="s">
        <v>16</v>
      </c>
      <c r="J24">
        <v>9</v>
      </c>
      <c r="K24" t="s">
        <v>1362</v>
      </c>
      <c r="L24">
        <v>9</v>
      </c>
      <c r="P24">
        <v>9</v>
      </c>
      <c r="Q24" t="s">
        <v>1362</v>
      </c>
      <c r="R24">
        <v>9</v>
      </c>
    </row>
    <row r="25" spans="1:18" x14ac:dyDescent="0.25">
      <c r="A25">
        <v>7</v>
      </c>
      <c r="B25" t="s">
        <v>842</v>
      </c>
      <c r="C25">
        <v>0</v>
      </c>
      <c r="D25" t="s">
        <v>847</v>
      </c>
      <c r="E25" s="28" t="s">
        <v>16</v>
      </c>
      <c r="J25">
        <v>10</v>
      </c>
      <c r="K25" t="s">
        <v>1363</v>
      </c>
      <c r="L25">
        <v>10</v>
      </c>
      <c r="P25">
        <v>10</v>
      </c>
      <c r="Q25" t="s">
        <v>1363</v>
      </c>
      <c r="R25">
        <v>10</v>
      </c>
    </row>
    <row r="26" spans="1:18" x14ac:dyDescent="0.25">
      <c r="A26">
        <v>8</v>
      </c>
      <c r="B26" t="s">
        <v>842</v>
      </c>
      <c r="C26">
        <v>0</v>
      </c>
      <c r="D26" t="s">
        <v>848</v>
      </c>
      <c r="E26" s="28" t="s">
        <v>16</v>
      </c>
      <c r="J26">
        <v>11</v>
      </c>
      <c r="K26" t="s">
        <v>1364</v>
      </c>
      <c r="L26">
        <v>11</v>
      </c>
      <c r="P26">
        <v>11</v>
      </c>
      <c r="Q26" t="s">
        <v>1364</v>
      </c>
      <c r="R26">
        <v>11</v>
      </c>
    </row>
    <row r="27" spans="1:18" x14ac:dyDescent="0.25">
      <c r="A27">
        <v>9</v>
      </c>
      <c r="B27" t="s">
        <v>842</v>
      </c>
      <c r="C27">
        <v>0</v>
      </c>
      <c r="D27" t="s">
        <v>849</v>
      </c>
      <c r="E27" s="28" t="s">
        <v>16</v>
      </c>
      <c r="J27">
        <v>12</v>
      </c>
      <c r="K27" t="s">
        <v>1365</v>
      </c>
      <c r="L27">
        <v>12</v>
      </c>
      <c r="P27">
        <v>12</v>
      </c>
      <c r="Q27" t="s">
        <v>1365</v>
      </c>
      <c r="R27">
        <v>12</v>
      </c>
    </row>
    <row r="28" spans="1:18" x14ac:dyDescent="0.25">
      <c r="A28">
        <v>10</v>
      </c>
      <c r="B28" t="s">
        <v>842</v>
      </c>
      <c r="C28">
        <v>0</v>
      </c>
      <c r="D28" t="s">
        <v>850</v>
      </c>
      <c r="E28" s="28" t="s">
        <v>16</v>
      </c>
      <c r="J28">
        <v>13</v>
      </c>
      <c r="K28" t="s">
        <v>1366</v>
      </c>
      <c r="L28">
        <v>13</v>
      </c>
      <c r="P28">
        <v>13</v>
      </c>
      <c r="Q28" t="s">
        <v>1366</v>
      </c>
      <c r="R28">
        <v>13</v>
      </c>
    </row>
    <row r="29" spans="1:18" x14ac:dyDescent="0.25">
      <c r="A29">
        <v>11</v>
      </c>
      <c r="B29" t="s">
        <v>842</v>
      </c>
      <c r="C29">
        <v>0</v>
      </c>
      <c r="D29" t="s">
        <v>851</v>
      </c>
      <c r="E29" s="28" t="s">
        <v>16</v>
      </c>
      <c r="J29">
        <v>14</v>
      </c>
      <c r="K29" t="s">
        <v>1367</v>
      </c>
      <c r="L29">
        <v>14</v>
      </c>
      <c r="P29">
        <v>14</v>
      </c>
      <c r="Q29" t="s">
        <v>1367</v>
      </c>
      <c r="R29">
        <v>14</v>
      </c>
    </row>
    <row r="30" spans="1:18" x14ac:dyDescent="0.25">
      <c r="A30">
        <v>12</v>
      </c>
      <c r="B30" t="s">
        <v>842</v>
      </c>
      <c r="C30">
        <v>0</v>
      </c>
      <c r="D30" t="s">
        <v>852</v>
      </c>
      <c r="E30" s="28" t="s">
        <v>16</v>
      </c>
      <c r="J30">
        <v>15</v>
      </c>
      <c r="K30" t="s">
        <v>1368</v>
      </c>
      <c r="L30">
        <v>15</v>
      </c>
      <c r="P30">
        <v>15</v>
      </c>
      <c r="Q30" t="s">
        <v>1368</v>
      </c>
      <c r="R30">
        <v>15</v>
      </c>
    </row>
    <row r="31" spans="1:18" x14ac:dyDescent="0.25">
      <c r="A31">
        <v>13</v>
      </c>
      <c r="B31" t="s">
        <v>842</v>
      </c>
      <c r="C31">
        <v>0</v>
      </c>
      <c r="D31" t="s">
        <v>853</v>
      </c>
      <c r="E31" s="28" t="s">
        <v>16</v>
      </c>
      <c r="J31">
        <v>16</v>
      </c>
      <c r="K31" t="s">
        <v>1369</v>
      </c>
      <c r="L31">
        <v>16</v>
      </c>
      <c r="P31">
        <v>16</v>
      </c>
      <c r="Q31" t="s">
        <v>1369</v>
      </c>
      <c r="R31">
        <v>16</v>
      </c>
    </row>
    <row r="32" spans="1:18" x14ac:dyDescent="0.25">
      <c r="A32">
        <v>14</v>
      </c>
      <c r="B32" t="s">
        <v>842</v>
      </c>
      <c r="C32">
        <v>0</v>
      </c>
      <c r="D32" t="s">
        <v>854</v>
      </c>
      <c r="E32" s="28" t="s">
        <v>16</v>
      </c>
      <c r="J32">
        <v>17</v>
      </c>
      <c r="K32" t="s">
        <v>1370</v>
      </c>
      <c r="L32">
        <v>17</v>
      </c>
      <c r="P32">
        <v>17</v>
      </c>
      <c r="Q32" t="s">
        <v>1370</v>
      </c>
      <c r="R32">
        <v>17</v>
      </c>
    </row>
    <row r="33" spans="1:18" x14ac:dyDescent="0.25">
      <c r="A33">
        <v>15</v>
      </c>
      <c r="B33" t="s">
        <v>842</v>
      </c>
      <c r="C33">
        <v>0</v>
      </c>
      <c r="D33" t="s">
        <v>855</v>
      </c>
      <c r="E33" s="28" t="s">
        <v>16</v>
      </c>
      <c r="J33">
        <v>18</v>
      </c>
      <c r="K33" t="s">
        <v>1371</v>
      </c>
      <c r="L33">
        <v>18</v>
      </c>
      <c r="P33">
        <v>18</v>
      </c>
      <c r="Q33" t="s">
        <v>1371</v>
      </c>
      <c r="R33">
        <v>18</v>
      </c>
    </row>
    <row r="34" spans="1:18" x14ac:dyDescent="0.25">
      <c r="A34">
        <v>16</v>
      </c>
      <c r="B34" t="s">
        <v>842</v>
      </c>
      <c r="C34">
        <v>0</v>
      </c>
      <c r="D34" t="s">
        <v>856</v>
      </c>
      <c r="E34" s="28" t="s">
        <v>16</v>
      </c>
      <c r="J34">
        <v>19</v>
      </c>
      <c r="K34" t="s">
        <v>1372</v>
      </c>
      <c r="L34">
        <v>19</v>
      </c>
      <c r="P34">
        <v>19</v>
      </c>
      <c r="Q34" t="s">
        <v>1372</v>
      </c>
      <c r="R34">
        <v>19</v>
      </c>
    </row>
    <row r="35" spans="1:18" x14ac:dyDescent="0.25">
      <c r="A35">
        <v>17</v>
      </c>
      <c r="B35" t="s">
        <v>842</v>
      </c>
      <c r="C35">
        <v>0</v>
      </c>
      <c r="D35" t="s">
        <v>857</v>
      </c>
      <c r="E35" s="28" t="s">
        <v>16</v>
      </c>
      <c r="J35">
        <v>20</v>
      </c>
      <c r="K35" t="s">
        <v>1373</v>
      </c>
      <c r="L35">
        <v>20</v>
      </c>
      <c r="P35">
        <v>20</v>
      </c>
      <c r="Q35" t="s">
        <v>1373</v>
      </c>
      <c r="R35">
        <v>20</v>
      </c>
    </row>
    <row r="36" spans="1:18" x14ac:dyDescent="0.25">
      <c r="A36">
        <v>18</v>
      </c>
      <c r="B36" t="s">
        <v>842</v>
      </c>
      <c r="C36">
        <v>0</v>
      </c>
      <c r="D36" t="s">
        <v>858</v>
      </c>
      <c r="E36" s="28" t="s">
        <v>16</v>
      </c>
      <c r="J36">
        <v>21</v>
      </c>
      <c r="K36" t="s">
        <v>1374</v>
      </c>
      <c r="L36">
        <v>21</v>
      </c>
      <c r="P36">
        <v>21</v>
      </c>
      <c r="Q36" t="s">
        <v>1374</v>
      </c>
      <c r="R36">
        <v>21</v>
      </c>
    </row>
    <row r="37" spans="1:18" x14ac:dyDescent="0.25">
      <c r="A37">
        <v>19</v>
      </c>
      <c r="B37" t="s">
        <v>842</v>
      </c>
      <c r="C37">
        <v>0</v>
      </c>
      <c r="D37" t="s">
        <v>859</v>
      </c>
      <c r="E37" s="28" t="s">
        <v>16</v>
      </c>
      <c r="J37">
        <v>22</v>
      </c>
      <c r="K37" t="s">
        <v>1375</v>
      </c>
      <c r="L37">
        <v>22</v>
      </c>
      <c r="P37">
        <v>22</v>
      </c>
      <c r="Q37" t="s">
        <v>1375</v>
      </c>
      <c r="R37">
        <v>22</v>
      </c>
    </row>
    <row r="38" spans="1:18" x14ac:dyDescent="0.25">
      <c r="A38">
        <v>20</v>
      </c>
      <c r="B38" t="s">
        <v>842</v>
      </c>
      <c r="C38">
        <v>0</v>
      </c>
      <c r="D38" t="s">
        <v>860</v>
      </c>
      <c r="E38" s="28" t="s">
        <v>16</v>
      </c>
      <c r="J38">
        <v>23</v>
      </c>
      <c r="K38" t="s">
        <v>1376</v>
      </c>
      <c r="L38">
        <v>23</v>
      </c>
      <c r="P38">
        <v>23</v>
      </c>
      <c r="Q38" t="s">
        <v>1376</v>
      </c>
      <c r="R38">
        <v>23</v>
      </c>
    </row>
    <row r="39" spans="1:18" x14ac:dyDescent="0.25">
      <c r="A39">
        <v>21</v>
      </c>
      <c r="B39" t="s">
        <v>842</v>
      </c>
      <c r="C39">
        <v>0</v>
      </c>
      <c r="D39" t="s">
        <v>861</v>
      </c>
      <c r="E39" s="28" t="s">
        <v>16</v>
      </c>
      <c r="J39">
        <v>24</v>
      </c>
      <c r="K39" t="s">
        <v>1377</v>
      </c>
      <c r="L39">
        <v>24</v>
      </c>
      <c r="P39">
        <v>24</v>
      </c>
      <c r="Q39" t="s">
        <v>1377</v>
      </c>
      <c r="R39">
        <v>24</v>
      </c>
    </row>
    <row r="40" spans="1:18" x14ac:dyDescent="0.25">
      <c r="A40">
        <v>22</v>
      </c>
      <c r="B40" t="s">
        <v>842</v>
      </c>
      <c r="C40">
        <v>0</v>
      </c>
      <c r="D40" t="s">
        <v>862</v>
      </c>
      <c r="E40" s="28" t="s">
        <v>16</v>
      </c>
      <c r="J40">
        <v>25</v>
      </c>
      <c r="K40" t="s">
        <v>1378</v>
      </c>
      <c r="L40">
        <v>25</v>
      </c>
      <c r="P40">
        <v>25</v>
      </c>
      <c r="Q40" t="s">
        <v>1378</v>
      </c>
      <c r="R40">
        <v>25</v>
      </c>
    </row>
    <row r="41" spans="1:18" x14ac:dyDescent="0.25">
      <c r="A41">
        <v>23</v>
      </c>
      <c r="B41" t="s">
        <v>842</v>
      </c>
      <c r="C41">
        <v>0</v>
      </c>
      <c r="D41" t="s">
        <v>863</v>
      </c>
      <c r="E41" s="28" t="s">
        <v>16</v>
      </c>
      <c r="J41">
        <v>26</v>
      </c>
      <c r="K41" t="s">
        <v>1379</v>
      </c>
      <c r="L41">
        <v>26</v>
      </c>
      <c r="P41">
        <v>26</v>
      </c>
      <c r="Q41" t="s">
        <v>1379</v>
      </c>
      <c r="R41">
        <v>26</v>
      </c>
    </row>
    <row r="42" spans="1:18" x14ac:dyDescent="0.25">
      <c r="A42">
        <v>24</v>
      </c>
      <c r="B42" t="s">
        <v>864</v>
      </c>
      <c r="C42">
        <v>156</v>
      </c>
      <c r="D42" t="s">
        <v>865</v>
      </c>
      <c r="E42" s="28" t="s">
        <v>16</v>
      </c>
      <c r="J42">
        <v>27</v>
      </c>
      <c r="K42" t="s">
        <v>1380</v>
      </c>
      <c r="L42">
        <v>27</v>
      </c>
      <c r="P42">
        <v>27</v>
      </c>
      <c r="Q42" t="s">
        <v>1380</v>
      </c>
      <c r="R42">
        <v>27</v>
      </c>
    </row>
    <row r="43" spans="1:18" x14ac:dyDescent="0.25">
      <c r="A43">
        <v>25</v>
      </c>
      <c r="B43" t="s">
        <v>864</v>
      </c>
      <c r="C43">
        <v>156</v>
      </c>
      <c r="D43" t="s">
        <v>866</v>
      </c>
      <c r="E43" s="28" t="s">
        <v>16</v>
      </c>
      <c r="J43">
        <v>28</v>
      </c>
      <c r="K43" t="s">
        <v>1381</v>
      </c>
      <c r="L43">
        <v>28</v>
      </c>
      <c r="P43">
        <v>28</v>
      </c>
      <c r="Q43" t="s">
        <v>1381</v>
      </c>
      <c r="R43">
        <v>28</v>
      </c>
    </row>
    <row r="44" spans="1:18" x14ac:dyDescent="0.25">
      <c r="A44">
        <v>26</v>
      </c>
      <c r="B44" t="s">
        <v>864</v>
      </c>
      <c r="C44">
        <v>156</v>
      </c>
      <c r="D44" t="s">
        <v>867</v>
      </c>
      <c r="E44" s="28" t="s">
        <v>16</v>
      </c>
      <c r="J44">
        <v>29</v>
      </c>
      <c r="K44" t="s">
        <v>1382</v>
      </c>
      <c r="L44">
        <v>29</v>
      </c>
      <c r="P44">
        <v>29</v>
      </c>
      <c r="Q44" t="s">
        <v>1382</v>
      </c>
      <c r="R44">
        <v>29</v>
      </c>
    </row>
    <row r="45" spans="1:18" x14ac:dyDescent="0.25">
      <c r="A45">
        <v>27</v>
      </c>
      <c r="B45" t="s">
        <v>864</v>
      </c>
      <c r="C45">
        <v>156</v>
      </c>
      <c r="D45" t="s">
        <v>868</v>
      </c>
      <c r="E45" s="28" t="s">
        <v>16</v>
      </c>
      <c r="J45">
        <v>30</v>
      </c>
      <c r="K45" t="s">
        <v>1383</v>
      </c>
      <c r="L45">
        <v>30</v>
      </c>
      <c r="P45">
        <v>30</v>
      </c>
      <c r="Q45" t="s">
        <v>1383</v>
      </c>
      <c r="R45">
        <v>30</v>
      </c>
    </row>
    <row r="46" spans="1:18" x14ac:dyDescent="0.25">
      <c r="A46">
        <v>28</v>
      </c>
      <c r="B46" t="s">
        <v>864</v>
      </c>
      <c r="C46">
        <v>156</v>
      </c>
      <c r="D46" t="s">
        <v>869</v>
      </c>
      <c r="E46" s="28" t="s">
        <v>16</v>
      </c>
      <c r="J46">
        <v>31</v>
      </c>
      <c r="K46" t="s">
        <v>1384</v>
      </c>
      <c r="L46">
        <v>31</v>
      </c>
      <c r="P46">
        <v>31</v>
      </c>
      <c r="Q46" t="s">
        <v>1384</v>
      </c>
      <c r="R46">
        <v>31</v>
      </c>
    </row>
    <row r="47" spans="1:18" x14ac:dyDescent="0.25">
      <c r="A47">
        <v>29</v>
      </c>
      <c r="B47" t="s">
        <v>864</v>
      </c>
      <c r="C47">
        <v>156</v>
      </c>
      <c r="D47" t="s">
        <v>870</v>
      </c>
      <c r="E47" s="28" t="s">
        <v>16</v>
      </c>
      <c r="J47">
        <v>32</v>
      </c>
      <c r="K47" t="s">
        <v>1385</v>
      </c>
      <c r="L47">
        <v>32</v>
      </c>
      <c r="P47">
        <v>32</v>
      </c>
      <c r="Q47" t="s">
        <v>1385</v>
      </c>
      <c r="R47">
        <v>32</v>
      </c>
    </row>
    <row r="48" spans="1:18" x14ac:dyDescent="0.25">
      <c r="A48">
        <v>30</v>
      </c>
      <c r="B48" t="s">
        <v>864</v>
      </c>
      <c r="C48">
        <v>156</v>
      </c>
      <c r="D48" t="s">
        <v>871</v>
      </c>
      <c r="E48" s="28" t="s">
        <v>16</v>
      </c>
      <c r="J48">
        <v>33</v>
      </c>
      <c r="K48" t="s">
        <v>1386</v>
      </c>
      <c r="L48">
        <v>33</v>
      </c>
      <c r="P48">
        <v>33</v>
      </c>
      <c r="Q48" t="s">
        <v>1386</v>
      </c>
      <c r="R48">
        <v>33</v>
      </c>
    </row>
    <row r="49" spans="1:18" x14ac:dyDescent="0.25">
      <c r="A49">
        <v>31</v>
      </c>
      <c r="B49" t="s">
        <v>864</v>
      </c>
      <c r="C49">
        <v>156</v>
      </c>
      <c r="D49" t="s">
        <v>872</v>
      </c>
      <c r="E49" s="28" t="s">
        <v>16</v>
      </c>
      <c r="J49">
        <v>34</v>
      </c>
      <c r="K49" t="s">
        <v>1387</v>
      </c>
      <c r="L49">
        <v>34</v>
      </c>
      <c r="P49">
        <v>34</v>
      </c>
      <c r="Q49" t="s">
        <v>1387</v>
      </c>
      <c r="R49">
        <v>34</v>
      </c>
    </row>
    <row r="50" spans="1:18" x14ac:dyDescent="0.25">
      <c r="A50">
        <v>32</v>
      </c>
      <c r="B50" t="s">
        <v>864</v>
      </c>
      <c r="C50">
        <v>156</v>
      </c>
      <c r="D50" t="s">
        <v>873</v>
      </c>
      <c r="E50" s="28" t="s">
        <v>16</v>
      </c>
      <c r="J50">
        <v>35</v>
      </c>
      <c r="K50" t="s">
        <v>1388</v>
      </c>
      <c r="L50">
        <v>35</v>
      </c>
      <c r="P50">
        <v>35</v>
      </c>
      <c r="Q50" t="s">
        <v>1388</v>
      </c>
      <c r="R50">
        <v>35</v>
      </c>
    </row>
    <row r="51" spans="1:18" x14ac:dyDescent="0.25">
      <c r="A51">
        <v>33</v>
      </c>
      <c r="B51" t="s">
        <v>864</v>
      </c>
      <c r="C51">
        <v>156</v>
      </c>
      <c r="D51" t="s">
        <v>874</v>
      </c>
      <c r="E51" s="28" t="s">
        <v>16</v>
      </c>
      <c r="J51">
        <v>36</v>
      </c>
      <c r="K51" t="s">
        <v>1389</v>
      </c>
      <c r="L51">
        <v>36</v>
      </c>
      <c r="P51">
        <v>36</v>
      </c>
      <c r="Q51" t="s">
        <v>1389</v>
      </c>
      <c r="R51">
        <v>36</v>
      </c>
    </row>
    <row r="52" spans="1:18" x14ac:dyDescent="0.25">
      <c r="A52">
        <v>34</v>
      </c>
      <c r="B52" t="s">
        <v>864</v>
      </c>
      <c r="C52">
        <v>156</v>
      </c>
      <c r="D52" t="s">
        <v>875</v>
      </c>
      <c r="E52" s="28" t="s">
        <v>16</v>
      </c>
      <c r="J52">
        <v>37</v>
      </c>
      <c r="K52" t="s">
        <v>1390</v>
      </c>
      <c r="L52">
        <v>37</v>
      </c>
      <c r="P52">
        <v>37</v>
      </c>
      <c r="Q52" t="s">
        <v>1390</v>
      </c>
      <c r="R52">
        <v>37</v>
      </c>
    </row>
    <row r="53" spans="1:18" x14ac:dyDescent="0.25">
      <c r="A53">
        <v>35</v>
      </c>
      <c r="B53" t="s">
        <v>864</v>
      </c>
      <c r="C53">
        <v>156</v>
      </c>
      <c r="D53" t="s">
        <v>876</v>
      </c>
      <c r="E53" s="28" t="s">
        <v>16</v>
      </c>
      <c r="J53">
        <v>38</v>
      </c>
      <c r="K53" t="s">
        <v>1391</v>
      </c>
      <c r="L53">
        <v>38</v>
      </c>
      <c r="P53">
        <v>38</v>
      </c>
      <c r="Q53" t="s">
        <v>1391</v>
      </c>
      <c r="R53">
        <v>38</v>
      </c>
    </row>
    <row r="54" spans="1:18" x14ac:dyDescent="0.25">
      <c r="A54">
        <v>36</v>
      </c>
      <c r="B54" t="s">
        <v>864</v>
      </c>
      <c r="C54">
        <v>156</v>
      </c>
      <c r="D54" t="s">
        <v>877</v>
      </c>
      <c r="E54" s="28" t="s">
        <v>16</v>
      </c>
      <c r="J54">
        <v>39</v>
      </c>
      <c r="K54" t="s">
        <v>1392</v>
      </c>
      <c r="L54">
        <v>39</v>
      </c>
      <c r="P54">
        <v>39</v>
      </c>
      <c r="Q54" t="s">
        <v>1392</v>
      </c>
      <c r="R54">
        <v>39</v>
      </c>
    </row>
    <row r="55" spans="1:18" x14ac:dyDescent="0.25">
      <c r="A55">
        <v>37</v>
      </c>
      <c r="B55" t="s">
        <v>864</v>
      </c>
      <c r="C55">
        <v>156</v>
      </c>
      <c r="D55" t="s">
        <v>878</v>
      </c>
      <c r="E55" s="28" t="s">
        <v>16</v>
      </c>
      <c r="J55">
        <v>40</v>
      </c>
      <c r="K55" t="s">
        <v>1393</v>
      </c>
      <c r="L55">
        <v>40</v>
      </c>
      <c r="P55">
        <v>40</v>
      </c>
      <c r="Q55" t="s">
        <v>1393</v>
      </c>
      <c r="R55">
        <v>40</v>
      </c>
    </row>
    <row r="56" spans="1:18" x14ac:dyDescent="0.25">
      <c r="A56">
        <v>38</v>
      </c>
      <c r="B56" t="s">
        <v>864</v>
      </c>
      <c r="C56">
        <v>156</v>
      </c>
      <c r="D56" t="s">
        <v>879</v>
      </c>
      <c r="E56" s="28" t="s">
        <v>16</v>
      </c>
      <c r="J56">
        <v>41</v>
      </c>
      <c r="K56" t="s">
        <v>1394</v>
      </c>
      <c r="L56">
        <v>41</v>
      </c>
      <c r="P56">
        <v>41</v>
      </c>
      <c r="Q56" t="s">
        <v>1394</v>
      </c>
      <c r="R56">
        <v>41</v>
      </c>
    </row>
    <row r="57" spans="1:18" x14ac:dyDescent="0.25">
      <c r="A57">
        <v>39</v>
      </c>
      <c r="B57" t="s">
        <v>864</v>
      </c>
      <c r="C57">
        <v>156</v>
      </c>
      <c r="D57" t="s">
        <v>880</v>
      </c>
      <c r="E57" s="28" t="s">
        <v>16</v>
      </c>
      <c r="J57">
        <v>42</v>
      </c>
      <c r="K57" t="s">
        <v>1395</v>
      </c>
      <c r="L57">
        <v>42</v>
      </c>
      <c r="P57">
        <v>42</v>
      </c>
      <c r="Q57" t="s">
        <v>1395</v>
      </c>
      <c r="R57">
        <v>42</v>
      </c>
    </row>
    <row r="58" spans="1:18" x14ac:dyDescent="0.25">
      <c r="A58">
        <v>40</v>
      </c>
      <c r="B58" t="s">
        <v>864</v>
      </c>
      <c r="C58">
        <v>156</v>
      </c>
      <c r="D58" t="s">
        <v>881</v>
      </c>
      <c r="E58" s="28" t="s">
        <v>16</v>
      </c>
      <c r="J58">
        <v>43</v>
      </c>
      <c r="K58" t="s">
        <v>1396</v>
      </c>
      <c r="L58">
        <v>43</v>
      </c>
      <c r="P58">
        <v>43</v>
      </c>
      <c r="Q58" t="s">
        <v>1396</v>
      </c>
      <c r="R58">
        <v>43</v>
      </c>
    </row>
    <row r="59" spans="1:18" x14ac:dyDescent="0.25">
      <c r="A59">
        <v>41</v>
      </c>
      <c r="B59" t="s">
        <v>864</v>
      </c>
      <c r="C59">
        <v>156</v>
      </c>
      <c r="D59" t="s">
        <v>882</v>
      </c>
      <c r="E59" s="28" t="s">
        <v>16</v>
      </c>
      <c r="J59">
        <v>44</v>
      </c>
      <c r="K59" t="s">
        <v>1397</v>
      </c>
      <c r="L59">
        <v>44</v>
      </c>
      <c r="P59">
        <v>44</v>
      </c>
      <c r="Q59" t="s">
        <v>1397</v>
      </c>
      <c r="R59">
        <v>44</v>
      </c>
    </row>
    <row r="60" spans="1:18" x14ac:dyDescent="0.25">
      <c r="A60">
        <v>42</v>
      </c>
      <c r="B60" t="s">
        <v>864</v>
      </c>
      <c r="C60">
        <v>156</v>
      </c>
      <c r="D60" t="s">
        <v>883</v>
      </c>
      <c r="E60" s="28" t="s">
        <v>16</v>
      </c>
      <c r="J60">
        <v>45</v>
      </c>
      <c r="K60" t="s">
        <v>1398</v>
      </c>
      <c r="L60">
        <v>45</v>
      </c>
      <c r="P60">
        <v>45</v>
      </c>
      <c r="Q60" t="s">
        <v>1398</v>
      </c>
      <c r="R60">
        <v>45</v>
      </c>
    </row>
    <row r="61" spans="1:18" x14ac:dyDescent="0.25">
      <c r="A61">
        <v>43</v>
      </c>
      <c r="B61" t="s">
        <v>864</v>
      </c>
      <c r="C61">
        <v>156</v>
      </c>
      <c r="D61" t="s">
        <v>884</v>
      </c>
      <c r="E61" s="28" t="s">
        <v>16</v>
      </c>
      <c r="J61">
        <v>46</v>
      </c>
      <c r="K61" t="s">
        <v>1399</v>
      </c>
      <c r="L61">
        <v>46</v>
      </c>
      <c r="P61">
        <v>46</v>
      </c>
      <c r="Q61" t="s">
        <v>1399</v>
      </c>
      <c r="R61">
        <v>46</v>
      </c>
    </row>
    <row r="62" spans="1:18" x14ac:dyDescent="0.25">
      <c r="A62">
        <v>44</v>
      </c>
      <c r="B62" t="s">
        <v>864</v>
      </c>
      <c r="C62">
        <v>156</v>
      </c>
      <c r="D62" t="s">
        <v>885</v>
      </c>
      <c r="E62" s="28" t="s">
        <v>16</v>
      </c>
      <c r="J62">
        <v>47</v>
      </c>
      <c r="K62" t="s">
        <v>1400</v>
      </c>
      <c r="L62">
        <v>47</v>
      </c>
      <c r="P62">
        <v>47</v>
      </c>
      <c r="Q62" t="s">
        <v>1400</v>
      </c>
      <c r="R62">
        <v>47</v>
      </c>
    </row>
    <row r="63" spans="1:18" x14ac:dyDescent="0.25">
      <c r="A63">
        <v>45</v>
      </c>
      <c r="B63" t="s">
        <v>864</v>
      </c>
      <c r="C63">
        <v>156</v>
      </c>
      <c r="D63" t="s">
        <v>886</v>
      </c>
      <c r="E63" s="28" t="s">
        <v>16</v>
      </c>
      <c r="J63">
        <v>48</v>
      </c>
      <c r="K63" t="s">
        <v>1401</v>
      </c>
      <c r="L63">
        <v>48</v>
      </c>
      <c r="P63">
        <v>48</v>
      </c>
      <c r="Q63" t="s">
        <v>1401</v>
      </c>
      <c r="R63">
        <v>48</v>
      </c>
    </row>
    <row r="64" spans="1:18" x14ac:dyDescent="0.25">
      <c r="A64">
        <v>46</v>
      </c>
      <c r="B64" t="s">
        <v>864</v>
      </c>
      <c r="C64">
        <v>156</v>
      </c>
      <c r="D64" t="s">
        <v>887</v>
      </c>
      <c r="E64" s="28" t="s">
        <v>16</v>
      </c>
      <c r="J64">
        <v>49</v>
      </c>
      <c r="K64" t="s">
        <v>1402</v>
      </c>
      <c r="L64">
        <v>49</v>
      </c>
      <c r="P64">
        <v>49</v>
      </c>
      <c r="Q64" t="s">
        <v>1402</v>
      </c>
      <c r="R64">
        <v>49</v>
      </c>
    </row>
    <row r="65" spans="1:18" x14ac:dyDescent="0.25">
      <c r="A65">
        <v>47</v>
      </c>
      <c r="B65" t="s">
        <v>864</v>
      </c>
      <c r="C65">
        <v>156</v>
      </c>
      <c r="D65" t="s">
        <v>888</v>
      </c>
      <c r="E65" s="28" t="s">
        <v>16</v>
      </c>
      <c r="J65">
        <v>50</v>
      </c>
      <c r="K65" t="s">
        <v>1403</v>
      </c>
      <c r="L65">
        <v>50</v>
      </c>
      <c r="P65">
        <v>50</v>
      </c>
      <c r="Q65" t="s">
        <v>1403</v>
      </c>
      <c r="R65">
        <v>50</v>
      </c>
    </row>
    <row r="66" spans="1:18" x14ac:dyDescent="0.25">
      <c r="A66">
        <v>48</v>
      </c>
      <c r="B66" t="s">
        <v>864</v>
      </c>
      <c r="C66">
        <v>156</v>
      </c>
      <c r="D66" t="s">
        <v>889</v>
      </c>
      <c r="E66" s="28" t="s">
        <v>16</v>
      </c>
      <c r="J66">
        <v>51</v>
      </c>
      <c r="K66" t="s">
        <v>1404</v>
      </c>
      <c r="L66">
        <v>51</v>
      </c>
      <c r="P66">
        <v>51</v>
      </c>
      <c r="Q66" t="s">
        <v>1404</v>
      </c>
      <c r="R66">
        <v>51</v>
      </c>
    </row>
    <row r="67" spans="1:18" x14ac:dyDescent="0.25">
      <c r="A67">
        <v>49</v>
      </c>
      <c r="B67" t="s">
        <v>890</v>
      </c>
      <c r="C67">
        <v>156</v>
      </c>
      <c r="D67" t="s">
        <v>891</v>
      </c>
      <c r="E67" s="28" t="s">
        <v>16</v>
      </c>
      <c r="J67">
        <v>52</v>
      </c>
      <c r="K67" t="s">
        <v>1405</v>
      </c>
      <c r="L67">
        <v>52</v>
      </c>
      <c r="P67">
        <v>52</v>
      </c>
      <c r="Q67" t="s">
        <v>1405</v>
      </c>
      <c r="R67">
        <v>52</v>
      </c>
    </row>
    <row r="68" spans="1:18" x14ac:dyDescent="0.25">
      <c r="A68">
        <v>50</v>
      </c>
      <c r="B68" t="s">
        <v>890</v>
      </c>
      <c r="C68">
        <v>156</v>
      </c>
      <c r="D68" t="s">
        <v>892</v>
      </c>
      <c r="E68" s="28" t="s">
        <v>16</v>
      </c>
      <c r="J68">
        <v>53</v>
      </c>
      <c r="K68" t="s">
        <v>1406</v>
      </c>
      <c r="L68">
        <v>53</v>
      </c>
      <c r="P68">
        <v>53</v>
      </c>
      <c r="Q68" t="s">
        <v>1406</v>
      </c>
      <c r="R68">
        <v>53</v>
      </c>
    </row>
    <row r="69" spans="1:18" x14ac:dyDescent="0.25">
      <c r="A69">
        <v>51</v>
      </c>
      <c r="B69" t="s">
        <v>890</v>
      </c>
      <c r="C69">
        <v>156</v>
      </c>
      <c r="D69" t="s">
        <v>893</v>
      </c>
      <c r="E69" s="28" t="s">
        <v>16</v>
      </c>
      <c r="J69">
        <v>54</v>
      </c>
      <c r="K69" t="s">
        <v>1407</v>
      </c>
      <c r="L69">
        <v>54</v>
      </c>
      <c r="P69">
        <v>54</v>
      </c>
      <c r="Q69" t="s">
        <v>1407</v>
      </c>
      <c r="R69">
        <v>54</v>
      </c>
    </row>
    <row r="70" spans="1:18" x14ac:dyDescent="0.25">
      <c r="A70">
        <v>52</v>
      </c>
      <c r="B70" t="s">
        <v>890</v>
      </c>
      <c r="C70">
        <v>156</v>
      </c>
      <c r="D70" t="s">
        <v>894</v>
      </c>
      <c r="E70" s="28" t="s">
        <v>16</v>
      </c>
      <c r="J70">
        <v>55</v>
      </c>
      <c r="K70" t="s">
        <v>1408</v>
      </c>
      <c r="L70">
        <v>55</v>
      </c>
      <c r="P70">
        <v>55</v>
      </c>
      <c r="Q70" t="s">
        <v>1408</v>
      </c>
      <c r="R70">
        <v>55</v>
      </c>
    </row>
    <row r="71" spans="1:18" x14ac:dyDescent="0.25">
      <c r="A71">
        <v>53</v>
      </c>
      <c r="B71" t="s">
        <v>890</v>
      </c>
      <c r="C71">
        <v>156</v>
      </c>
      <c r="D71" t="s">
        <v>895</v>
      </c>
      <c r="E71" s="28" t="s">
        <v>16</v>
      </c>
      <c r="J71">
        <v>56</v>
      </c>
      <c r="K71" t="s">
        <v>1409</v>
      </c>
      <c r="L71">
        <v>56</v>
      </c>
      <c r="P71">
        <v>56</v>
      </c>
      <c r="Q71" t="s">
        <v>1409</v>
      </c>
      <c r="R71">
        <v>56</v>
      </c>
    </row>
    <row r="72" spans="1:18" x14ac:dyDescent="0.25">
      <c r="A72">
        <v>54</v>
      </c>
      <c r="B72" t="s">
        <v>890</v>
      </c>
      <c r="C72">
        <v>156</v>
      </c>
      <c r="D72" t="s">
        <v>896</v>
      </c>
      <c r="E72" s="28" t="s">
        <v>16</v>
      </c>
      <c r="J72">
        <v>57</v>
      </c>
      <c r="K72" t="s">
        <v>1410</v>
      </c>
      <c r="L72">
        <v>57</v>
      </c>
      <c r="P72">
        <v>57</v>
      </c>
      <c r="Q72" t="s">
        <v>1410</v>
      </c>
      <c r="R72">
        <v>57</v>
      </c>
    </row>
    <row r="73" spans="1:18" x14ac:dyDescent="0.25">
      <c r="A73">
        <v>55</v>
      </c>
      <c r="B73" t="s">
        <v>890</v>
      </c>
      <c r="C73">
        <v>156</v>
      </c>
      <c r="D73" t="s">
        <v>897</v>
      </c>
      <c r="E73" s="28" t="s">
        <v>16</v>
      </c>
      <c r="J73">
        <v>58</v>
      </c>
      <c r="K73" t="s">
        <v>1411</v>
      </c>
      <c r="L73">
        <v>58</v>
      </c>
      <c r="P73">
        <v>58</v>
      </c>
      <c r="Q73" t="s">
        <v>1411</v>
      </c>
      <c r="R73">
        <v>58</v>
      </c>
    </row>
    <row r="74" spans="1:18" x14ac:dyDescent="0.25">
      <c r="A74">
        <v>56</v>
      </c>
      <c r="B74" t="s">
        <v>890</v>
      </c>
      <c r="C74">
        <v>156</v>
      </c>
      <c r="D74" t="s">
        <v>898</v>
      </c>
      <c r="E74" s="28" t="s">
        <v>16</v>
      </c>
      <c r="J74">
        <v>59</v>
      </c>
      <c r="K74" t="s">
        <v>1412</v>
      </c>
      <c r="L74">
        <v>59</v>
      </c>
      <c r="P74">
        <v>59</v>
      </c>
      <c r="Q74" t="s">
        <v>1412</v>
      </c>
      <c r="R74">
        <v>59</v>
      </c>
    </row>
    <row r="75" spans="1:18" x14ac:dyDescent="0.25">
      <c r="A75">
        <v>57</v>
      </c>
      <c r="B75" t="s">
        <v>890</v>
      </c>
      <c r="C75">
        <v>156</v>
      </c>
      <c r="D75" t="s">
        <v>899</v>
      </c>
      <c r="E75" s="28" t="s">
        <v>16</v>
      </c>
      <c r="J75">
        <v>60</v>
      </c>
      <c r="K75" t="s">
        <v>1413</v>
      </c>
      <c r="L75">
        <v>60</v>
      </c>
      <c r="P75">
        <v>60</v>
      </c>
      <c r="Q75" t="s">
        <v>1413</v>
      </c>
      <c r="R75">
        <v>60</v>
      </c>
    </row>
    <row r="76" spans="1:18" x14ac:dyDescent="0.25">
      <c r="A76">
        <v>58</v>
      </c>
      <c r="B76" t="s">
        <v>890</v>
      </c>
      <c r="C76">
        <v>156</v>
      </c>
      <c r="D76" t="s">
        <v>900</v>
      </c>
      <c r="E76" s="28" t="s">
        <v>16</v>
      </c>
      <c r="J76">
        <v>61</v>
      </c>
      <c r="K76" t="s">
        <v>1414</v>
      </c>
      <c r="L76">
        <v>61</v>
      </c>
      <c r="P76">
        <v>61</v>
      </c>
      <c r="Q76" t="s">
        <v>1414</v>
      </c>
      <c r="R76">
        <v>61</v>
      </c>
    </row>
    <row r="77" spans="1:18" x14ac:dyDescent="0.25">
      <c r="A77">
        <v>59</v>
      </c>
      <c r="B77" t="s">
        <v>890</v>
      </c>
      <c r="C77">
        <v>156</v>
      </c>
      <c r="D77" t="s">
        <v>901</v>
      </c>
      <c r="E77" s="28" t="s">
        <v>16</v>
      </c>
      <c r="J77">
        <v>62</v>
      </c>
      <c r="K77" t="s">
        <v>1415</v>
      </c>
      <c r="L77">
        <v>62</v>
      </c>
      <c r="P77">
        <v>62</v>
      </c>
      <c r="Q77" t="s">
        <v>1415</v>
      </c>
      <c r="R77">
        <v>62</v>
      </c>
    </row>
    <row r="78" spans="1:18" x14ac:dyDescent="0.25">
      <c r="A78">
        <v>60</v>
      </c>
      <c r="B78" t="s">
        <v>902</v>
      </c>
      <c r="C78">
        <v>156</v>
      </c>
      <c r="D78" t="s">
        <v>903</v>
      </c>
      <c r="E78" s="28" t="s">
        <v>16</v>
      </c>
      <c r="J78">
        <v>63</v>
      </c>
      <c r="K78" t="s">
        <v>1416</v>
      </c>
      <c r="L78">
        <v>63</v>
      </c>
      <c r="P78">
        <v>63</v>
      </c>
      <c r="Q78" t="s">
        <v>1416</v>
      </c>
      <c r="R78">
        <v>63</v>
      </c>
    </row>
    <row r="79" spans="1:18" x14ac:dyDescent="0.25">
      <c r="A79">
        <v>61</v>
      </c>
      <c r="B79" t="s">
        <v>902</v>
      </c>
      <c r="C79">
        <v>156</v>
      </c>
      <c r="D79" t="s">
        <v>904</v>
      </c>
      <c r="E79" s="28" t="s">
        <v>16</v>
      </c>
      <c r="J79">
        <v>64</v>
      </c>
      <c r="K79" t="s">
        <v>1417</v>
      </c>
      <c r="L79">
        <v>64</v>
      </c>
      <c r="P79">
        <v>64</v>
      </c>
      <c r="Q79" t="s">
        <v>1417</v>
      </c>
      <c r="R79">
        <v>64</v>
      </c>
    </row>
    <row r="80" spans="1:18" x14ac:dyDescent="0.25">
      <c r="A80">
        <v>62</v>
      </c>
      <c r="B80" t="s">
        <v>902</v>
      </c>
      <c r="C80">
        <v>156</v>
      </c>
      <c r="D80" t="s">
        <v>905</v>
      </c>
      <c r="E80" s="28" t="s">
        <v>16</v>
      </c>
      <c r="J80">
        <v>65</v>
      </c>
      <c r="K80" t="s">
        <v>1418</v>
      </c>
      <c r="L80">
        <v>65</v>
      </c>
      <c r="P80">
        <v>65</v>
      </c>
      <c r="Q80" t="s">
        <v>1418</v>
      </c>
      <c r="R80">
        <v>65</v>
      </c>
    </row>
    <row r="81" spans="1:18" x14ac:dyDescent="0.25">
      <c r="A81">
        <v>63</v>
      </c>
      <c r="B81" t="s">
        <v>902</v>
      </c>
      <c r="C81">
        <v>156</v>
      </c>
      <c r="D81" t="s">
        <v>906</v>
      </c>
      <c r="E81" s="28" t="s">
        <v>16</v>
      </c>
      <c r="J81">
        <v>66</v>
      </c>
      <c r="K81" t="s">
        <v>1419</v>
      </c>
      <c r="L81">
        <v>66</v>
      </c>
      <c r="P81">
        <v>66</v>
      </c>
      <c r="Q81" t="s">
        <v>1419</v>
      </c>
      <c r="R81">
        <v>66</v>
      </c>
    </row>
    <row r="82" spans="1:18" x14ac:dyDescent="0.25">
      <c r="A82">
        <v>64</v>
      </c>
      <c r="B82" t="s">
        <v>907</v>
      </c>
      <c r="C82">
        <v>156</v>
      </c>
      <c r="D82" t="s">
        <v>908</v>
      </c>
      <c r="E82" s="28" t="s">
        <v>16</v>
      </c>
      <c r="J82">
        <v>67</v>
      </c>
      <c r="K82" t="s">
        <v>1420</v>
      </c>
      <c r="L82">
        <v>67</v>
      </c>
      <c r="P82">
        <v>67</v>
      </c>
      <c r="Q82" t="s">
        <v>1420</v>
      </c>
      <c r="R82">
        <v>67</v>
      </c>
    </row>
    <row r="83" spans="1:18" x14ac:dyDescent="0.25">
      <c r="A83">
        <v>65</v>
      </c>
      <c r="B83" t="s">
        <v>907</v>
      </c>
      <c r="C83">
        <v>156</v>
      </c>
      <c r="D83" t="s">
        <v>909</v>
      </c>
      <c r="E83" s="28" t="s">
        <v>16</v>
      </c>
      <c r="J83">
        <v>68</v>
      </c>
      <c r="K83" t="s">
        <v>1421</v>
      </c>
      <c r="L83">
        <v>68</v>
      </c>
      <c r="P83">
        <v>68</v>
      </c>
      <c r="Q83" t="s">
        <v>1421</v>
      </c>
      <c r="R83">
        <v>68</v>
      </c>
    </row>
    <row r="84" spans="1:18" x14ac:dyDescent="0.25">
      <c r="A84">
        <v>66</v>
      </c>
      <c r="B84" t="s">
        <v>907</v>
      </c>
      <c r="C84">
        <v>156</v>
      </c>
      <c r="D84" t="s">
        <v>910</v>
      </c>
      <c r="E84" s="28" t="s">
        <v>16</v>
      </c>
      <c r="J84">
        <v>69</v>
      </c>
      <c r="K84" t="s">
        <v>1422</v>
      </c>
      <c r="L84">
        <v>69</v>
      </c>
      <c r="P84">
        <v>69</v>
      </c>
      <c r="Q84" t="s">
        <v>1422</v>
      </c>
      <c r="R84">
        <v>69</v>
      </c>
    </row>
    <row r="85" spans="1:18" x14ac:dyDescent="0.25">
      <c r="A85">
        <v>67</v>
      </c>
      <c r="B85" t="s">
        <v>907</v>
      </c>
      <c r="C85">
        <v>156</v>
      </c>
      <c r="D85" t="s">
        <v>911</v>
      </c>
      <c r="E85" s="28" t="s">
        <v>16</v>
      </c>
      <c r="J85">
        <v>70</v>
      </c>
      <c r="K85" t="s">
        <v>1423</v>
      </c>
      <c r="L85">
        <v>70</v>
      </c>
      <c r="P85">
        <v>70</v>
      </c>
      <c r="Q85" t="s">
        <v>1423</v>
      </c>
      <c r="R85">
        <v>70</v>
      </c>
    </row>
    <row r="86" spans="1:18" x14ac:dyDescent="0.25">
      <c r="A86">
        <v>68</v>
      </c>
      <c r="B86" t="s">
        <v>907</v>
      </c>
      <c r="C86">
        <v>156</v>
      </c>
      <c r="D86" t="s">
        <v>912</v>
      </c>
      <c r="E86" s="28" t="s">
        <v>16</v>
      </c>
      <c r="J86">
        <v>71</v>
      </c>
      <c r="K86" t="s">
        <v>1424</v>
      </c>
      <c r="L86">
        <v>71</v>
      </c>
      <c r="P86">
        <v>71</v>
      </c>
      <c r="Q86" t="s">
        <v>1424</v>
      </c>
      <c r="R86">
        <v>71</v>
      </c>
    </row>
    <row r="87" spans="1:18" x14ac:dyDescent="0.25">
      <c r="A87">
        <v>69</v>
      </c>
      <c r="B87" t="s">
        <v>907</v>
      </c>
      <c r="C87">
        <v>156</v>
      </c>
      <c r="D87" t="s">
        <v>913</v>
      </c>
      <c r="E87" s="28" t="s">
        <v>16</v>
      </c>
      <c r="J87">
        <v>72</v>
      </c>
      <c r="K87" t="s">
        <v>1425</v>
      </c>
      <c r="L87">
        <v>72</v>
      </c>
      <c r="P87">
        <v>72</v>
      </c>
      <c r="Q87" t="s">
        <v>1425</v>
      </c>
      <c r="R87">
        <v>72</v>
      </c>
    </row>
    <row r="88" spans="1:18" x14ac:dyDescent="0.25">
      <c r="A88">
        <v>70</v>
      </c>
      <c r="B88" t="s">
        <v>907</v>
      </c>
      <c r="C88">
        <v>156</v>
      </c>
      <c r="D88" t="s">
        <v>914</v>
      </c>
      <c r="E88" s="28" t="s">
        <v>16</v>
      </c>
      <c r="J88">
        <v>73</v>
      </c>
      <c r="K88" t="s">
        <v>1426</v>
      </c>
      <c r="L88">
        <v>73</v>
      </c>
      <c r="P88">
        <v>73</v>
      </c>
      <c r="Q88" t="s">
        <v>1426</v>
      </c>
      <c r="R88">
        <v>73</v>
      </c>
    </row>
    <row r="89" spans="1:18" x14ac:dyDescent="0.25">
      <c r="A89">
        <v>71</v>
      </c>
      <c r="B89" t="s">
        <v>907</v>
      </c>
      <c r="C89">
        <v>156</v>
      </c>
      <c r="D89" t="s">
        <v>915</v>
      </c>
      <c r="E89" s="28" t="s">
        <v>16</v>
      </c>
      <c r="J89">
        <v>74</v>
      </c>
      <c r="K89" t="s">
        <v>1427</v>
      </c>
      <c r="L89">
        <v>74</v>
      </c>
      <c r="P89">
        <v>74</v>
      </c>
      <c r="Q89" t="s">
        <v>1427</v>
      </c>
      <c r="R89">
        <v>74</v>
      </c>
    </row>
    <row r="90" spans="1:18" x14ac:dyDescent="0.25">
      <c r="A90">
        <v>72</v>
      </c>
      <c r="B90" t="s">
        <v>907</v>
      </c>
      <c r="C90">
        <v>156</v>
      </c>
      <c r="D90" t="s">
        <v>916</v>
      </c>
      <c r="E90" s="28" t="s">
        <v>16</v>
      </c>
      <c r="J90">
        <v>75</v>
      </c>
      <c r="K90" t="s">
        <v>1428</v>
      </c>
      <c r="L90">
        <v>75</v>
      </c>
      <c r="P90">
        <v>75</v>
      </c>
      <c r="Q90" t="s">
        <v>1428</v>
      </c>
      <c r="R90">
        <v>75</v>
      </c>
    </row>
    <row r="91" spans="1:18" x14ac:dyDescent="0.25">
      <c r="A91">
        <v>73</v>
      </c>
      <c r="B91" t="s">
        <v>917</v>
      </c>
      <c r="C91">
        <v>0</v>
      </c>
      <c r="D91" t="s">
        <v>918</v>
      </c>
      <c r="E91" s="28" t="s">
        <v>16</v>
      </c>
      <c r="J91">
        <v>76</v>
      </c>
      <c r="K91" t="s">
        <v>1429</v>
      </c>
      <c r="L91">
        <v>76</v>
      </c>
      <c r="P91">
        <v>76</v>
      </c>
      <c r="Q91" t="s">
        <v>1429</v>
      </c>
      <c r="R91">
        <v>76</v>
      </c>
    </row>
    <row r="92" spans="1:18" x14ac:dyDescent="0.25">
      <c r="A92">
        <v>74</v>
      </c>
      <c r="B92" t="s">
        <v>917</v>
      </c>
      <c r="C92">
        <v>0</v>
      </c>
      <c r="D92" t="s">
        <v>919</v>
      </c>
      <c r="E92" s="28" t="s">
        <v>16</v>
      </c>
      <c r="J92">
        <v>77</v>
      </c>
      <c r="K92" t="s">
        <v>1430</v>
      </c>
      <c r="L92">
        <v>77</v>
      </c>
      <c r="P92">
        <v>77</v>
      </c>
      <c r="Q92" t="s">
        <v>1430</v>
      </c>
      <c r="R92">
        <v>77</v>
      </c>
    </row>
    <row r="93" spans="1:18" x14ac:dyDescent="0.25">
      <c r="A93">
        <v>75</v>
      </c>
      <c r="B93" t="s">
        <v>920</v>
      </c>
      <c r="C93">
        <v>0</v>
      </c>
      <c r="D93" t="s">
        <v>921</v>
      </c>
      <c r="E93" s="28" t="s">
        <v>16</v>
      </c>
      <c r="J93">
        <v>78</v>
      </c>
      <c r="K93" t="s">
        <v>1431</v>
      </c>
      <c r="L93">
        <v>78</v>
      </c>
      <c r="P93">
        <v>78</v>
      </c>
      <c r="Q93" t="s">
        <v>1431</v>
      </c>
      <c r="R93">
        <v>78</v>
      </c>
    </row>
    <row r="94" spans="1:18" x14ac:dyDescent="0.25">
      <c r="A94">
        <v>76</v>
      </c>
      <c r="B94" t="s">
        <v>920</v>
      </c>
      <c r="C94">
        <v>0</v>
      </c>
      <c r="D94" t="s">
        <v>922</v>
      </c>
      <c r="E94" s="28" t="s">
        <v>16</v>
      </c>
      <c r="J94">
        <v>79</v>
      </c>
      <c r="K94" t="s">
        <v>1432</v>
      </c>
      <c r="L94">
        <v>79</v>
      </c>
      <c r="P94">
        <v>79</v>
      </c>
      <c r="Q94" t="s">
        <v>1432</v>
      </c>
      <c r="R94">
        <v>79</v>
      </c>
    </row>
    <row r="95" spans="1:18" x14ac:dyDescent="0.25">
      <c r="A95">
        <v>77</v>
      </c>
      <c r="B95" t="s">
        <v>923</v>
      </c>
      <c r="C95">
        <v>219</v>
      </c>
      <c r="D95" t="s">
        <v>924</v>
      </c>
      <c r="E95" s="28" t="s">
        <v>16</v>
      </c>
      <c r="J95">
        <v>80</v>
      </c>
      <c r="K95" t="s">
        <v>1433</v>
      </c>
      <c r="L95">
        <v>80</v>
      </c>
      <c r="P95">
        <v>80</v>
      </c>
      <c r="Q95" t="s">
        <v>1433</v>
      </c>
      <c r="R95">
        <v>80</v>
      </c>
    </row>
    <row r="96" spans="1:18" x14ac:dyDescent="0.25">
      <c r="A96">
        <v>78</v>
      </c>
      <c r="B96" t="s">
        <v>923</v>
      </c>
      <c r="C96">
        <v>219</v>
      </c>
      <c r="D96" t="s">
        <v>925</v>
      </c>
      <c r="E96" s="28" t="s">
        <v>16</v>
      </c>
      <c r="J96">
        <v>81</v>
      </c>
      <c r="K96" t="s">
        <v>1434</v>
      </c>
      <c r="L96">
        <v>81</v>
      </c>
      <c r="P96">
        <v>81</v>
      </c>
      <c r="Q96" t="s">
        <v>1434</v>
      </c>
      <c r="R96">
        <v>81</v>
      </c>
    </row>
    <row r="97" spans="1:18" x14ac:dyDescent="0.25">
      <c r="A97">
        <v>79</v>
      </c>
      <c r="B97" t="s">
        <v>923</v>
      </c>
      <c r="C97">
        <v>219</v>
      </c>
      <c r="D97" t="s">
        <v>926</v>
      </c>
      <c r="E97" s="28" t="s">
        <v>16</v>
      </c>
      <c r="J97">
        <v>82</v>
      </c>
      <c r="K97" t="s">
        <v>1435</v>
      </c>
      <c r="L97">
        <v>82</v>
      </c>
      <c r="P97">
        <v>82</v>
      </c>
      <c r="Q97" t="s">
        <v>1435</v>
      </c>
      <c r="R97">
        <v>82</v>
      </c>
    </row>
    <row r="98" spans="1:18" x14ac:dyDescent="0.25">
      <c r="A98">
        <v>80</v>
      </c>
      <c r="B98" t="s">
        <v>923</v>
      </c>
      <c r="C98">
        <v>219</v>
      </c>
      <c r="D98" t="s">
        <v>927</v>
      </c>
      <c r="E98" s="28" t="s">
        <v>16</v>
      </c>
      <c r="J98">
        <v>83</v>
      </c>
      <c r="K98" t="s">
        <v>1436</v>
      </c>
      <c r="L98">
        <v>83</v>
      </c>
      <c r="P98">
        <v>83</v>
      </c>
      <c r="Q98" t="s">
        <v>1436</v>
      </c>
      <c r="R98">
        <v>83</v>
      </c>
    </row>
    <row r="99" spans="1:18" x14ac:dyDescent="0.25">
      <c r="A99">
        <v>81</v>
      </c>
      <c r="B99" t="s">
        <v>923</v>
      </c>
      <c r="C99">
        <v>219</v>
      </c>
      <c r="D99" t="s">
        <v>928</v>
      </c>
      <c r="E99" s="28" t="s">
        <v>16</v>
      </c>
      <c r="J99">
        <v>84</v>
      </c>
      <c r="K99" t="s">
        <v>1437</v>
      </c>
      <c r="L99">
        <v>84</v>
      </c>
      <c r="P99">
        <v>84</v>
      </c>
      <c r="Q99" t="s">
        <v>1437</v>
      </c>
      <c r="R99">
        <v>84</v>
      </c>
    </row>
    <row r="100" spans="1:18" x14ac:dyDescent="0.25">
      <c r="A100">
        <v>82</v>
      </c>
      <c r="B100" t="s">
        <v>917</v>
      </c>
      <c r="C100">
        <v>0</v>
      </c>
      <c r="D100" t="s">
        <v>929</v>
      </c>
      <c r="E100" s="28" t="s">
        <v>16</v>
      </c>
      <c r="J100">
        <v>85</v>
      </c>
      <c r="K100" t="s">
        <v>1438</v>
      </c>
      <c r="L100">
        <v>85</v>
      </c>
      <c r="P100">
        <v>85</v>
      </c>
      <c r="Q100" t="s">
        <v>1438</v>
      </c>
      <c r="R100">
        <v>85</v>
      </c>
    </row>
    <row r="101" spans="1:18" x14ac:dyDescent="0.25">
      <c r="A101">
        <v>83</v>
      </c>
      <c r="B101" t="s">
        <v>917</v>
      </c>
      <c r="C101">
        <v>0</v>
      </c>
      <c r="D101" t="s">
        <v>930</v>
      </c>
      <c r="E101" s="28" t="s">
        <v>16</v>
      </c>
      <c r="J101">
        <v>86</v>
      </c>
      <c r="K101" t="s">
        <v>1439</v>
      </c>
      <c r="L101">
        <v>86</v>
      </c>
      <c r="P101">
        <v>86</v>
      </c>
      <c r="Q101" t="s">
        <v>1439</v>
      </c>
      <c r="R101">
        <v>86</v>
      </c>
    </row>
    <row r="102" spans="1:18" x14ac:dyDescent="0.25">
      <c r="A102">
        <v>84</v>
      </c>
      <c r="B102" t="s">
        <v>917</v>
      </c>
      <c r="C102">
        <v>0</v>
      </c>
      <c r="D102" t="s">
        <v>931</v>
      </c>
      <c r="E102" s="28" t="s">
        <v>16</v>
      </c>
      <c r="J102">
        <v>87</v>
      </c>
      <c r="K102" t="s">
        <v>1440</v>
      </c>
      <c r="L102">
        <v>87</v>
      </c>
      <c r="P102">
        <v>87</v>
      </c>
      <c r="Q102" t="s">
        <v>1440</v>
      </c>
      <c r="R102">
        <v>87</v>
      </c>
    </row>
    <row r="103" spans="1:18" x14ac:dyDescent="0.25">
      <c r="A103">
        <v>85</v>
      </c>
      <c r="B103" t="s">
        <v>917</v>
      </c>
      <c r="C103">
        <v>0</v>
      </c>
      <c r="D103" t="s">
        <v>932</v>
      </c>
      <c r="E103" s="28" t="s">
        <v>16</v>
      </c>
      <c r="J103">
        <v>88</v>
      </c>
      <c r="K103" t="s">
        <v>1441</v>
      </c>
      <c r="L103">
        <v>88</v>
      </c>
      <c r="P103">
        <v>88</v>
      </c>
      <c r="Q103" t="s">
        <v>1441</v>
      </c>
      <c r="R103">
        <v>88</v>
      </c>
    </row>
    <row r="104" spans="1:18" x14ac:dyDescent="0.25">
      <c r="A104">
        <v>86</v>
      </c>
      <c r="B104" t="s">
        <v>917</v>
      </c>
      <c r="C104">
        <v>0</v>
      </c>
      <c r="D104" t="s">
        <v>933</v>
      </c>
      <c r="E104" s="28" t="s">
        <v>16</v>
      </c>
      <c r="J104">
        <v>89</v>
      </c>
      <c r="K104" t="s">
        <v>1442</v>
      </c>
      <c r="L104">
        <v>89</v>
      </c>
      <c r="P104">
        <v>89</v>
      </c>
      <c r="Q104" t="s">
        <v>1442</v>
      </c>
      <c r="R104">
        <v>89</v>
      </c>
    </row>
    <row r="105" spans="1:18" x14ac:dyDescent="0.25">
      <c r="A105">
        <v>87</v>
      </c>
      <c r="B105" t="s">
        <v>917</v>
      </c>
      <c r="C105">
        <v>0</v>
      </c>
      <c r="D105" t="s">
        <v>934</v>
      </c>
      <c r="E105" s="28" t="s">
        <v>16</v>
      </c>
      <c r="J105">
        <v>90</v>
      </c>
      <c r="K105" t="s">
        <v>1443</v>
      </c>
      <c r="L105">
        <v>90</v>
      </c>
      <c r="P105">
        <v>90</v>
      </c>
      <c r="Q105" t="s">
        <v>1443</v>
      </c>
      <c r="R105">
        <v>90</v>
      </c>
    </row>
    <row r="106" spans="1:18" x14ac:dyDescent="0.25">
      <c r="A106">
        <v>88</v>
      </c>
      <c r="B106" t="s">
        <v>917</v>
      </c>
      <c r="C106">
        <v>0</v>
      </c>
      <c r="D106" t="s">
        <v>935</v>
      </c>
      <c r="E106" s="28" t="s">
        <v>16</v>
      </c>
      <c r="J106">
        <v>91</v>
      </c>
      <c r="K106" t="s">
        <v>1444</v>
      </c>
      <c r="L106">
        <v>91</v>
      </c>
      <c r="P106">
        <v>91</v>
      </c>
      <c r="Q106" t="s">
        <v>1444</v>
      </c>
      <c r="R106">
        <v>91</v>
      </c>
    </row>
    <row r="107" spans="1:18" x14ac:dyDescent="0.25">
      <c r="A107">
        <v>89</v>
      </c>
      <c r="B107" t="s">
        <v>917</v>
      </c>
      <c r="C107">
        <v>0</v>
      </c>
      <c r="D107" t="s">
        <v>936</v>
      </c>
      <c r="E107" s="28" t="s">
        <v>16</v>
      </c>
      <c r="J107">
        <v>92</v>
      </c>
      <c r="K107" t="s">
        <v>1445</v>
      </c>
      <c r="L107">
        <v>92</v>
      </c>
      <c r="P107">
        <v>92</v>
      </c>
      <c r="Q107" t="s">
        <v>1445</v>
      </c>
      <c r="R107">
        <v>92</v>
      </c>
    </row>
    <row r="108" spans="1:18" x14ac:dyDescent="0.25">
      <c r="A108">
        <v>90</v>
      </c>
      <c r="B108" t="s">
        <v>917</v>
      </c>
      <c r="C108">
        <v>0</v>
      </c>
      <c r="D108" t="s">
        <v>937</v>
      </c>
      <c r="E108" s="28" t="s">
        <v>16</v>
      </c>
      <c r="J108">
        <v>93</v>
      </c>
      <c r="K108" t="s">
        <v>1446</v>
      </c>
      <c r="L108">
        <v>93</v>
      </c>
      <c r="P108">
        <v>93</v>
      </c>
      <c r="Q108" t="s">
        <v>1446</v>
      </c>
      <c r="R108">
        <v>93</v>
      </c>
    </row>
    <row r="109" spans="1:18" x14ac:dyDescent="0.25">
      <c r="A109">
        <v>91</v>
      </c>
      <c r="B109" t="s">
        <v>917</v>
      </c>
      <c r="C109">
        <v>0</v>
      </c>
      <c r="D109" t="s">
        <v>938</v>
      </c>
      <c r="E109" s="28" t="s">
        <v>16</v>
      </c>
      <c r="J109">
        <v>94</v>
      </c>
      <c r="K109" t="s">
        <v>1447</v>
      </c>
      <c r="L109">
        <v>94</v>
      </c>
      <c r="P109">
        <v>94</v>
      </c>
      <c r="Q109" t="s">
        <v>1447</v>
      </c>
      <c r="R109">
        <v>94</v>
      </c>
    </row>
    <row r="110" spans="1:18" x14ac:dyDescent="0.25">
      <c r="A110">
        <v>92</v>
      </c>
      <c r="B110" t="s">
        <v>917</v>
      </c>
      <c r="C110">
        <v>0</v>
      </c>
      <c r="D110" t="s">
        <v>939</v>
      </c>
      <c r="E110" s="28" t="s">
        <v>16</v>
      </c>
      <c r="J110">
        <v>95</v>
      </c>
      <c r="K110" t="s">
        <v>1448</v>
      </c>
      <c r="L110">
        <v>95</v>
      </c>
      <c r="P110">
        <v>95</v>
      </c>
      <c r="Q110" t="s">
        <v>1448</v>
      </c>
      <c r="R110">
        <v>95</v>
      </c>
    </row>
    <row r="111" spans="1:18" x14ac:dyDescent="0.25">
      <c r="A111">
        <v>93</v>
      </c>
      <c r="B111" t="s">
        <v>917</v>
      </c>
      <c r="C111">
        <v>0</v>
      </c>
      <c r="D111" t="s">
        <v>940</v>
      </c>
      <c r="E111" s="28" t="s">
        <v>16</v>
      </c>
      <c r="J111">
        <v>96</v>
      </c>
      <c r="K111" t="s">
        <v>1449</v>
      </c>
      <c r="L111">
        <v>96</v>
      </c>
      <c r="P111">
        <v>96</v>
      </c>
      <c r="Q111" t="s">
        <v>1449</v>
      </c>
      <c r="R111">
        <v>96</v>
      </c>
    </row>
    <row r="112" spans="1:18" x14ac:dyDescent="0.25">
      <c r="A112">
        <v>94</v>
      </c>
      <c r="B112" t="s">
        <v>917</v>
      </c>
      <c r="C112">
        <v>0</v>
      </c>
      <c r="D112" t="s">
        <v>941</v>
      </c>
      <c r="E112" s="28" t="s">
        <v>16</v>
      </c>
      <c r="J112">
        <v>97</v>
      </c>
      <c r="K112" t="s">
        <v>1450</v>
      </c>
      <c r="L112">
        <v>97</v>
      </c>
      <c r="P112">
        <v>97</v>
      </c>
      <c r="Q112" t="s">
        <v>1450</v>
      </c>
      <c r="R112">
        <v>97</v>
      </c>
    </row>
    <row r="113" spans="1:18" x14ac:dyDescent="0.25">
      <c r="A113">
        <v>95</v>
      </c>
      <c r="B113" t="s">
        <v>917</v>
      </c>
      <c r="C113">
        <v>0</v>
      </c>
      <c r="D113" t="s">
        <v>942</v>
      </c>
      <c r="E113" s="28" t="s">
        <v>16</v>
      </c>
      <c r="J113">
        <v>98</v>
      </c>
      <c r="K113" t="s">
        <v>1451</v>
      </c>
      <c r="L113">
        <v>98</v>
      </c>
      <c r="P113">
        <v>98</v>
      </c>
      <c r="Q113" t="s">
        <v>1451</v>
      </c>
      <c r="R113">
        <v>98</v>
      </c>
    </row>
    <row r="114" spans="1:18" x14ac:dyDescent="0.25">
      <c r="A114">
        <v>96</v>
      </c>
      <c r="B114" t="s">
        <v>917</v>
      </c>
      <c r="C114">
        <v>0</v>
      </c>
      <c r="D114" t="s">
        <v>943</v>
      </c>
      <c r="E114" s="28" t="s">
        <v>16</v>
      </c>
      <c r="J114">
        <v>99</v>
      </c>
      <c r="K114" t="s">
        <v>1452</v>
      </c>
      <c r="L114">
        <v>99</v>
      </c>
      <c r="P114">
        <v>99</v>
      </c>
      <c r="Q114" t="s">
        <v>1452</v>
      </c>
      <c r="R114">
        <v>99</v>
      </c>
    </row>
    <row r="115" spans="1:18" x14ac:dyDescent="0.25">
      <c r="A115">
        <v>97</v>
      </c>
      <c r="B115" t="s">
        <v>917</v>
      </c>
      <c r="C115">
        <v>0</v>
      </c>
      <c r="D115" t="s">
        <v>944</v>
      </c>
      <c r="E115" s="28" t="s">
        <v>16</v>
      </c>
      <c r="J115">
        <v>100</v>
      </c>
      <c r="K115" t="s">
        <v>1453</v>
      </c>
      <c r="L115">
        <v>100</v>
      </c>
      <c r="P115">
        <v>100</v>
      </c>
      <c r="Q115" t="s">
        <v>1453</v>
      </c>
      <c r="R115">
        <v>100</v>
      </c>
    </row>
    <row r="116" spans="1:18" x14ac:dyDescent="0.25">
      <c r="A116">
        <v>98</v>
      </c>
      <c r="B116" t="s">
        <v>917</v>
      </c>
      <c r="C116">
        <v>0</v>
      </c>
      <c r="D116" t="s">
        <v>945</v>
      </c>
      <c r="E116" s="28" t="s">
        <v>16</v>
      </c>
      <c r="J116">
        <v>101</v>
      </c>
      <c r="K116" t="s">
        <v>1454</v>
      </c>
      <c r="L116">
        <v>101</v>
      </c>
      <c r="P116">
        <v>101</v>
      </c>
      <c r="Q116" t="s">
        <v>1454</v>
      </c>
      <c r="R116">
        <v>101</v>
      </c>
    </row>
    <row r="117" spans="1:18" x14ac:dyDescent="0.25">
      <c r="A117">
        <v>99</v>
      </c>
      <c r="B117" t="s">
        <v>917</v>
      </c>
      <c r="C117">
        <v>0</v>
      </c>
      <c r="D117" t="s">
        <v>946</v>
      </c>
      <c r="E117" s="28" t="s">
        <v>16</v>
      </c>
      <c r="J117">
        <v>102</v>
      </c>
      <c r="K117" t="s">
        <v>1455</v>
      </c>
      <c r="L117">
        <v>102</v>
      </c>
      <c r="P117">
        <v>102</v>
      </c>
      <c r="Q117" t="s">
        <v>1455</v>
      </c>
      <c r="R117">
        <v>102</v>
      </c>
    </row>
    <row r="118" spans="1:18" x14ac:dyDescent="0.25">
      <c r="A118">
        <v>100</v>
      </c>
      <c r="B118" t="s">
        <v>917</v>
      </c>
      <c r="C118">
        <v>0</v>
      </c>
      <c r="D118" t="s">
        <v>947</v>
      </c>
      <c r="E118" s="28" t="s">
        <v>16</v>
      </c>
      <c r="J118">
        <v>103</v>
      </c>
      <c r="K118" t="s">
        <v>1456</v>
      </c>
      <c r="L118">
        <v>103</v>
      </c>
      <c r="P118">
        <v>103</v>
      </c>
      <c r="Q118" t="s">
        <v>1456</v>
      </c>
      <c r="R118">
        <v>103</v>
      </c>
    </row>
    <row r="119" spans="1:18" x14ac:dyDescent="0.25">
      <c r="A119">
        <v>101</v>
      </c>
      <c r="B119" t="s">
        <v>917</v>
      </c>
      <c r="C119">
        <v>0</v>
      </c>
      <c r="D119" t="s">
        <v>948</v>
      </c>
      <c r="E119" s="28" t="s">
        <v>16</v>
      </c>
      <c r="J119">
        <v>104</v>
      </c>
      <c r="K119" t="s">
        <v>1457</v>
      </c>
      <c r="L119">
        <v>104</v>
      </c>
      <c r="P119">
        <v>104</v>
      </c>
      <c r="Q119" t="s">
        <v>1457</v>
      </c>
      <c r="R119">
        <v>104</v>
      </c>
    </row>
    <row r="120" spans="1:18" x14ac:dyDescent="0.25">
      <c r="A120">
        <v>102</v>
      </c>
      <c r="B120" t="s">
        <v>917</v>
      </c>
      <c r="C120">
        <v>0</v>
      </c>
      <c r="D120" t="s">
        <v>949</v>
      </c>
      <c r="E120" s="28" t="s">
        <v>16</v>
      </c>
      <c r="J120">
        <v>105</v>
      </c>
      <c r="K120" t="s">
        <v>1458</v>
      </c>
      <c r="L120">
        <v>105</v>
      </c>
      <c r="P120">
        <v>105</v>
      </c>
      <c r="Q120" t="s">
        <v>1458</v>
      </c>
      <c r="R120">
        <v>105</v>
      </c>
    </row>
    <row r="121" spans="1:18" x14ac:dyDescent="0.25">
      <c r="A121">
        <v>103</v>
      </c>
      <c r="B121" t="s">
        <v>917</v>
      </c>
      <c r="C121">
        <v>0</v>
      </c>
      <c r="D121" t="s">
        <v>950</v>
      </c>
      <c r="E121" s="28" t="s">
        <v>16</v>
      </c>
      <c r="J121">
        <v>106</v>
      </c>
      <c r="K121" t="s">
        <v>1459</v>
      </c>
      <c r="L121">
        <v>106</v>
      </c>
      <c r="P121">
        <v>106</v>
      </c>
      <c r="Q121" t="s">
        <v>1459</v>
      </c>
      <c r="R121">
        <v>106</v>
      </c>
    </row>
    <row r="122" spans="1:18" x14ac:dyDescent="0.25">
      <c r="A122">
        <v>104</v>
      </c>
      <c r="B122" t="s">
        <v>917</v>
      </c>
      <c r="C122">
        <v>0</v>
      </c>
      <c r="D122" t="s">
        <v>951</v>
      </c>
      <c r="E122" s="28" t="s">
        <v>16</v>
      </c>
      <c r="J122">
        <v>107</v>
      </c>
      <c r="K122" t="s">
        <v>1460</v>
      </c>
      <c r="L122">
        <v>107</v>
      </c>
      <c r="P122">
        <v>107</v>
      </c>
      <c r="Q122" t="s">
        <v>1460</v>
      </c>
      <c r="R122">
        <v>107</v>
      </c>
    </row>
    <row r="123" spans="1:18" x14ac:dyDescent="0.25">
      <c r="A123">
        <v>105</v>
      </c>
      <c r="B123" t="s">
        <v>917</v>
      </c>
      <c r="C123">
        <v>0</v>
      </c>
      <c r="D123" t="s">
        <v>952</v>
      </c>
      <c r="E123" s="28" t="s">
        <v>16</v>
      </c>
      <c r="J123">
        <v>108</v>
      </c>
      <c r="K123" t="s">
        <v>1461</v>
      </c>
      <c r="L123">
        <v>108</v>
      </c>
      <c r="P123">
        <v>108</v>
      </c>
      <c r="Q123" t="s">
        <v>1461</v>
      </c>
      <c r="R123">
        <v>108</v>
      </c>
    </row>
    <row r="124" spans="1:18" x14ac:dyDescent="0.25">
      <c r="A124">
        <v>106</v>
      </c>
      <c r="B124" t="s">
        <v>917</v>
      </c>
      <c r="C124">
        <v>0</v>
      </c>
      <c r="D124" t="s">
        <v>953</v>
      </c>
      <c r="E124" s="28" t="s">
        <v>16</v>
      </c>
      <c r="J124">
        <v>109</v>
      </c>
      <c r="K124" t="s">
        <v>1462</v>
      </c>
      <c r="L124">
        <v>109</v>
      </c>
      <c r="P124">
        <v>109</v>
      </c>
      <c r="Q124" t="s">
        <v>1462</v>
      </c>
      <c r="R124">
        <v>109</v>
      </c>
    </row>
    <row r="125" spans="1:18" x14ac:dyDescent="0.25">
      <c r="A125">
        <v>107</v>
      </c>
      <c r="B125" t="s">
        <v>917</v>
      </c>
      <c r="C125">
        <v>0</v>
      </c>
      <c r="D125" t="s">
        <v>954</v>
      </c>
      <c r="E125" s="28" t="s">
        <v>16</v>
      </c>
      <c r="J125">
        <v>110</v>
      </c>
      <c r="K125" t="s">
        <v>1463</v>
      </c>
      <c r="L125">
        <v>110</v>
      </c>
      <c r="P125">
        <v>110</v>
      </c>
      <c r="Q125" t="s">
        <v>1463</v>
      </c>
      <c r="R125">
        <v>110</v>
      </c>
    </row>
    <row r="126" spans="1:18" x14ac:dyDescent="0.25">
      <c r="A126">
        <v>108</v>
      </c>
      <c r="B126" t="s">
        <v>917</v>
      </c>
      <c r="C126">
        <v>0</v>
      </c>
      <c r="D126" t="s">
        <v>955</v>
      </c>
      <c r="E126" s="28" t="s">
        <v>16</v>
      </c>
      <c r="J126">
        <v>111</v>
      </c>
      <c r="K126" t="s">
        <v>1464</v>
      </c>
      <c r="L126">
        <v>111</v>
      </c>
      <c r="P126">
        <v>111</v>
      </c>
      <c r="Q126" t="s">
        <v>1464</v>
      </c>
      <c r="R126">
        <v>111</v>
      </c>
    </row>
    <row r="127" spans="1:18" x14ac:dyDescent="0.25">
      <c r="A127">
        <v>109</v>
      </c>
      <c r="B127" t="s">
        <v>917</v>
      </c>
      <c r="C127">
        <v>0</v>
      </c>
      <c r="D127" t="s">
        <v>956</v>
      </c>
      <c r="E127" s="28" t="s">
        <v>16</v>
      </c>
      <c r="J127">
        <v>112</v>
      </c>
      <c r="K127" t="s">
        <v>1465</v>
      </c>
      <c r="L127">
        <v>112</v>
      </c>
      <c r="P127">
        <v>112</v>
      </c>
      <c r="Q127" t="s">
        <v>1465</v>
      </c>
      <c r="R127">
        <v>112</v>
      </c>
    </row>
    <row r="128" spans="1:18" x14ac:dyDescent="0.25">
      <c r="A128">
        <v>110</v>
      </c>
      <c r="B128" t="s">
        <v>917</v>
      </c>
      <c r="C128">
        <v>0</v>
      </c>
      <c r="D128" t="s">
        <v>957</v>
      </c>
      <c r="E128" s="28" t="s">
        <v>16</v>
      </c>
      <c r="J128">
        <v>113</v>
      </c>
      <c r="K128" t="s">
        <v>1466</v>
      </c>
      <c r="L128">
        <v>113</v>
      </c>
      <c r="P128">
        <v>113</v>
      </c>
      <c r="Q128" t="s">
        <v>1466</v>
      </c>
      <c r="R128">
        <v>113</v>
      </c>
    </row>
    <row r="129" spans="1:18" x14ac:dyDescent="0.25">
      <c r="A129">
        <v>111</v>
      </c>
      <c r="B129" t="s">
        <v>917</v>
      </c>
      <c r="C129">
        <v>0</v>
      </c>
      <c r="D129" t="s">
        <v>958</v>
      </c>
      <c r="E129" s="28" t="s">
        <v>16</v>
      </c>
      <c r="J129">
        <v>114</v>
      </c>
      <c r="K129" t="s">
        <v>1467</v>
      </c>
      <c r="L129">
        <v>114</v>
      </c>
      <c r="P129">
        <v>114</v>
      </c>
      <c r="Q129" t="s">
        <v>1467</v>
      </c>
      <c r="R129">
        <v>114</v>
      </c>
    </row>
    <row r="130" spans="1:18" x14ac:dyDescent="0.25">
      <c r="A130">
        <v>112</v>
      </c>
      <c r="B130" t="s">
        <v>959</v>
      </c>
      <c r="C130">
        <v>0</v>
      </c>
      <c r="D130" t="s">
        <v>960</v>
      </c>
      <c r="E130" s="28" t="s">
        <v>16</v>
      </c>
      <c r="J130">
        <v>115</v>
      </c>
      <c r="K130" t="s">
        <v>1468</v>
      </c>
      <c r="L130">
        <v>115</v>
      </c>
      <c r="P130">
        <v>115</v>
      </c>
      <c r="Q130" t="s">
        <v>1468</v>
      </c>
      <c r="R130">
        <v>115</v>
      </c>
    </row>
    <row r="131" spans="1:18" x14ac:dyDescent="0.25">
      <c r="A131">
        <v>113</v>
      </c>
      <c r="B131" t="s">
        <v>959</v>
      </c>
      <c r="C131">
        <v>0</v>
      </c>
      <c r="D131" t="s">
        <v>961</v>
      </c>
      <c r="E131" s="28" t="s">
        <v>16</v>
      </c>
      <c r="J131">
        <v>116</v>
      </c>
      <c r="K131" t="s">
        <v>1469</v>
      </c>
      <c r="L131">
        <v>116</v>
      </c>
      <c r="P131">
        <v>116</v>
      </c>
      <c r="Q131" t="s">
        <v>1469</v>
      </c>
      <c r="R131">
        <v>116</v>
      </c>
    </row>
    <row r="132" spans="1:18" x14ac:dyDescent="0.25">
      <c r="A132">
        <v>114</v>
      </c>
      <c r="B132" t="s">
        <v>959</v>
      </c>
      <c r="C132">
        <v>0</v>
      </c>
      <c r="D132" t="s">
        <v>962</v>
      </c>
      <c r="E132" s="28" t="s">
        <v>16</v>
      </c>
      <c r="J132">
        <v>117</v>
      </c>
      <c r="K132" t="s">
        <v>1470</v>
      </c>
      <c r="L132">
        <v>117</v>
      </c>
      <c r="P132">
        <v>117</v>
      </c>
      <c r="Q132" t="s">
        <v>1470</v>
      </c>
      <c r="R132">
        <v>117</v>
      </c>
    </row>
    <row r="133" spans="1:18" x14ac:dyDescent="0.25">
      <c r="A133">
        <v>115</v>
      </c>
      <c r="B133" t="s">
        <v>959</v>
      </c>
      <c r="C133">
        <v>0</v>
      </c>
      <c r="D133" t="s">
        <v>963</v>
      </c>
      <c r="E133" s="28" t="s">
        <v>16</v>
      </c>
    </row>
    <row r="134" spans="1:18" x14ac:dyDescent="0.25">
      <c r="A134">
        <v>116</v>
      </c>
      <c r="B134" t="s">
        <v>959</v>
      </c>
      <c r="C134">
        <v>0</v>
      </c>
      <c r="D134" t="s">
        <v>964</v>
      </c>
      <c r="E134" s="28" t="s">
        <v>16</v>
      </c>
    </row>
    <row r="135" spans="1:18" x14ac:dyDescent="0.25">
      <c r="A135">
        <v>117</v>
      </c>
      <c r="B135" t="s">
        <v>959</v>
      </c>
      <c r="C135">
        <v>0</v>
      </c>
      <c r="D135" t="s">
        <v>965</v>
      </c>
      <c r="E135" s="28" t="s">
        <v>16</v>
      </c>
    </row>
    <row r="136" spans="1:18" x14ac:dyDescent="0.25">
      <c r="A136">
        <v>118</v>
      </c>
      <c r="B136" t="s">
        <v>966</v>
      </c>
      <c r="C136">
        <v>219</v>
      </c>
      <c r="D136" t="s">
        <v>967</v>
      </c>
      <c r="E136" s="28" t="s">
        <v>16</v>
      </c>
    </row>
    <row r="137" spans="1:18" x14ac:dyDescent="0.25">
      <c r="A137">
        <v>119</v>
      </c>
      <c r="B137" t="s">
        <v>968</v>
      </c>
      <c r="C137">
        <v>94</v>
      </c>
      <c r="D137" t="s">
        <v>969</v>
      </c>
      <c r="E137" s="28" t="s">
        <v>16</v>
      </c>
    </row>
    <row r="138" spans="1:18" x14ac:dyDescent="0.25">
      <c r="A138">
        <v>120</v>
      </c>
      <c r="B138" t="s">
        <v>966</v>
      </c>
      <c r="C138">
        <v>219</v>
      </c>
      <c r="D138" t="s">
        <v>970</v>
      </c>
      <c r="E138" s="28" t="s">
        <v>16</v>
      </c>
    </row>
    <row r="139" spans="1:18" x14ac:dyDescent="0.25">
      <c r="A139">
        <v>121</v>
      </c>
      <c r="B139" t="s">
        <v>966</v>
      </c>
      <c r="C139">
        <v>219</v>
      </c>
      <c r="D139" t="s">
        <v>971</v>
      </c>
      <c r="E139" s="28" t="s">
        <v>16</v>
      </c>
    </row>
    <row r="140" spans="1:18" x14ac:dyDescent="0.25">
      <c r="A140">
        <v>122</v>
      </c>
      <c r="B140" t="s">
        <v>966</v>
      </c>
      <c r="C140">
        <v>219</v>
      </c>
      <c r="D140" t="s">
        <v>972</v>
      </c>
      <c r="E140" s="28" t="s">
        <v>16</v>
      </c>
    </row>
    <row r="141" spans="1:18" x14ac:dyDescent="0.25">
      <c r="A141">
        <v>123</v>
      </c>
      <c r="B141" t="s">
        <v>966</v>
      </c>
      <c r="C141">
        <v>219</v>
      </c>
      <c r="D141" t="s">
        <v>973</v>
      </c>
      <c r="E141" s="28" t="s">
        <v>16</v>
      </c>
    </row>
    <row r="142" spans="1:18" x14ac:dyDescent="0.25">
      <c r="A142">
        <v>124</v>
      </c>
      <c r="B142" t="s">
        <v>966</v>
      </c>
      <c r="C142">
        <v>219</v>
      </c>
      <c r="D142" t="s">
        <v>974</v>
      </c>
      <c r="E142" s="28" t="s">
        <v>16</v>
      </c>
    </row>
    <row r="143" spans="1:18" x14ac:dyDescent="0.25">
      <c r="A143">
        <v>125</v>
      </c>
      <c r="B143" t="s">
        <v>966</v>
      </c>
      <c r="C143">
        <v>219</v>
      </c>
      <c r="D143" t="s">
        <v>975</v>
      </c>
      <c r="E143" s="28" t="s">
        <v>16</v>
      </c>
    </row>
    <row r="144" spans="1:18" x14ac:dyDescent="0.25">
      <c r="A144">
        <v>126</v>
      </c>
      <c r="B144" t="s">
        <v>966</v>
      </c>
      <c r="C144">
        <v>219</v>
      </c>
      <c r="D144" t="s">
        <v>976</v>
      </c>
      <c r="E144" s="28" t="s">
        <v>16</v>
      </c>
    </row>
    <row r="145" spans="1:5" x14ac:dyDescent="0.25">
      <c r="A145">
        <v>127</v>
      </c>
      <c r="B145" t="s">
        <v>966</v>
      </c>
      <c r="C145">
        <v>219</v>
      </c>
      <c r="D145" t="s">
        <v>977</v>
      </c>
      <c r="E145" s="28" t="s">
        <v>16</v>
      </c>
    </row>
    <row r="146" spans="1:5" x14ac:dyDescent="0.25">
      <c r="A146">
        <v>128</v>
      </c>
      <c r="B146" t="s">
        <v>966</v>
      </c>
      <c r="C146">
        <v>219</v>
      </c>
      <c r="D146" t="s">
        <v>978</v>
      </c>
      <c r="E146" s="28" t="s">
        <v>16</v>
      </c>
    </row>
    <row r="147" spans="1:5" x14ac:dyDescent="0.25">
      <c r="A147">
        <v>129</v>
      </c>
      <c r="B147" t="s">
        <v>966</v>
      </c>
      <c r="C147">
        <v>219</v>
      </c>
      <c r="D147" t="s">
        <v>979</v>
      </c>
      <c r="E147" s="28" t="s">
        <v>16</v>
      </c>
    </row>
    <row r="148" spans="1:5" x14ac:dyDescent="0.25">
      <c r="A148">
        <v>130</v>
      </c>
      <c r="B148" t="s">
        <v>966</v>
      </c>
      <c r="C148">
        <v>219</v>
      </c>
      <c r="D148" t="s">
        <v>980</v>
      </c>
      <c r="E148" s="28" t="s">
        <v>16</v>
      </c>
    </row>
    <row r="149" spans="1:5" x14ac:dyDescent="0.25">
      <c r="A149">
        <v>131</v>
      </c>
      <c r="B149" t="s">
        <v>966</v>
      </c>
      <c r="C149">
        <v>219</v>
      </c>
      <c r="D149" t="s">
        <v>981</v>
      </c>
      <c r="E149" s="28" t="s">
        <v>16</v>
      </c>
    </row>
    <row r="150" spans="1:5" x14ac:dyDescent="0.25">
      <c r="A150">
        <v>132</v>
      </c>
      <c r="B150" t="s">
        <v>966</v>
      </c>
      <c r="C150">
        <v>219</v>
      </c>
      <c r="D150" t="s">
        <v>982</v>
      </c>
      <c r="E150" s="28" t="s">
        <v>16</v>
      </c>
    </row>
    <row r="151" spans="1:5" x14ac:dyDescent="0.25">
      <c r="A151">
        <v>133</v>
      </c>
      <c r="B151" t="s">
        <v>966</v>
      </c>
      <c r="C151">
        <v>219</v>
      </c>
      <c r="D151" t="s">
        <v>983</v>
      </c>
      <c r="E151" s="28" t="s">
        <v>16</v>
      </c>
    </row>
    <row r="152" spans="1:5" x14ac:dyDescent="0.25">
      <c r="A152">
        <v>134</v>
      </c>
      <c r="B152" t="s">
        <v>966</v>
      </c>
      <c r="C152">
        <v>219</v>
      </c>
      <c r="D152" t="s">
        <v>984</v>
      </c>
      <c r="E152" s="28" t="s">
        <v>16</v>
      </c>
    </row>
    <row r="153" spans="1:5" x14ac:dyDescent="0.25">
      <c r="A153">
        <v>135</v>
      </c>
      <c r="B153" t="s">
        <v>966</v>
      </c>
      <c r="C153">
        <v>219</v>
      </c>
      <c r="D153" t="s">
        <v>985</v>
      </c>
      <c r="E153" s="28" t="s">
        <v>16</v>
      </c>
    </row>
    <row r="154" spans="1:5" x14ac:dyDescent="0.25">
      <c r="A154">
        <v>136</v>
      </c>
      <c r="B154" t="s">
        <v>966</v>
      </c>
      <c r="C154">
        <v>219</v>
      </c>
      <c r="D154" t="s">
        <v>986</v>
      </c>
      <c r="E154" s="28" t="s">
        <v>16</v>
      </c>
    </row>
    <row r="155" spans="1:5" x14ac:dyDescent="0.25">
      <c r="A155">
        <v>137</v>
      </c>
      <c r="B155" t="s">
        <v>966</v>
      </c>
      <c r="C155">
        <v>219</v>
      </c>
      <c r="D155" t="s">
        <v>987</v>
      </c>
      <c r="E155" s="28" t="s">
        <v>16</v>
      </c>
    </row>
    <row r="156" spans="1:5" x14ac:dyDescent="0.25">
      <c r="A156">
        <v>138</v>
      </c>
      <c r="B156" t="s">
        <v>966</v>
      </c>
      <c r="C156">
        <v>219</v>
      </c>
      <c r="D156" t="s">
        <v>988</v>
      </c>
      <c r="E156" s="28" t="s">
        <v>16</v>
      </c>
    </row>
    <row r="157" spans="1:5" x14ac:dyDescent="0.25">
      <c r="A157">
        <v>139</v>
      </c>
      <c r="B157" t="s">
        <v>966</v>
      </c>
      <c r="C157">
        <v>219</v>
      </c>
      <c r="D157" t="s">
        <v>989</v>
      </c>
      <c r="E157" s="28" t="s">
        <v>16</v>
      </c>
    </row>
    <row r="158" spans="1:5" x14ac:dyDescent="0.25">
      <c r="A158">
        <v>140</v>
      </c>
      <c r="B158" t="s">
        <v>966</v>
      </c>
      <c r="C158">
        <v>219</v>
      </c>
      <c r="D158" t="s">
        <v>990</v>
      </c>
      <c r="E158" s="28" t="s">
        <v>16</v>
      </c>
    </row>
    <row r="159" spans="1:5" x14ac:dyDescent="0.25">
      <c r="A159">
        <v>141</v>
      </c>
      <c r="B159" t="s">
        <v>966</v>
      </c>
      <c r="C159">
        <v>219</v>
      </c>
      <c r="D159" t="s">
        <v>991</v>
      </c>
      <c r="E159" s="28" t="s">
        <v>16</v>
      </c>
    </row>
    <row r="160" spans="1:5" x14ac:dyDescent="0.25">
      <c r="A160">
        <v>142</v>
      </c>
      <c r="B160" t="s">
        <v>966</v>
      </c>
      <c r="C160">
        <v>219</v>
      </c>
      <c r="D160" t="s">
        <v>992</v>
      </c>
      <c r="E160" s="28" t="s">
        <v>16</v>
      </c>
    </row>
    <row r="161" spans="1:5" x14ac:dyDescent="0.25">
      <c r="A161">
        <v>143</v>
      </c>
      <c r="B161" t="s">
        <v>966</v>
      </c>
      <c r="C161">
        <v>219</v>
      </c>
      <c r="D161" t="s">
        <v>993</v>
      </c>
      <c r="E161" s="28" t="s">
        <v>16</v>
      </c>
    </row>
    <row r="162" spans="1:5" x14ac:dyDescent="0.25">
      <c r="A162">
        <v>144</v>
      </c>
      <c r="B162" t="s">
        <v>966</v>
      </c>
      <c r="C162">
        <v>219</v>
      </c>
      <c r="D162" t="s">
        <v>994</v>
      </c>
      <c r="E162" s="28" t="s">
        <v>16</v>
      </c>
    </row>
    <row r="163" spans="1:5" x14ac:dyDescent="0.25">
      <c r="A163">
        <v>145</v>
      </c>
      <c r="B163" t="s">
        <v>966</v>
      </c>
      <c r="C163">
        <v>219</v>
      </c>
      <c r="D163" t="s">
        <v>995</v>
      </c>
      <c r="E163" s="28" t="s">
        <v>16</v>
      </c>
    </row>
    <row r="164" spans="1:5" x14ac:dyDescent="0.25">
      <c r="A164">
        <v>146</v>
      </c>
      <c r="B164" t="s">
        <v>966</v>
      </c>
      <c r="C164">
        <v>219</v>
      </c>
      <c r="D164" t="s">
        <v>996</v>
      </c>
      <c r="E164" s="28" t="s">
        <v>16</v>
      </c>
    </row>
    <row r="165" spans="1:5" x14ac:dyDescent="0.25">
      <c r="A165">
        <v>147</v>
      </c>
      <c r="B165" t="s">
        <v>966</v>
      </c>
      <c r="C165">
        <v>219</v>
      </c>
      <c r="D165" t="s">
        <v>997</v>
      </c>
      <c r="E165" s="28" t="s">
        <v>16</v>
      </c>
    </row>
    <row r="166" spans="1:5" x14ac:dyDescent="0.25">
      <c r="A166">
        <v>148</v>
      </c>
      <c r="B166" t="s">
        <v>966</v>
      </c>
      <c r="C166">
        <v>219</v>
      </c>
      <c r="D166" t="s">
        <v>998</v>
      </c>
      <c r="E166" s="28" t="s">
        <v>16</v>
      </c>
    </row>
    <row r="167" spans="1:5" x14ac:dyDescent="0.25">
      <c r="A167">
        <v>149</v>
      </c>
      <c r="B167" t="s">
        <v>966</v>
      </c>
      <c r="C167">
        <v>219</v>
      </c>
      <c r="D167" t="s">
        <v>999</v>
      </c>
      <c r="E167" s="28" t="s">
        <v>16</v>
      </c>
    </row>
    <row r="168" spans="1:5" x14ac:dyDescent="0.25">
      <c r="A168">
        <v>150</v>
      </c>
      <c r="B168" t="s">
        <v>966</v>
      </c>
      <c r="C168">
        <v>219</v>
      </c>
      <c r="D168" t="s">
        <v>1000</v>
      </c>
      <c r="E168" s="28" t="s">
        <v>16</v>
      </c>
    </row>
    <row r="169" spans="1:5" x14ac:dyDescent="0.25">
      <c r="A169">
        <v>151</v>
      </c>
      <c r="B169" t="s">
        <v>966</v>
      </c>
      <c r="C169">
        <v>219</v>
      </c>
      <c r="D169" t="s">
        <v>1001</v>
      </c>
      <c r="E169" s="28" t="s">
        <v>16</v>
      </c>
    </row>
    <row r="170" spans="1:5" x14ac:dyDescent="0.25">
      <c r="A170">
        <v>152</v>
      </c>
      <c r="B170" t="s">
        <v>966</v>
      </c>
      <c r="C170">
        <v>219</v>
      </c>
      <c r="D170" t="s">
        <v>1002</v>
      </c>
      <c r="E170" s="28" t="s">
        <v>16</v>
      </c>
    </row>
    <row r="171" spans="1:5" x14ac:dyDescent="0.25">
      <c r="A171">
        <v>153</v>
      </c>
      <c r="B171" t="s">
        <v>966</v>
      </c>
      <c r="C171">
        <v>219</v>
      </c>
      <c r="D171" t="s">
        <v>1003</v>
      </c>
      <c r="E171" s="28" t="s">
        <v>16</v>
      </c>
    </row>
    <row r="172" spans="1:5" x14ac:dyDescent="0.25">
      <c r="A172">
        <v>154</v>
      </c>
      <c r="B172" t="s">
        <v>966</v>
      </c>
      <c r="C172">
        <v>219</v>
      </c>
      <c r="D172" t="s">
        <v>1004</v>
      </c>
      <c r="E172" s="28" t="s">
        <v>16</v>
      </c>
    </row>
    <row r="173" spans="1:5" x14ac:dyDescent="0.25">
      <c r="A173">
        <v>155</v>
      </c>
      <c r="B173" t="s">
        <v>966</v>
      </c>
      <c r="C173">
        <v>219</v>
      </c>
      <c r="D173" t="s">
        <v>1005</v>
      </c>
      <c r="E173" s="28" t="s">
        <v>16</v>
      </c>
    </row>
    <row r="174" spans="1:5" x14ac:dyDescent="0.25">
      <c r="A174">
        <v>156</v>
      </c>
      <c r="B174" t="s">
        <v>966</v>
      </c>
      <c r="C174">
        <v>219</v>
      </c>
      <c r="D174" t="s">
        <v>1006</v>
      </c>
      <c r="E174" s="28" t="s">
        <v>16</v>
      </c>
    </row>
    <row r="175" spans="1:5" x14ac:dyDescent="0.25">
      <c r="A175">
        <v>157</v>
      </c>
      <c r="B175" t="s">
        <v>966</v>
      </c>
      <c r="C175">
        <v>219</v>
      </c>
      <c r="D175" t="s">
        <v>1007</v>
      </c>
      <c r="E175" s="28" t="s">
        <v>16</v>
      </c>
    </row>
    <row r="176" spans="1:5" x14ac:dyDescent="0.25">
      <c r="A176">
        <v>158</v>
      </c>
      <c r="B176" t="s">
        <v>966</v>
      </c>
      <c r="C176">
        <v>219</v>
      </c>
      <c r="D176" t="s">
        <v>1008</v>
      </c>
      <c r="E176" s="28" t="s">
        <v>16</v>
      </c>
    </row>
    <row r="177" spans="1:5" x14ac:dyDescent="0.25">
      <c r="A177">
        <v>159</v>
      </c>
      <c r="B177" t="s">
        <v>966</v>
      </c>
      <c r="C177">
        <v>219</v>
      </c>
      <c r="D177" t="s">
        <v>1009</v>
      </c>
      <c r="E177" s="28" t="s">
        <v>16</v>
      </c>
    </row>
    <row r="178" spans="1:5" x14ac:dyDescent="0.25">
      <c r="A178">
        <v>160</v>
      </c>
      <c r="B178" t="s">
        <v>966</v>
      </c>
      <c r="C178">
        <v>219</v>
      </c>
      <c r="D178" t="s">
        <v>1010</v>
      </c>
      <c r="E178" s="28" t="s">
        <v>16</v>
      </c>
    </row>
    <row r="179" spans="1:5" x14ac:dyDescent="0.25">
      <c r="A179">
        <v>161</v>
      </c>
      <c r="B179" t="s">
        <v>966</v>
      </c>
      <c r="C179">
        <v>219</v>
      </c>
      <c r="D179" t="s">
        <v>1011</v>
      </c>
      <c r="E179" s="28" t="s">
        <v>16</v>
      </c>
    </row>
    <row r="180" spans="1:5" x14ac:dyDescent="0.25">
      <c r="A180">
        <v>162</v>
      </c>
      <c r="B180" t="s">
        <v>966</v>
      </c>
      <c r="C180">
        <v>219</v>
      </c>
      <c r="D180" t="s">
        <v>1012</v>
      </c>
      <c r="E180" s="28" t="s">
        <v>16</v>
      </c>
    </row>
    <row r="181" spans="1:5" x14ac:dyDescent="0.25">
      <c r="A181">
        <v>163</v>
      </c>
      <c r="B181" t="s">
        <v>966</v>
      </c>
      <c r="C181">
        <v>219</v>
      </c>
      <c r="D181" t="s">
        <v>1013</v>
      </c>
      <c r="E181" s="28" t="s">
        <v>16</v>
      </c>
    </row>
    <row r="182" spans="1:5" x14ac:dyDescent="0.25">
      <c r="A182">
        <v>164</v>
      </c>
      <c r="B182" t="s">
        <v>966</v>
      </c>
      <c r="C182">
        <v>219</v>
      </c>
      <c r="D182" t="s">
        <v>1014</v>
      </c>
      <c r="E182" s="28" t="s">
        <v>16</v>
      </c>
    </row>
    <row r="183" spans="1:5" x14ac:dyDescent="0.25">
      <c r="A183">
        <v>165</v>
      </c>
      <c r="B183" t="s">
        <v>966</v>
      </c>
      <c r="C183">
        <v>219</v>
      </c>
      <c r="D183" t="s">
        <v>1015</v>
      </c>
      <c r="E183" s="28" t="s">
        <v>16</v>
      </c>
    </row>
    <row r="184" spans="1:5" x14ac:dyDescent="0.25">
      <c r="A184">
        <v>166</v>
      </c>
      <c r="B184" t="s">
        <v>966</v>
      </c>
      <c r="C184">
        <v>219</v>
      </c>
      <c r="D184" t="s">
        <v>1016</v>
      </c>
      <c r="E184" s="28" t="s">
        <v>16</v>
      </c>
    </row>
    <row r="185" spans="1:5" x14ac:dyDescent="0.25">
      <c r="A185">
        <v>167</v>
      </c>
      <c r="B185" t="s">
        <v>966</v>
      </c>
      <c r="C185">
        <v>219</v>
      </c>
      <c r="D185" t="s">
        <v>1017</v>
      </c>
      <c r="E185" s="28" t="s">
        <v>16</v>
      </c>
    </row>
    <row r="186" spans="1:5" x14ac:dyDescent="0.25">
      <c r="A186">
        <v>168</v>
      </c>
      <c r="B186" t="s">
        <v>966</v>
      </c>
      <c r="C186">
        <v>219</v>
      </c>
      <c r="D186" t="s">
        <v>1018</v>
      </c>
      <c r="E186" s="28" t="s">
        <v>16</v>
      </c>
    </row>
    <row r="187" spans="1:5" x14ac:dyDescent="0.25">
      <c r="A187">
        <v>169</v>
      </c>
      <c r="B187" t="s">
        <v>1019</v>
      </c>
      <c r="C187">
        <v>156</v>
      </c>
      <c r="D187" t="s">
        <v>1020</v>
      </c>
      <c r="E187" s="28" t="s">
        <v>16</v>
      </c>
    </row>
    <row r="188" spans="1:5" x14ac:dyDescent="0.25">
      <c r="A188">
        <v>170</v>
      </c>
      <c r="B188" t="s">
        <v>1019</v>
      </c>
      <c r="C188">
        <v>156</v>
      </c>
      <c r="D188" t="s">
        <v>1021</v>
      </c>
      <c r="E188" s="28" t="s">
        <v>16</v>
      </c>
    </row>
    <row r="189" spans="1:5" x14ac:dyDescent="0.25">
      <c r="A189">
        <v>171</v>
      </c>
      <c r="B189" t="s">
        <v>1019</v>
      </c>
      <c r="C189">
        <v>156</v>
      </c>
      <c r="D189" t="s">
        <v>1022</v>
      </c>
      <c r="E189" s="28" t="s">
        <v>16</v>
      </c>
    </row>
    <row r="190" spans="1:5" x14ac:dyDescent="0.25">
      <c r="A190">
        <v>172</v>
      </c>
      <c r="B190" t="s">
        <v>1019</v>
      </c>
      <c r="C190">
        <v>156</v>
      </c>
      <c r="D190" t="s">
        <v>1023</v>
      </c>
      <c r="E190" s="28" t="s">
        <v>16</v>
      </c>
    </row>
    <row r="191" spans="1:5" x14ac:dyDescent="0.25">
      <c r="A191">
        <v>173</v>
      </c>
      <c r="B191" t="s">
        <v>1019</v>
      </c>
      <c r="C191">
        <v>156</v>
      </c>
      <c r="D191" t="s">
        <v>1024</v>
      </c>
      <c r="E191" s="28" t="s">
        <v>16</v>
      </c>
    </row>
    <row r="192" spans="1:5" x14ac:dyDescent="0.25">
      <c r="A192">
        <v>174</v>
      </c>
      <c r="B192" t="s">
        <v>1019</v>
      </c>
      <c r="C192">
        <v>156</v>
      </c>
      <c r="D192" t="s">
        <v>1025</v>
      </c>
      <c r="E192" s="28" t="s">
        <v>16</v>
      </c>
    </row>
    <row r="193" spans="1:5" x14ac:dyDescent="0.25">
      <c r="A193">
        <v>175</v>
      </c>
      <c r="B193" t="s">
        <v>1019</v>
      </c>
      <c r="C193">
        <v>156</v>
      </c>
      <c r="D193" t="s">
        <v>1026</v>
      </c>
      <c r="E193" s="28" t="s">
        <v>16</v>
      </c>
    </row>
    <row r="194" spans="1:5" x14ac:dyDescent="0.25">
      <c r="A194">
        <v>176</v>
      </c>
      <c r="B194" t="s">
        <v>1019</v>
      </c>
      <c r="C194">
        <v>156</v>
      </c>
      <c r="D194" t="s">
        <v>1027</v>
      </c>
      <c r="E194" s="28" t="s">
        <v>16</v>
      </c>
    </row>
    <row r="195" spans="1:5" x14ac:dyDescent="0.25">
      <c r="A195">
        <v>177</v>
      </c>
      <c r="B195" t="s">
        <v>1019</v>
      </c>
      <c r="C195">
        <v>156</v>
      </c>
      <c r="D195" t="s">
        <v>1028</v>
      </c>
      <c r="E195" s="28" t="s">
        <v>16</v>
      </c>
    </row>
    <row r="196" spans="1:5" x14ac:dyDescent="0.25">
      <c r="A196">
        <v>178</v>
      </c>
      <c r="B196" t="s">
        <v>1019</v>
      </c>
      <c r="C196">
        <v>156</v>
      </c>
      <c r="D196" t="s">
        <v>1029</v>
      </c>
      <c r="E196" s="28" t="s">
        <v>16</v>
      </c>
    </row>
    <row r="197" spans="1:5" x14ac:dyDescent="0.25">
      <c r="A197">
        <v>179</v>
      </c>
      <c r="B197" t="s">
        <v>1019</v>
      </c>
      <c r="C197">
        <v>156</v>
      </c>
      <c r="D197" t="s">
        <v>1030</v>
      </c>
      <c r="E197" s="28" t="s">
        <v>16</v>
      </c>
    </row>
    <row r="198" spans="1:5" x14ac:dyDescent="0.25">
      <c r="A198">
        <v>180</v>
      </c>
      <c r="B198" t="s">
        <v>1019</v>
      </c>
      <c r="C198">
        <v>156</v>
      </c>
      <c r="D198" t="s">
        <v>1031</v>
      </c>
      <c r="E198" s="28" t="s">
        <v>16</v>
      </c>
    </row>
    <row r="199" spans="1:5" x14ac:dyDescent="0.25">
      <c r="A199">
        <v>181</v>
      </c>
      <c r="B199" t="s">
        <v>1019</v>
      </c>
      <c r="C199">
        <v>156</v>
      </c>
      <c r="D199" t="s">
        <v>1032</v>
      </c>
      <c r="E199" s="28" t="s">
        <v>16</v>
      </c>
    </row>
    <row r="200" spans="1:5" x14ac:dyDescent="0.25">
      <c r="A200">
        <v>182</v>
      </c>
      <c r="B200" t="s">
        <v>1019</v>
      </c>
      <c r="C200">
        <v>156</v>
      </c>
      <c r="D200" t="s">
        <v>1033</v>
      </c>
      <c r="E200" s="28" t="s">
        <v>16</v>
      </c>
    </row>
    <row r="201" spans="1:5" x14ac:dyDescent="0.25">
      <c r="A201">
        <v>183</v>
      </c>
      <c r="B201" t="s">
        <v>1019</v>
      </c>
      <c r="C201">
        <v>156</v>
      </c>
      <c r="D201" t="s">
        <v>1034</v>
      </c>
      <c r="E201" s="28" t="s">
        <v>16</v>
      </c>
    </row>
    <row r="202" spans="1:5" x14ac:dyDescent="0.25">
      <c r="A202">
        <v>184</v>
      </c>
      <c r="B202" t="s">
        <v>966</v>
      </c>
      <c r="C202">
        <v>219</v>
      </c>
      <c r="D202" t="s">
        <v>1035</v>
      </c>
      <c r="E202" s="28" t="s">
        <v>16</v>
      </c>
    </row>
    <row r="203" spans="1:5" x14ac:dyDescent="0.25">
      <c r="A203">
        <v>185</v>
      </c>
      <c r="B203" t="s">
        <v>1036</v>
      </c>
      <c r="C203">
        <v>0</v>
      </c>
      <c r="D203" t="s">
        <v>1037</v>
      </c>
      <c r="E203" s="28" t="s">
        <v>16</v>
      </c>
    </row>
    <row r="204" spans="1:5" x14ac:dyDescent="0.25">
      <c r="A204">
        <v>186</v>
      </c>
      <c r="B204" t="s">
        <v>1036</v>
      </c>
      <c r="C204">
        <v>0</v>
      </c>
      <c r="D204" t="s">
        <v>1038</v>
      </c>
      <c r="E204" s="28" t="s">
        <v>16</v>
      </c>
    </row>
    <row r="205" spans="1:5" x14ac:dyDescent="0.25">
      <c r="A205">
        <v>187</v>
      </c>
      <c r="B205" t="s">
        <v>1036</v>
      </c>
      <c r="C205">
        <v>0</v>
      </c>
      <c r="D205" t="s">
        <v>1039</v>
      </c>
      <c r="E205" s="28" t="s">
        <v>16</v>
      </c>
    </row>
    <row r="206" spans="1:5" x14ac:dyDescent="0.25">
      <c r="A206">
        <v>188</v>
      </c>
      <c r="B206" t="s">
        <v>1040</v>
      </c>
      <c r="C206">
        <v>219</v>
      </c>
      <c r="D206" t="s">
        <v>1041</v>
      </c>
      <c r="E206" s="28" t="s">
        <v>16</v>
      </c>
    </row>
    <row r="207" spans="1:5" x14ac:dyDescent="0.25">
      <c r="A207">
        <v>189</v>
      </c>
      <c r="B207" t="s">
        <v>1040</v>
      </c>
      <c r="C207">
        <v>219</v>
      </c>
      <c r="D207" t="s">
        <v>1042</v>
      </c>
      <c r="E207" s="28" t="s">
        <v>16</v>
      </c>
    </row>
    <row r="208" spans="1:5" x14ac:dyDescent="0.25">
      <c r="A208">
        <v>190</v>
      </c>
      <c r="B208" t="s">
        <v>1040</v>
      </c>
      <c r="C208">
        <v>219</v>
      </c>
      <c r="D208" t="s">
        <v>1043</v>
      </c>
      <c r="E208" s="28" t="s">
        <v>16</v>
      </c>
    </row>
    <row r="209" spans="1:5" x14ac:dyDescent="0.25">
      <c r="A209">
        <v>191</v>
      </c>
      <c r="B209" t="s">
        <v>1040</v>
      </c>
      <c r="C209">
        <v>219</v>
      </c>
      <c r="D209" t="s">
        <v>1044</v>
      </c>
      <c r="E209" s="28" t="s">
        <v>16</v>
      </c>
    </row>
    <row r="210" spans="1:5" x14ac:dyDescent="0.25">
      <c r="A210">
        <v>192</v>
      </c>
      <c r="B210" t="s">
        <v>1040</v>
      </c>
      <c r="C210">
        <v>219</v>
      </c>
      <c r="D210" t="s">
        <v>1045</v>
      </c>
      <c r="E210" s="28" t="s">
        <v>16</v>
      </c>
    </row>
    <row r="211" spans="1:5" x14ac:dyDescent="0.25">
      <c r="A211">
        <v>193</v>
      </c>
      <c r="B211" t="s">
        <v>1040</v>
      </c>
      <c r="C211">
        <v>219</v>
      </c>
      <c r="D211" t="s">
        <v>1046</v>
      </c>
      <c r="E211" s="28" t="s">
        <v>16</v>
      </c>
    </row>
    <row r="212" spans="1:5" x14ac:dyDescent="0.25">
      <c r="A212">
        <v>194</v>
      </c>
      <c r="B212" t="s">
        <v>1040</v>
      </c>
      <c r="C212">
        <v>219</v>
      </c>
      <c r="D212" t="s">
        <v>1047</v>
      </c>
      <c r="E212" s="28" t="s">
        <v>16</v>
      </c>
    </row>
    <row r="213" spans="1:5" x14ac:dyDescent="0.25">
      <c r="A213">
        <v>195</v>
      </c>
      <c r="B213" t="s">
        <v>1040</v>
      </c>
      <c r="C213">
        <v>219</v>
      </c>
      <c r="D213" t="s">
        <v>1048</v>
      </c>
      <c r="E213" s="28" t="s">
        <v>16</v>
      </c>
    </row>
    <row r="214" spans="1:5" x14ac:dyDescent="0.25">
      <c r="A214">
        <v>196</v>
      </c>
      <c r="B214" t="s">
        <v>1040</v>
      </c>
      <c r="C214">
        <v>219</v>
      </c>
      <c r="D214" t="s">
        <v>1049</v>
      </c>
      <c r="E214" s="28" t="s">
        <v>16</v>
      </c>
    </row>
    <row r="215" spans="1:5" x14ac:dyDescent="0.25">
      <c r="A215">
        <v>197</v>
      </c>
      <c r="B215" t="s">
        <v>1040</v>
      </c>
      <c r="C215">
        <v>219</v>
      </c>
      <c r="D215" t="s">
        <v>1050</v>
      </c>
      <c r="E215" s="28" t="s">
        <v>16</v>
      </c>
    </row>
    <row r="216" spans="1:5" x14ac:dyDescent="0.25">
      <c r="A216">
        <v>198</v>
      </c>
      <c r="B216" t="s">
        <v>1040</v>
      </c>
      <c r="C216">
        <v>219</v>
      </c>
      <c r="D216" t="s">
        <v>1051</v>
      </c>
      <c r="E216" s="28" t="s">
        <v>16</v>
      </c>
    </row>
    <row r="217" spans="1:5" x14ac:dyDescent="0.25">
      <c r="A217">
        <v>199</v>
      </c>
      <c r="B217" t="s">
        <v>1040</v>
      </c>
      <c r="C217">
        <v>219</v>
      </c>
      <c r="D217" t="s">
        <v>1052</v>
      </c>
      <c r="E217" s="28" t="s">
        <v>16</v>
      </c>
    </row>
    <row r="218" spans="1:5" x14ac:dyDescent="0.25">
      <c r="A218">
        <v>200</v>
      </c>
      <c r="B218" t="s">
        <v>1040</v>
      </c>
      <c r="C218">
        <v>219</v>
      </c>
      <c r="D218" t="s">
        <v>1053</v>
      </c>
      <c r="E218" s="28" t="s">
        <v>16</v>
      </c>
    </row>
    <row r="219" spans="1:5" x14ac:dyDescent="0.25">
      <c r="A219">
        <v>201</v>
      </c>
      <c r="B219" t="s">
        <v>1040</v>
      </c>
      <c r="C219">
        <v>219</v>
      </c>
      <c r="D219" t="s">
        <v>1054</v>
      </c>
      <c r="E219" s="28" t="s">
        <v>16</v>
      </c>
    </row>
    <row r="220" spans="1:5" x14ac:dyDescent="0.25">
      <c r="A220">
        <v>202</v>
      </c>
      <c r="B220" t="s">
        <v>1040</v>
      </c>
      <c r="C220">
        <v>219</v>
      </c>
      <c r="D220" t="s">
        <v>1055</v>
      </c>
      <c r="E220" s="28" t="s">
        <v>16</v>
      </c>
    </row>
    <row r="221" spans="1:5" x14ac:dyDescent="0.25">
      <c r="A221">
        <v>203</v>
      </c>
      <c r="B221" t="s">
        <v>1040</v>
      </c>
      <c r="C221">
        <v>219</v>
      </c>
      <c r="D221" t="s">
        <v>1056</v>
      </c>
      <c r="E221" s="28" t="s">
        <v>16</v>
      </c>
    </row>
    <row r="222" spans="1:5" x14ac:dyDescent="0.25">
      <c r="A222">
        <v>204</v>
      </c>
      <c r="B222" t="s">
        <v>1040</v>
      </c>
      <c r="C222">
        <v>219</v>
      </c>
      <c r="D222" t="s">
        <v>1057</v>
      </c>
      <c r="E222" s="28" t="s">
        <v>16</v>
      </c>
    </row>
    <row r="223" spans="1:5" x14ac:dyDescent="0.25">
      <c r="A223">
        <v>205</v>
      </c>
      <c r="B223" t="s">
        <v>1040</v>
      </c>
      <c r="C223">
        <v>219</v>
      </c>
      <c r="D223" t="s">
        <v>1058</v>
      </c>
      <c r="E223" s="28" t="s">
        <v>16</v>
      </c>
    </row>
    <row r="224" spans="1:5" x14ac:dyDescent="0.25">
      <c r="A224">
        <v>206</v>
      </c>
      <c r="B224" t="s">
        <v>1040</v>
      </c>
      <c r="C224">
        <v>219</v>
      </c>
      <c r="D224" t="s">
        <v>1059</v>
      </c>
      <c r="E224" s="28" t="s">
        <v>16</v>
      </c>
    </row>
    <row r="225" spans="1:5" x14ac:dyDescent="0.25">
      <c r="A225">
        <v>207</v>
      </c>
      <c r="B225" t="s">
        <v>1040</v>
      </c>
      <c r="C225">
        <v>219</v>
      </c>
      <c r="D225" t="s">
        <v>1060</v>
      </c>
      <c r="E225" s="28" t="s">
        <v>16</v>
      </c>
    </row>
    <row r="226" spans="1:5" x14ac:dyDescent="0.25">
      <c r="A226">
        <v>208</v>
      </c>
      <c r="B226" t="s">
        <v>1040</v>
      </c>
      <c r="C226">
        <v>219</v>
      </c>
      <c r="D226" t="s">
        <v>1061</v>
      </c>
      <c r="E226" s="28" t="s">
        <v>16</v>
      </c>
    </row>
    <row r="227" spans="1:5" x14ac:dyDescent="0.25">
      <c r="A227">
        <v>209</v>
      </c>
      <c r="B227" t="s">
        <v>1040</v>
      </c>
      <c r="C227">
        <v>219</v>
      </c>
      <c r="D227" t="s">
        <v>1062</v>
      </c>
      <c r="E227" s="28" t="s">
        <v>16</v>
      </c>
    </row>
    <row r="228" spans="1:5" x14ac:dyDescent="0.25">
      <c r="A228">
        <v>210</v>
      </c>
      <c r="B228" t="s">
        <v>1040</v>
      </c>
      <c r="C228">
        <v>219</v>
      </c>
      <c r="D228" t="s">
        <v>1063</v>
      </c>
      <c r="E228" s="28" t="s">
        <v>16</v>
      </c>
    </row>
    <row r="229" spans="1:5" x14ac:dyDescent="0.25">
      <c r="A229">
        <v>211</v>
      </c>
      <c r="B229" t="s">
        <v>1040</v>
      </c>
      <c r="C229">
        <v>219</v>
      </c>
      <c r="D229" t="s">
        <v>1064</v>
      </c>
      <c r="E229" s="28" t="s">
        <v>16</v>
      </c>
    </row>
    <row r="230" spans="1:5" x14ac:dyDescent="0.25">
      <c r="A230">
        <v>212</v>
      </c>
      <c r="B230" t="s">
        <v>1040</v>
      </c>
      <c r="C230">
        <v>219</v>
      </c>
      <c r="D230" t="s">
        <v>1065</v>
      </c>
      <c r="E230" s="28" t="s">
        <v>16</v>
      </c>
    </row>
    <row r="231" spans="1:5" x14ac:dyDescent="0.25">
      <c r="A231">
        <v>213</v>
      </c>
      <c r="B231" t="s">
        <v>1040</v>
      </c>
      <c r="C231">
        <v>219</v>
      </c>
      <c r="D231" t="s">
        <v>1066</v>
      </c>
      <c r="E231" s="28" t="s">
        <v>16</v>
      </c>
    </row>
    <row r="232" spans="1:5" x14ac:dyDescent="0.25">
      <c r="A232">
        <v>214</v>
      </c>
      <c r="B232" t="s">
        <v>1040</v>
      </c>
      <c r="C232">
        <v>219</v>
      </c>
      <c r="D232" t="s">
        <v>1067</v>
      </c>
      <c r="E232" s="28" t="s">
        <v>16</v>
      </c>
    </row>
    <row r="233" spans="1:5" x14ac:dyDescent="0.25">
      <c r="A233">
        <v>215</v>
      </c>
      <c r="B233" t="s">
        <v>1040</v>
      </c>
      <c r="C233">
        <v>219</v>
      </c>
      <c r="D233" t="s">
        <v>1068</v>
      </c>
      <c r="E233" s="28" t="s">
        <v>16</v>
      </c>
    </row>
    <row r="234" spans="1:5" x14ac:dyDescent="0.25">
      <c r="A234">
        <v>216</v>
      </c>
      <c r="B234" t="s">
        <v>1040</v>
      </c>
      <c r="C234">
        <v>219</v>
      </c>
      <c r="D234" t="s">
        <v>1069</v>
      </c>
      <c r="E234" s="28" t="s">
        <v>16</v>
      </c>
    </row>
    <row r="235" spans="1:5" x14ac:dyDescent="0.25">
      <c r="A235">
        <v>217</v>
      </c>
      <c r="B235" t="s">
        <v>1040</v>
      </c>
      <c r="C235">
        <v>219</v>
      </c>
      <c r="D235" t="s">
        <v>1070</v>
      </c>
      <c r="E235" s="28" t="s">
        <v>16</v>
      </c>
    </row>
    <row r="236" spans="1:5" x14ac:dyDescent="0.25">
      <c r="A236">
        <v>218</v>
      </c>
      <c r="B236" t="s">
        <v>1040</v>
      </c>
      <c r="C236">
        <v>219</v>
      </c>
      <c r="D236" t="s">
        <v>1071</v>
      </c>
      <c r="E236" s="28" t="s">
        <v>16</v>
      </c>
    </row>
    <row r="237" spans="1:5" x14ac:dyDescent="0.25">
      <c r="A237">
        <v>219</v>
      </c>
      <c r="B237" t="s">
        <v>1040</v>
      </c>
      <c r="C237">
        <v>219</v>
      </c>
      <c r="D237" t="s">
        <v>1072</v>
      </c>
      <c r="E237" s="28" t="s">
        <v>16</v>
      </c>
    </row>
    <row r="238" spans="1:5" x14ac:dyDescent="0.25">
      <c r="A238">
        <v>220</v>
      </c>
      <c r="B238" t="s">
        <v>1040</v>
      </c>
      <c r="C238">
        <v>219</v>
      </c>
      <c r="D238" t="s">
        <v>1073</v>
      </c>
      <c r="E238" s="28" t="s">
        <v>16</v>
      </c>
    </row>
    <row r="239" spans="1:5" x14ac:dyDescent="0.25">
      <c r="A239">
        <v>221</v>
      </c>
      <c r="B239" t="s">
        <v>1040</v>
      </c>
      <c r="C239">
        <v>219</v>
      </c>
      <c r="D239" t="s">
        <v>1074</v>
      </c>
      <c r="E239" s="28" t="s">
        <v>16</v>
      </c>
    </row>
    <row r="240" spans="1:5" x14ac:dyDescent="0.25">
      <c r="A240">
        <v>222</v>
      </c>
      <c r="B240" t="s">
        <v>1075</v>
      </c>
      <c r="C240">
        <v>219</v>
      </c>
      <c r="D240" t="s">
        <v>1076</v>
      </c>
      <c r="E240" s="28" t="s">
        <v>16</v>
      </c>
    </row>
    <row r="241" spans="1:5" x14ac:dyDescent="0.25">
      <c r="A241">
        <v>223</v>
      </c>
      <c r="B241" t="s">
        <v>1075</v>
      </c>
      <c r="C241">
        <v>219</v>
      </c>
      <c r="D241" t="s">
        <v>1077</v>
      </c>
      <c r="E241" s="28" t="s">
        <v>16</v>
      </c>
    </row>
    <row r="242" spans="1:5" x14ac:dyDescent="0.25">
      <c r="A242">
        <v>224</v>
      </c>
      <c r="B242" t="s">
        <v>1075</v>
      </c>
      <c r="C242">
        <v>219</v>
      </c>
      <c r="D242" t="s">
        <v>1078</v>
      </c>
      <c r="E242" s="28" t="s">
        <v>16</v>
      </c>
    </row>
    <row r="243" spans="1:5" x14ac:dyDescent="0.25">
      <c r="A243">
        <v>225</v>
      </c>
      <c r="B243" t="s">
        <v>1079</v>
      </c>
      <c r="C243">
        <v>156</v>
      </c>
      <c r="D243" t="s">
        <v>1080</v>
      </c>
      <c r="E243" s="28" t="s">
        <v>16</v>
      </c>
    </row>
    <row r="244" spans="1:5" x14ac:dyDescent="0.25">
      <c r="A244">
        <v>226</v>
      </c>
      <c r="B244" t="s">
        <v>1075</v>
      </c>
      <c r="C244">
        <v>219</v>
      </c>
      <c r="D244" t="s">
        <v>1081</v>
      </c>
      <c r="E244" s="28" t="s">
        <v>16</v>
      </c>
    </row>
    <row r="245" spans="1:5" x14ac:dyDescent="0.25">
      <c r="A245">
        <v>227</v>
      </c>
      <c r="B245" t="s">
        <v>1075</v>
      </c>
      <c r="C245">
        <v>219</v>
      </c>
      <c r="D245" t="s">
        <v>1082</v>
      </c>
      <c r="E245" s="28" t="s">
        <v>16</v>
      </c>
    </row>
    <row r="246" spans="1:5" x14ac:dyDescent="0.25">
      <c r="A246">
        <v>228</v>
      </c>
      <c r="B246" t="s">
        <v>1075</v>
      </c>
      <c r="C246">
        <v>219</v>
      </c>
      <c r="D246" t="s">
        <v>1083</v>
      </c>
      <c r="E246" s="28" t="s">
        <v>16</v>
      </c>
    </row>
    <row r="247" spans="1:5" x14ac:dyDescent="0.25">
      <c r="A247">
        <v>229</v>
      </c>
      <c r="B247" t="s">
        <v>1075</v>
      </c>
      <c r="C247">
        <v>219</v>
      </c>
      <c r="D247" t="s">
        <v>1084</v>
      </c>
      <c r="E247" s="28" t="s">
        <v>16</v>
      </c>
    </row>
    <row r="248" spans="1:5" x14ac:dyDescent="0.25">
      <c r="A248">
        <v>230</v>
      </c>
      <c r="B248" t="s">
        <v>1085</v>
      </c>
      <c r="C248">
        <v>0</v>
      </c>
      <c r="D248" t="s">
        <v>1086</v>
      </c>
      <c r="E248" s="28" t="s">
        <v>16</v>
      </c>
    </row>
    <row r="249" spans="1:5" x14ac:dyDescent="0.25">
      <c r="A249">
        <v>231</v>
      </c>
      <c r="B249" t="s">
        <v>1085</v>
      </c>
      <c r="C249">
        <v>0</v>
      </c>
      <c r="D249" t="s">
        <v>1087</v>
      </c>
      <c r="E249" s="28" t="s">
        <v>16</v>
      </c>
    </row>
    <row r="250" spans="1:5" x14ac:dyDescent="0.25">
      <c r="A250">
        <v>232</v>
      </c>
      <c r="B250" t="s">
        <v>1085</v>
      </c>
      <c r="C250">
        <v>0</v>
      </c>
      <c r="D250" t="s">
        <v>1088</v>
      </c>
      <c r="E250" s="28" t="s">
        <v>16</v>
      </c>
    </row>
    <row r="251" spans="1:5" x14ac:dyDescent="0.25">
      <c r="A251">
        <v>233</v>
      </c>
      <c r="B251" t="s">
        <v>1085</v>
      </c>
      <c r="C251">
        <v>0</v>
      </c>
      <c r="D251" t="s">
        <v>1089</v>
      </c>
      <c r="E251" s="28" t="s">
        <v>16</v>
      </c>
    </row>
    <row r="252" spans="1:5" x14ac:dyDescent="0.25">
      <c r="A252">
        <v>234</v>
      </c>
      <c r="B252" t="s">
        <v>1085</v>
      </c>
      <c r="C252">
        <v>0</v>
      </c>
      <c r="D252" t="s">
        <v>1090</v>
      </c>
      <c r="E252" s="28" t="s">
        <v>16</v>
      </c>
    </row>
    <row r="253" spans="1:5" x14ac:dyDescent="0.25">
      <c r="A253">
        <v>235</v>
      </c>
      <c r="B253" t="s">
        <v>1085</v>
      </c>
      <c r="C253">
        <v>0</v>
      </c>
      <c r="D253" t="s">
        <v>1091</v>
      </c>
      <c r="E253" s="28" t="s">
        <v>16</v>
      </c>
    </row>
    <row r="254" spans="1:5" x14ac:dyDescent="0.25">
      <c r="A254">
        <v>236</v>
      </c>
      <c r="B254" t="s">
        <v>1085</v>
      </c>
      <c r="C254">
        <v>0</v>
      </c>
      <c r="D254" t="s">
        <v>1092</v>
      </c>
      <c r="E254" s="28" t="s">
        <v>16</v>
      </c>
    </row>
    <row r="255" spans="1:5" x14ac:dyDescent="0.25">
      <c r="A255">
        <v>237</v>
      </c>
      <c r="B255" t="s">
        <v>1085</v>
      </c>
      <c r="C255">
        <v>0</v>
      </c>
      <c r="D255" t="s">
        <v>1093</v>
      </c>
      <c r="E255" s="28" t="s">
        <v>16</v>
      </c>
    </row>
    <row r="256" spans="1:5" x14ac:dyDescent="0.25">
      <c r="A256">
        <v>238</v>
      </c>
      <c r="B256" t="s">
        <v>1085</v>
      </c>
      <c r="C256">
        <v>0</v>
      </c>
      <c r="D256" t="s">
        <v>1094</v>
      </c>
      <c r="E256" s="28" t="s">
        <v>16</v>
      </c>
    </row>
    <row r="257" spans="1:5" x14ac:dyDescent="0.25">
      <c r="A257">
        <v>239</v>
      </c>
      <c r="B257" t="s">
        <v>1085</v>
      </c>
      <c r="C257">
        <v>0</v>
      </c>
      <c r="D257" t="s">
        <v>1095</v>
      </c>
      <c r="E257" s="28" t="s">
        <v>16</v>
      </c>
    </row>
    <row r="258" spans="1:5" x14ac:dyDescent="0.25">
      <c r="A258">
        <v>240</v>
      </c>
      <c r="B258" t="s">
        <v>1085</v>
      </c>
      <c r="C258">
        <v>0</v>
      </c>
      <c r="D258" t="s">
        <v>1096</v>
      </c>
      <c r="E258" s="28" t="s">
        <v>16</v>
      </c>
    </row>
    <row r="259" spans="1:5" x14ac:dyDescent="0.25">
      <c r="A259">
        <v>241</v>
      </c>
      <c r="B259" t="s">
        <v>1085</v>
      </c>
      <c r="C259">
        <v>0</v>
      </c>
      <c r="D259" t="s">
        <v>1097</v>
      </c>
      <c r="E259" s="28" t="s">
        <v>16</v>
      </c>
    </row>
    <row r="260" spans="1:5" x14ac:dyDescent="0.25">
      <c r="A260">
        <v>242</v>
      </c>
      <c r="B260" t="s">
        <v>1085</v>
      </c>
      <c r="C260">
        <v>0</v>
      </c>
      <c r="D260" t="s">
        <v>1098</v>
      </c>
      <c r="E260" s="28" t="s">
        <v>16</v>
      </c>
    </row>
    <row r="261" spans="1:5" x14ac:dyDescent="0.25">
      <c r="A261">
        <v>243</v>
      </c>
      <c r="B261" t="s">
        <v>1085</v>
      </c>
      <c r="C261">
        <v>0</v>
      </c>
      <c r="D261" t="s">
        <v>1099</v>
      </c>
      <c r="E261" s="28" t="s">
        <v>16</v>
      </c>
    </row>
    <row r="262" spans="1:5" x14ac:dyDescent="0.25">
      <c r="A262">
        <v>244</v>
      </c>
      <c r="B262" t="s">
        <v>1085</v>
      </c>
      <c r="C262">
        <v>0</v>
      </c>
      <c r="D262" t="s">
        <v>1100</v>
      </c>
      <c r="E262" s="28" t="s">
        <v>16</v>
      </c>
    </row>
    <row r="263" spans="1:5" x14ac:dyDescent="0.25">
      <c r="A263">
        <v>245</v>
      </c>
      <c r="B263" t="s">
        <v>1085</v>
      </c>
      <c r="C263">
        <v>0</v>
      </c>
      <c r="D263" t="s">
        <v>1101</v>
      </c>
      <c r="E263" s="28" t="s">
        <v>16</v>
      </c>
    </row>
    <row r="264" spans="1:5" x14ac:dyDescent="0.25">
      <c r="A264">
        <v>246</v>
      </c>
      <c r="B264" t="s">
        <v>1085</v>
      </c>
      <c r="C264">
        <v>0</v>
      </c>
      <c r="D264" t="s">
        <v>1102</v>
      </c>
      <c r="E264" s="28" t="s">
        <v>16</v>
      </c>
    </row>
    <row r="265" spans="1:5" x14ac:dyDescent="0.25">
      <c r="A265">
        <v>247</v>
      </c>
      <c r="B265" t="s">
        <v>1085</v>
      </c>
      <c r="C265">
        <v>0</v>
      </c>
      <c r="D265" t="s">
        <v>1103</v>
      </c>
      <c r="E265" s="28" t="s">
        <v>16</v>
      </c>
    </row>
    <row r="266" spans="1:5" x14ac:dyDescent="0.25">
      <c r="A266">
        <v>248</v>
      </c>
      <c r="B266" t="s">
        <v>1085</v>
      </c>
      <c r="C266">
        <v>0</v>
      </c>
      <c r="D266" t="s">
        <v>1104</v>
      </c>
      <c r="E266" s="28" t="s">
        <v>16</v>
      </c>
    </row>
    <row r="267" spans="1:5" x14ac:dyDescent="0.25">
      <c r="A267">
        <v>249</v>
      </c>
      <c r="B267" t="s">
        <v>1085</v>
      </c>
      <c r="C267">
        <v>0</v>
      </c>
      <c r="D267" t="s">
        <v>1105</v>
      </c>
      <c r="E267" s="28" t="s">
        <v>16</v>
      </c>
    </row>
    <row r="268" spans="1:5" x14ac:dyDescent="0.25">
      <c r="A268">
        <v>250</v>
      </c>
      <c r="B268" t="s">
        <v>1085</v>
      </c>
      <c r="C268">
        <v>0</v>
      </c>
      <c r="D268" t="s">
        <v>1106</v>
      </c>
      <c r="E268" s="28" t="s">
        <v>16</v>
      </c>
    </row>
    <row r="269" spans="1:5" x14ac:dyDescent="0.25">
      <c r="A269">
        <v>251</v>
      </c>
      <c r="B269" t="s">
        <v>1085</v>
      </c>
      <c r="C269">
        <v>0</v>
      </c>
      <c r="D269" t="s">
        <v>1107</v>
      </c>
      <c r="E269" s="28" t="s">
        <v>16</v>
      </c>
    </row>
    <row r="270" spans="1:5" x14ac:dyDescent="0.25">
      <c r="A270">
        <v>252</v>
      </c>
      <c r="B270" t="s">
        <v>1085</v>
      </c>
      <c r="C270">
        <v>0</v>
      </c>
      <c r="D270" t="s">
        <v>1108</v>
      </c>
      <c r="E270" s="28" t="s">
        <v>16</v>
      </c>
    </row>
    <row r="271" spans="1:5" x14ac:dyDescent="0.25">
      <c r="A271">
        <v>253</v>
      </c>
      <c r="B271" t="s">
        <v>1085</v>
      </c>
      <c r="C271">
        <v>0</v>
      </c>
      <c r="D271" t="s">
        <v>1109</v>
      </c>
      <c r="E271" s="28" t="s">
        <v>16</v>
      </c>
    </row>
    <row r="272" spans="1:5" x14ac:dyDescent="0.25">
      <c r="A272">
        <v>254</v>
      </c>
      <c r="B272" t="s">
        <v>1085</v>
      </c>
      <c r="C272">
        <v>0</v>
      </c>
      <c r="D272" t="s">
        <v>1110</v>
      </c>
      <c r="E272" s="28" t="s">
        <v>16</v>
      </c>
    </row>
    <row r="273" spans="1:5" x14ac:dyDescent="0.25">
      <c r="A273">
        <v>255</v>
      </c>
      <c r="B273" t="s">
        <v>1111</v>
      </c>
      <c r="C273">
        <v>0</v>
      </c>
      <c r="D273" t="s">
        <v>1112</v>
      </c>
      <c r="E273" s="28" t="s">
        <v>16</v>
      </c>
    </row>
    <row r="274" spans="1:5" x14ac:dyDescent="0.25">
      <c r="A274">
        <v>256</v>
      </c>
      <c r="B274" t="s">
        <v>1085</v>
      </c>
      <c r="C274">
        <v>0</v>
      </c>
      <c r="D274" t="s">
        <v>1113</v>
      </c>
      <c r="E274" s="28" t="s">
        <v>16</v>
      </c>
    </row>
    <row r="275" spans="1:5" x14ac:dyDescent="0.25">
      <c r="A275">
        <v>257</v>
      </c>
      <c r="B275" t="s">
        <v>1085</v>
      </c>
      <c r="C275">
        <v>0</v>
      </c>
      <c r="D275" t="s">
        <v>1114</v>
      </c>
      <c r="E275" s="28" t="s">
        <v>16</v>
      </c>
    </row>
    <row r="276" spans="1:5" x14ac:dyDescent="0.25">
      <c r="A276">
        <v>258</v>
      </c>
      <c r="B276" t="s">
        <v>1085</v>
      </c>
      <c r="C276">
        <v>0</v>
      </c>
      <c r="D276" t="s">
        <v>1115</v>
      </c>
      <c r="E276" s="28" t="s">
        <v>16</v>
      </c>
    </row>
    <row r="277" spans="1:5" x14ac:dyDescent="0.25">
      <c r="A277">
        <v>259</v>
      </c>
      <c r="B277" t="s">
        <v>1085</v>
      </c>
      <c r="C277">
        <v>0</v>
      </c>
      <c r="D277" t="s">
        <v>1116</v>
      </c>
      <c r="E277" s="28" t="s">
        <v>16</v>
      </c>
    </row>
    <row r="278" spans="1:5" x14ac:dyDescent="0.25">
      <c r="A278">
        <v>260</v>
      </c>
      <c r="B278" t="s">
        <v>1085</v>
      </c>
      <c r="C278">
        <v>0</v>
      </c>
      <c r="D278" t="s">
        <v>1117</v>
      </c>
      <c r="E278" s="28" t="s">
        <v>16</v>
      </c>
    </row>
    <row r="279" spans="1:5" x14ac:dyDescent="0.25">
      <c r="A279">
        <v>261</v>
      </c>
      <c r="B279" t="s">
        <v>1085</v>
      </c>
      <c r="C279">
        <v>0</v>
      </c>
      <c r="D279" t="s">
        <v>1118</v>
      </c>
      <c r="E279" s="28" t="s">
        <v>16</v>
      </c>
    </row>
    <row r="280" spans="1:5" x14ac:dyDescent="0.25">
      <c r="A280">
        <v>262</v>
      </c>
      <c r="B280" t="s">
        <v>1085</v>
      </c>
      <c r="C280">
        <v>0</v>
      </c>
      <c r="D280" t="s">
        <v>1119</v>
      </c>
      <c r="E280" s="28" t="s">
        <v>16</v>
      </c>
    </row>
    <row r="281" spans="1:5" x14ac:dyDescent="0.25">
      <c r="A281">
        <v>263</v>
      </c>
      <c r="B281" t="s">
        <v>1085</v>
      </c>
      <c r="C281">
        <v>0</v>
      </c>
      <c r="D281" t="s">
        <v>1120</v>
      </c>
      <c r="E281" s="28" t="s">
        <v>16</v>
      </c>
    </row>
    <row r="282" spans="1:5" x14ac:dyDescent="0.25">
      <c r="A282">
        <v>264</v>
      </c>
      <c r="B282" t="s">
        <v>1121</v>
      </c>
      <c r="C282">
        <v>0</v>
      </c>
      <c r="D282" t="s">
        <v>1122</v>
      </c>
      <c r="E282" s="28" t="s">
        <v>16</v>
      </c>
    </row>
    <row r="283" spans="1:5" x14ac:dyDescent="0.25">
      <c r="A283">
        <v>265</v>
      </c>
      <c r="B283" t="s">
        <v>1121</v>
      </c>
      <c r="C283">
        <v>0</v>
      </c>
      <c r="D283" t="s">
        <v>1123</v>
      </c>
      <c r="E283" s="28" t="s">
        <v>16</v>
      </c>
    </row>
    <row r="284" spans="1:5" x14ac:dyDescent="0.25">
      <c r="A284">
        <v>266</v>
      </c>
      <c r="B284" t="s">
        <v>1121</v>
      </c>
      <c r="C284">
        <v>0</v>
      </c>
      <c r="D284" t="s">
        <v>1124</v>
      </c>
      <c r="E284" s="28" t="s">
        <v>16</v>
      </c>
    </row>
    <row r="285" spans="1:5" x14ac:dyDescent="0.25">
      <c r="A285">
        <v>267</v>
      </c>
      <c r="B285" t="s">
        <v>1125</v>
      </c>
      <c r="C285">
        <v>219</v>
      </c>
      <c r="D285" t="s">
        <v>1126</v>
      </c>
      <c r="E285" s="28" t="s">
        <v>16</v>
      </c>
    </row>
    <row r="286" spans="1:5" x14ac:dyDescent="0.25">
      <c r="A286">
        <v>268</v>
      </c>
      <c r="B286" t="s">
        <v>1125</v>
      </c>
      <c r="C286">
        <v>219</v>
      </c>
      <c r="D286" t="s">
        <v>1127</v>
      </c>
      <c r="E286" s="28" t="s">
        <v>16</v>
      </c>
    </row>
    <row r="287" spans="1:5" x14ac:dyDescent="0.25">
      <c r="A287">
        <v>269</v>
      </c>
      <c r="B287" t="s">
        <v>1125</v>
      </c>
      <c r="C287">
        <v>219</v>
      </c>
      <c r="D287" t="s">
        <v>1128</v>
      </c>
      <c r="E287" s="28" t="s">
        <v>16</v>
      </c>
    </row>
    <row r="288" spans="1:5" x14ac:dyDescent="0.25">
      <c r="A288">
        <v>270</v>
      </c>
      <c r="B288" t="s">
        <v>1125</v>
      </c>
      <c r="C288">
        <v>219</v>
      </c>
      <c r="D288" t="s">
        <v>1129</v>
      </c>
      <c r="E288" s="28" t="s">
        <v>16</v>
      </c>
    </row>
    <row r="289" spans="1:5" x14ac:dyDescent="0.25">
      <c r="A289">
        <v>271</v>
      </c>
      <c r="B289" t="s">
        <v>1125</v>
      </c>
      <c r="C289">
        <v>219</v>
      </c>
      <c r="D289" t="s">
        <v>1130</v>
      </c>
      <c r="E289" s="28" t="s">
        <v>16</v>
      </c>
    </row>
    <row r="290" spans="1:5" x14ac:dyDescent="0.25">
      <c r="A290">
        <v>272</v>
      </c>
      <c r="B290" t="s">
        <v>1125</v>
      </c>
      <c r="C290">
        <v>219</v>
      </c>
      <c r="D290" t="s">
        <v>1131</v>
      </c>
      <c r="E290" s="28" t="s">
        <v>16</v>
      </c>
    </row>
    <row r="291" spans="1:5" x14ac:dyDescent="0.25">
      <c r="A291">
        <v>273</v>
      </c>
      <c r="B291" t="s">
        <v>1125</v>
      </c>
      <c r="C291">
        <v>219</v>
      </c>
      <c r="D291" t="s">
        <v>1132</v>
      </c>
      <c r="E291" s="28" t="s">
        <v>16</v>
      </c>
    </row>
    <row r="292" spans="1:5" x14ac:dyDescent="0.25">
      <c r="A292">
        <v>274</v>
      </c>
      <c r="B292" t="s">
        <v>1125</v>
      </c>
      <c r="C292">
        <v>219</v>
      </c>
      <c r="D292" t="s">
        <v>1133</v>
      </c>
      <c r="E292" s="28" t="s">
        <v>16</v>
      </c>
    </row>
    <row r="293" spans="1:5" x14ac:dyDescent="0.25">
      <c r="A293">
        <v>275</v>
      </c>
      <c r="B293" t="s">
        <v>1125</v>
      </c>
      <c r="C293">
        <v>219</v>
      </c>
      <c r="D293" t="s">
        <v>1134</v>
      </c>
      <c r="E293" s="28" t="s">
        <v>16</v>
      </c>
    </row>
    <row r="294" spans="1:5" x14ac:dyDescent="0.25">
      <c r="A294">
        <v>276</v>
      </c>
      <c r="B294" t="s">
        <v>1125</v>
      </c>
      <c r="C294">
        <v>219</v>
      </c>
      <c r="D294" t="s">
        <v>1135</v>
      </c>
      <c r="E294" s="28" t="s">
        <v>16</v>
      </c>
    </row>
    <row r="295" spans="1:5" x14ac:dyDescent="0.25">
      <c r="A295">
        <v>277</v>
      </c>
      <c r="B295" t="s">
        <v>1125</v>
      </c>
      <c r="C295">
        <v>219</v>
      </c>
      <c r="D295" t="s">
        <v>1136</v>
      </c>
      <c r="E295" s="28" t="s">
        <v>16</v>
      </c>
    </row>
    <row r="296" spans="1:5" x14ac:dyDescent="0.25">
      <c r="A296">
        <v>278</v>
      </c>
      <c r="B296" t="s">
        <v>1125</v>
      </c>
      <c r="C296">
        <v>219</v>
      </c>
      <c r="D296" t="s">
        <v>1137</v>
      </c>
      <c r="E296" s="28" t="s">
        <v>16</v>
      </c>
    </row>
    <row r="297" spans="1:5" x14ac:dyDescent="0.25">
      <c r="A297">
        <v>279</v>
      </c>
      <c r="B297" t="s">
        <v>1125</v>
      </c>
      <c r="C297">
        <v>219</v>
      </c>
      <c r="D297" t="s">
        <v>1138</v>
      </c>
      <c r="E297" s="28" t="s">
        <v>16</v>
      </c>
    </row>
    <row r="298" spans="1:5" x14ac:dyDescent="0.25">
      <c r="A298">
        <v>280</v>
      </c>
      <c r="B298" t="s">
        <v>1125</v>
      </c>
      <c r="C298">
        <v>219</v>
      </c>
      <c r="D298" t="s">
        <v>1139</v>
      </c>
      <c r="E298" s="28" t="s">
        <v>16</v>
      </c>
    </row>
    <row r="299" spans="1:5" x14ac:dyDescent="0.25">
      <c r="A299">
        <v>281</v>
      </c>
      <c r="B299" t="s">
        <v>1125</v>
      </c>
      <c r="C299">
        <v>219</v>
      </c>
      <c r="D299" t="s">
        <v>1140</v>
      </c>
      <c r="E299" s="28" t="s">
        <v>16</v>
      </c>
    </row>
    <row r="300" spans="1:5" x14ac:dyDescent="0.25">
      <c r="A300">
        <v>282</v>
      </c>
      <c r="B300" t="s">
        <v>1125</v>
      </c>
      <c r="C300">
        <v>219</v>
      </c>
      <c r="D300" t="s">
        <v>1141</v>
      </c>
      <c r="E300" s="28" t="s">
        <v>16</v>
      </c>
    </row>
    <row r="301" spans="1:5" x14ac:dyDescent="0.25">
      <c r="A301">
        <v>283</v>
      </c>
      <c r="B301" t="s">
        <v>1125</v>
      </c>
      <c r="C301">
        <v>219</v>
      </c>
      <c r="D301" t="s">
        <v>1142</v>
      </c>
      <c r="E301" s="28" t="s">
        <v>16</v>
      </c>
    </row>
    <row r="302" spans="1:5" x14ac:dyDescent="0.25">
      <c r="A302">
        <v>284</v>
      </c>
      <c r="B302" t="s">
        <v>1125</v>
      </c>
      <c r="C302">
        <v>219</v>
      </c>
      <c r="D302" t="s">
        <v>1143</v>
      </c>
      <c r="E302" s="28" t="s">
        <v>16</v>
      </c>
    </row>
    <row r="303" spans="1:5" x14ac:dyDescent="0.25">
      <c r="A303">
        <v>285</v>
      </c>
      <c r="B303" t="s">
        <v>1125</v>
      </c>
      <c r="C303">
        <v>219</v>
      </c>
      <c r="D303" t="s">
        <v>1144</v>
      </c>
      <c r="E303" s="28" t="s">
        <v>16</v>
      </c>
    </row>
    <row r="304" spans="1:5" x14ac:dyDescent="0.25">
      <c r="A304">
        <v>286</v>
      </c>
      <c r="B304" t="s">
        <v>1125</v>
      </c>
      <c r="C304">
        <v>219</v>
      </c>
      <c r="D304" t="s">
        <v>1145</v>
      </c>
      <c r="E304" s="28" t="s">
        <v>16</v>
      </c>
    </row>
    <row r="305" spans="1:5" x14ac:dyDescent="0.25">
      <c r="A305">
        <v>287</v>
      </c>
      <c r="B305" t="s">
        <v>1125</v>
      </c>
      <c r="C305">
        <v>219</v>
      </c>
      <c r="D305" t="s">
        <v>1146</v>
      </c>
      <c r="E305" s="28" t="s">
        <v>16</v>
      </c>
    </row>
    <row r="306" spans="1:5" x14ac:dyDescent="0.25">
      <c r="A306">
        <v>288</v>
      </c>
      <c r="B306" t="s">
        <v>1125</v>
      </c>
      <c r="C306">
        <v>219</v>
      </c>
      <c r="D306" t="s">
        <v>1147</v>
      </c>
      <c r="E306" s="28" t="s">
        <v>16</v>
      </c>
    </row>
    <row r="307" spans="1:5" x14ac:dyDescent="0.25">
      <c r="A307">
        <v>289</v>
      </c>
      <c r="B307" t="s">
        <v>1125</v>
      </c>
      <c r="C307">
        <v>219</v>
      </c>
      <c r="D307" t="s">
        <v>1148</v>
      </c>
      <c r="E307" s="28" t="s">
        <v>16</v>
      </c>
    </row>
    <row r="308" spans="1:5" x14ac:dyDescent="0.25">
      <c r="A308">
        <v>290</v>
      </c>
      <c r="B308" t="s">
        <v>1125</v>
      </c>
      <c r="C308">
        <v>219</v>
      </c>
      <c r="D308" t="s">
        <v>1149</v>
      </c>
      <c r="E308" s="28" t="s">
        <v>16</v>
      </c>
    </row>
    <row r="309" spans="1:5" x14ac:dyDescent="0.25">
      <c r="A309">
        <v>291</v>
      </c>
      <c r="B309" t="s">
        <v>1125</v>
      </c>
      <c r="C309">
        <v>219</v>
      </c>
      <c r="D309" t="s">
        <v>1150</v>
      </c>
      <c r="E309" s="28" t="s">
        <v>16</v>
      </c>
    </row>
    <row r="310" spans="1:5" x14ac:dyDescent="0.25">
      <c r="A310">
        <v>292</v>
      </c>
      <c r="B310" t="s">
        <v>1125</v>
      </c>
      <c r="C310">
        <v>219</v>
      </c>
      <c r="D310" t="s">
        <v>1151</v>
      </c>
      <c r="E310" s="28" t="s">
        <v>16</v>
      </c>
    </row>
    <row r="311" spans="1:5" x14ac:dyDescent="0.25">
      <c r="A311">
        <v>293</v>
      </c>
      <c r="B311" t="s">
        <v>1125</v>
      </c>
      <c r="C311">
        <v>219</v>
      </c>
      <c r="D311" t="s">
        <v>1152</v>
      </c>
      <c r="E311" s="28" t="s">
        <v>16</v>
      </c>
    </row>
    <row r="312" spans="1:5" x14ac:dyDescent="0.25">
      <c r="A312">
        <v>294</v>
      </c>
      <c r="B312" t="s">
        <v>1125</v>
      </c>
      <c r="C312">
        <v>219</v>
      </c>
      <c r="D312" t="s">
        <v>1153</v>
      </c>
      <c r="E312" s="28" t="s">
        <v>16</v>
      </c>
    </row>
    <row r="313" spans="1:5" x14ac:dyDescent="0.25">
      <c r="A313">
        <v>295</v>
      </c>
      <c r="B313" t="s">
        <v>1125</v>
      </c>
      <c r="C313">
        <v>219</v>
      </c>
      <c r="D313" t="s">
        <v>1154</v>
      </c>
      <c r="E313" s="28" t="s">
        <v>16</v>
      </c>
    </row>
    <row r="314" spans="1:5" x14ac:dyDescent="0.25">
      <c r="A314">
        <v>296</v>
      </c>
      <c r="B314" t="s">
        <v>1125</v>
      </c>
      <c r="C314">
        <v>219</v>
      </c>
      <c r="D314" t="s">
        <v>1155</v>
      </c>
      <c r="E314" s="28" t="s">
        <v>16</v>
      </c>
    </row>
    <row r="315" spans="1:5" x14ac:dyDescent="0.25">
      <c r="A315">
        <v>297</v>
      </c>
      <c r="B315" t="s">
        <v>1125</v>
      </c>
      <c r="C315">
        <v>219</v>
      </c>
      <c r="D315" t="s">
        <v>1156</v>
      </c>
      <c r="E315" s="28" t="s">
        <v>16</v>
      </c>
    </row>
    <row r="316" spans="1:5" x14ac:dyDescent="0.25">
      <c r="A316">
        <v>298</v>
      </c>
      <c r="B316" t="s">
        <v>1157</v>
      </c>
      <c r="C316">
        <v>156</v>
      </c>
      <c r="D316" t="s">
        <v>1158</v>
      </c>
      <c r="E316" s="28" t="s">
        <v>16</v>
      </c>
    </row>
    <row r="317" spans="1:5" x14ac:dyDescent="0.25">
      <c r="A317">
        <v>299</v>
      </c>
      <c r="B317" t="s">
        <v>1157</v>
      </c>
      <c r="C317">
        <v>156</v>
      </c>
      <c r="D317" t="s">
        <v>1159</v>
      </c>
      <c r="E317" s="28" t="s">
        <v>16</v>
      </c>
    </row>
    <row r="318" spans="1:5" x14ac:dyDescent="0.25">
      <c r="A318">
        <v>300</v>
      </c>
      <c r="B318" t="s">
        <v>1157</v>
      </c>
      <c r="C318">
        <v>156</v>
      </c>
      <c r="D318" t="s">
        <v>1160</v>
      </c>
      <c r="E318" s="28" t="s">
        <v>16</v>
      </c>
    </row>
    <row r="319" spans="1:5" x14ac:dyDescent="0.25">
      <c r="A319">
        <v>301</v>
      </c>
      <c r="B319" t="s">
        <v>1157</v>
      </c>
      <c r="C319">
        <v>156</v>
      </c>
      <c r="D319" t="s">
        <v>1161</v>
      </c>
      <c r="E319" s="28" t="s">
        <v>16</v>
      </c>
    </row>
    <row r="320" spans="1:5" x14ac:dyDescent="0.25">
      <c r="A320">
        <v>302</v>
      </c>
      <c r="B320" t="s">
        <v>1157</v>
      </c>
      <c r="C320">
        <v>156</v>
      </c>
      <c r="D320" t="s">
        <v>1162</v>
      </c>
      <c r="E320" s="28" t="s">
        <v>16</v>
      </c>
    </row>
    <row r="321" spans="1:5" x14ac:dyDescent="0.25">
      <c r="A321">
        <v>303</v>
      </c>
      <c r="B321" t="s">
        <v>1157</v>
      </c>
      <c r="C321">
        <v>156</v>
      </c>
      <c r="D321" t="s">
        <v>1163</v>
      </c>
      <c r="E321" s="28" t="s">
        <v>16</v>
      </c>
    </row>
    <row r="322" spans="1:5" x14ac:dyDescent="0.25">
      <c r="A322">
        <v>304</v>
      </c>
      <c r="B322" t="s">
        <v>1157</v>
      </c>
      <c r="C322">
        <v>156</v>
      </c>
      <c r="D322" t="s">
        <v>1164</v>
      </c>
      <c r="E322" s="28" t="s">
        <v>16</v>
      </c>
    </row>
    <row r="323" spans="1:5" x14ac:dyDescent="0.25">
      <c r="A323">
        <v>305</v>
      </c>
      <c r="B323" t="s">
        <v>1157</v>
      </c>
      <c r="C323">
        <v>156</v>
      </c>
      <c r="D323" t="s">
        <v>1165</v>
      </c>
      <c r="E323" s="28" t="s">
        <v>16</v>
      </c>
    </row>
    <row r="324" spans="1:5" x14ac:dyDescent="0.25">
      <c r="A324">
        <v>306</v>
      </c>
      <c r="B324" t="s">
        <v>1157</v>
      </c>
      <c r="C324">
        <v>156</v>
      </c>
      <c r="D324" t="s">
        <v>1166</v>
      </c>
      <c r="E324" s="28" t="s">
        <v>16</v>
      </c>
    </row>
    <row r="325" spans="1:5" x14ac:dyDescent="0.25">
      <c r="A325">
        <v>307</v>
      </c>
      <c r="B325" t="s">
        <v>1157</v>
      </c>
      <c r="C325">
        <v>156</v>
      </c>
      <c r="D325" t="s">
        <v>1167</v>
      </c>
      <c r="E325" s="28" t="s">
        <v>16</v>
      </c>
    </row>
    <row r="326" spans="1:5" x14ac:dyDescent="0.25">
      <c r="A326">
        <v>308</v>
      </c>
      <c r="B326" t="s">
        <v>1157</v>
      </c>
      <c r="C326">
        <v>156</v>
      </c>
      <c r="D326" t="s">
        <v>1168</v>
      </c>
      <c r="E326" s="28" t="s">
        <v>16</v>
      </c>
    </row>
    <row r="327" spans="1:5" x14ac:dyDescent="0.25">
      <c r="A327">
        <v>309</v>
      </c>
      <c r="B327" t="s">
        <v>1157</v>
      </c>
      <c r="C327">
        <v>156</v>
      </c>
      <c r="D327" t="s">
        <v>1169</v>
      </c>
      <c r="E327" s="28" t="s">
        <v>16</v>
      </c>
    </row>
    <row r="328" spans="1:5" x14ac:dyDescent="0.25">
      <c r="A328">
        <v>310</v>
      </c>
      <c r="B328" t="s">
        <v>1157</v>
      </c>
      <c r="C328">
        <v>156</v>
      </c>
      <c r="D328" t="s">
        <v>1170</v>
      </c>
      <c r="E328" s="28" t="s">
        <v>16</v>
      </c>
    </row>
    <row r="329" spans="1:5" x14ac:dyDescent="0.25">
      <c r="A329">
        <v>311</v>
      </c>
      <c r="B329" t="s">
        <v>1157</v>
      </c>
      <c r="C329">
        <v>156</v>
      </c>
      <c r="D329" t="s">
        <v>1171</v>
      </c>
      <c r="E329" s="28" t="s">
        <v>16</v>
      </c>
    </row>
    <row r="330" spans="1:5" x14ac:dyDescent="0.25">
      <c r="A330">
        <v>312</v>
      </c>
      <c r="B330" t="s">
        <v>1157</v>
      </c>
      <c r="C330">
        <v>156</v>
      </c>
      <c r="D330" t="s">
        <v>1172</v>
      </c>
      <c r="E330" s="28" t="s">
        <v>16</v>
      </c>
    </row>
    <row r="331" spans="1:5" x14ac:dyDescent="0.25">
      <c r="A331">
        <v>313</v>
      </c>
      <c r="B331" t="s">
        <v>1157</v>
      </c>
      <c r="C331">
        <v>156</v>
      </c>
      <c r="D331" t="s">
        <v>1173</v>
      </c>
      <c r="E331" s="28" t="s">
        <v>16</v>
      </c>
    </row>
    <row r="332" spans="1:5" x14ac:dyDescent="0.25">
      <c r="A332">
        <v>314</v>
      </c>
      <c r="B332" t="s">
        <v>1157</v>
      </c>
      <c r="C332">
        <v>156</v>
      </c>
      <c r="D332" t="s">
        <v>1174</v>
      </c>
      <c r="E332" s="28" t="s">
        <v>16</v>
      </c>
    </row>
    <row r="333" spans="1:5" x14ac:dyDescent="0.25">
      <c r="A333">
        <v>315</v>
      </c>
      <c r="B333" t="s">
        <v>1157</v>
      </c>
      <c r="C333">
        <v>156</v>
      </c>
      <c r="D333" t="s">
        <v>1175</v>
      </c>
      <c r="E333" s="28" t="s">
        <v>16</v>
      </c>
    </row>
    <row r="334" spans="1:5" x14ac:dyDescent="0.25">
      <c r="A334">
        <v>316</v>
      </c>
      <c r="B334" t="s">
        <v>1157</v>
      </c>
      <c r="C334">
        <v>156</v>
      </c>
      <c r="D334" t="s">
        <v>1176</v>
      </c>
      <c r="E334" s="28" t="s">
        <v>16</v>
      </c>
    </row>
    <row r="335" spans="1:5" x14ac:dyDescent="0.25">
      <c r="A335">
        <v>317</v>
      </c>
      <c r="B335" t="s">
        <v>1157</v>
      </c>
      <c r="C335">
        <v>156</v>
      </c>
      <c r="D335" t="s">
        <v>1177</v>
      </c>
      <c r="E335" s="28" t="s">
        <v>16</v>
      </c>
    </row>
    <row r="336" spans="1:5" x14ac:dyDescent="0.25">
      <c r="A336">
        <v>318</v>
      </c>
      <c r="B336" t="s">
        <v>1157</v>
      </c>
      <c r="C336">
        <v>156</v>
      </c>
      <c r="D336" t="s">
        <v>1178</v>
      </c>
      <c r="E336" s="28" t="s">
        <v>16</v>
      </c>
    </row>
    <row r="337" spans="1:5" x14ac:dyDescent="0.25">
      <c r="A337">
        <v>319</v>
      </c>
      <c r="B337" t="s">
        <v>1157</v>
      </c>
      <c r="C337">
        <v>156</v>
      </c>
      <c r="D337" t="s">
        <v>1179</v>
      </c>
      <c r="E337" s="28" t="s">
        <v>16</v>
      </c>
    </row>
    <row r="338" spans="1:5" x14ac:dyDescent="0.25">
      <c r="A338">
        <v>320</v>
      </c>
      <c r="B338" t="s">
        <v>1040</v>
      </c>
      <c r="C338">
        <v>219</v>
      </c>
      <c r="D338" t="s">
        <v>1180</v>
      </c>
      <c r="E338" s="28" t="s">
        <v>16</v>
      </c>
    </row>
    <row r="339" spans="1:5" x14ac:dyDescent="0.25">
      <c r="A339">
        <v>321</v>
      </c>
      <c r="B339" t="s">
        <v>1040</v>
      </c>
      <c r="C339">
        <v>219</v>
      </c>
      <c r="D339" t="s">
        <v>1181</v>
      </c>
      <c r="E339" s="28" t="s">
        <v>16</v>
      </c>
    </row>
    <row r="340" spans="1:5" x14ac:dyDescent="0.25">
      <c r="A340">
        <v>322</v>
      </c>
      <c r="B340" t="s">
        <v>1040</v>
      </c>
      <c r="C340">
        <v>219</v>
      </c>
      <c r="D340" t="s">
        <v>1182</v>
      </c>
      <c r="E340" s="28" t="s">
        <v>16</v>
      </c>
    </row>
    <row r="341" spans="1:5" x14ac:dyDescent="0.25">
      <c r="A341">
        <v>323</v>
      </c>
      <c r="B341" t="s">
        <v>1040</v>
      </c>
      <c r="C341">
        <v>219</v>
      </c>
      <c r="D341" t="s">
        <v>1183</v>
      </c>
      <c r="E341" s="28" t="s">
        <v>16</v>
      </c>
    </row>
    <row r="342" spans="1:5" x14ac:dyDescent="0.25">
      <c r="A342">
        <v>324</v>
      </c>
      <c r="B342" t="s">
        <v>1040</v>
      </c>
      <c r="C342">
        <v>219</v>
      </c>
      <c r="D342" t="s">
        <v>1184</v>
      </c>
      <c r="E342" s="28" t="s">
        <v>16</v>
      </c>
    </row>
    <row r="343" spans="1:5" x14ac:dyDescent="0.25">
      <c r="A343">
        <v>325</v>
      </c>
      <c r="B343" t="s">
        <v>1040</v>
      </c>
      <c r="C343">
        <v>219</v>
      </c>
      <c r="D343" t="s">
        <v>1185</v>
      </c>
      <c r="E343" s="28" t="s">
        <v>16</v>
      </c>
    </row>
    <row r="344" spans="1:5" x14ac:dyDescent="0.25">
      <c r="A344">
        <v>326</v>
      </c>
      <c r="B344" t="s">
        <v>1040</v>
      </c>
      <c r="C344">
        <v>219</v>
      </c>
      <c r="D344" t="s">
        <v>1186</v>
      </c>
      <c r="E344" s="28" t="s">
        <v>16</v>
      </c>
    </row>
    <row r="345" spans="1:5" x14ac:dyDescent="0.25">
      <c r="A345">
        <v>327</v>
      </c>
      <c r="B345" t="s">
        <v>1040</v>
      </c>
      <c r="C345">
        <v>219</v>
      </c>
      <c r="D345" t="s">
        <v>1187</v>
      </c>
      <c r="E345" s="28" t="s">
        <v>16</v>
      </c>
    </row>
    <row r="346" spans="1:5" x14ac:dyDescent="0.25">
      <c r="A346">
        <v>328</v>
      </c>
      <c r="B346" t="s">
        <v>1188</v>
      </c>
      <c r="C346">
        <v>219</v>
      </c>
      <c r="D346" t="s">
        <v>1189</v>
      </c>
      <c r="E346" s="28" t="s">
        <v>16</v>
      </c>
    </row>
    <row r="347" spans="1:5" x14ac:dyDescent="0.25">
      <c r="A347">
        <v>329</v>
      </c>
      <c r="B347" t="s">
        <v>1190</v>
      </c>
      <c r="C347">
        <v>156</v>
      </c>
      <c r="D347" t="s">
        <v>1191</v>
      </c>
      <c r="E347" s="28" t="s">
        <v>16</v>
      </c>
    </row>
    <row r="348" spans="1:5" x14ac:dyDescent="0.25">
      <c r="A348">
        <v>330</v>
      </c>
      <c r="B348" t="s">
        <v>1192</v>
      </c>
      <c r="C348">
        <v>219</v>
      </c>
      <c r="D348" t="s">
        <v>1193</v>
      </c>
      <c r="E348" s="28" t="s">
        <v>16</v>
      </c>
    </row>
    <row r="349" spans="1:5" x14ac:dyDescent="0.25">
      <c r="A349">
        <v>331</v>
      </c>
      <c r="B349" t="s">
        <v>1192</v>
      </c>
      <c r="C349">
        <v>219</v>
      </c>
      <c r="D349" t="s">
        <v>1194</v>
      </c>
      <c r="E349" s="28" t="s">
        <v>16</v>
      </c>
    </row>
    <row r="350" spans="1:5" x14ac:dyDescent="0.25">
      <c r="A350">
        <v>332</v>
      </c>
      <c r="B350" t="s">
        <v>1195</v>
      </c>
      <c r="C350">
        <v>156</v>
      </c>
      <c r="D350" t="s">
        <v>1196</v>
      </c>
      <c r="E350" s="28" t="s">
        <v>16</v>
      </c>
    </row>
    <row r="351" spans="1:5" x14ac:dyDescent="0.25">
      <c r="A351">
        <v>333</v>
      </c>
      <c r="B351" t="s">
        <v>1197</v>
      </c>
      <c r="C351">
        <v>219</v>
      </c>
      <c r="D351" t="s">
        <v>1198</v>
      </c>
      <c r="E351" s="28" t="s">
        <v>16</v>
      </c>
    </row>
    <row r="352" spans="1:5" x14ac:dyDescent="0.25">
      <c r="A352">
        <v>334</v>
      </c>
      <c r="B352" t="s">
        <v>1197</v>
      </c>
      <c r="C352">
        <v>219</v>
      </c>
      <c r="D352" t="s">
        <v>1199</v>
      </c>
      <c r="E352" s="28" t="s">
        <v>16</v>
      </c>
    </row>
    <row r="353" spans="1:5" x14ac:dyDescent="0.25">
      <c r="A353">
        <v>335</v>
      </c>
      <c r="B353" t="s">
        <v>1197</v>
      </c>
      <c r="C353">
        <v>219</v>
      </c>
      <c r="D353" t="s">
        <v>1200</v>
      </c>
      <c r="E353" s="28" t="s">
        <v>16</v>
      </c>
    </row>
    <row r="354" spans="1:5" x14ac:dyDescent="0.25">
      <c r="A354">
        <v>336</v>
      </c>
      <c r="B354" t="s">
        <v>1201</v>
      </c>
      <c r="C354">
        <v>219</v>
      </c>
      <c r="D354" t="s">
        <v>1202</v>
      </c>
      <c r="E354" s="28" t="s">
        <v>16</v>
      </c>
    </row>
    <row r="355" spans="1:5" x14ac:dyDescent="0.25">
      <c r="A355">
        <v>337</v>
      </c>
      <c r="B355" t="s">
        <v>1201</v>
      </c>
      <c r="C355">
        <v>219</v>
      </c>
      <c r="D355" t="s">
        <v>1203</v>
      </c>
      <c r="E355" s="28" t="s">
        <v>16</v>
      </c>
    </row>
    <row r="356" spans="1:5" x14ac:dyDescent="0.25">
      <c r="A356">
        <v>338</v>
      </c>
      <c r="B356" t="s">
        <v>1201</v>
      </c>
      <c r="C356">
        <v>219</v>
      </c>
      <c r="D356" t="s">
        <v>1204</v>
      </c>
      <c r="E356" s="28" t="s">
        <v>16</v>
      </c>
    </row>
    <row r="357" spans="1:5" x14ac:dyDescent="0.25">
      <c r="A357">
        <v>339</v>
      </c>
      <c r="B357" t="s">
        <v>1201</v>
      </c>
      <c r="C357">
        <v>219</v>
      </c>
      <c r="D357" t="s">
        <v>1205</v>
      </c>
      <c r="E357" s="28" t="s">
        <v>16</v>
      </c>
    </row>
    <row r="358" spans="1:5" x14ac:dyDescent="0.25">
      <c r="A358">
        <v>340</v>
      </c>
      <c r="B358" t="s">
        <v>1201</v>
      </c>
      <c r="C358">
        <v>219</v>
      </c>
      <c r="D358" t="s">
        <v>1206</v>
      </c>
      <c r="E358" s="28" t="s">
        <v>16</v>
      </c>
    </row>
    <row r="359" spans="1:5" x14ac:dyDescent="0.25">
      <c r="A359">
        <v>341</v>
      </c>
      <c r="B359" t="s">
        <v>1201</v>
      </c>
      <c r="C359">
        <v>219</v>
      </c>
      <c r="D359" t="s">
        <v>1207</v>
      </c>
      <c r="E359" s="28" t="s">
        <v>16</v>
      </c>
    </row>
    <row r="360" spans="1:5" x14ac:dyDescent="0.25">
      <c r="A360">
        <v>342</v>
      </c>
      <c r="B360" t="s">
        <v>1201</v>
      </c>
      <c r="C360">
        <v>219</v>
      </c>
      <c r="D360" t="s">
        <v>1208</v>
      </c>
      <c r="E360" s="28" t="s">
        <v>16</v>
      </c>
    </row>
    <row r="361" spans="1:5" x14ac:dyDescent="0.25">
      <c r="A361">
        <v>343</v>
      </c>
      <c r="B361" t="s">
        <v>1201</v>
      </c>
      <c r="C361">
        <v>219</v>
      </c>
      <c r="D361" t="s">
        <v>1209</v>
      </c>
      <c r="E361" s="28" t="s">
        <v>16</v>
      </c>
    </row>
    <row r="362" spans="1:5" x14ac:dyDescent="0.25">
      <c r="A362">
        <v>344</v>
      </c>
      <c r="B362" t="s">
        <v>1201</v>
      </c>
      <c r="C362">
        <v>219</v>
      </c>
      <c r="D362" t="s">
        <v>1210</v>
      </c>
      <c r="E362" s="28" t="s">
        <v>16</v>
      </c>
    </row>
    <row r="363" spans="1:5" x14ac:dyDescent="0.25">
      <c r="A363">
        <v>345</v>
      </c>
      <c r="B363" t="s">
        <v>1201</v>
      </c>
      <c r="C363">
        <v>219</v>
      </c>
      <c r="D363" t="s">
        <v>1211</v>
      </c>
      <c r="E363" s="28" t="s">
        <v>16</v>
      </c>
    </row>
    <row r="364" spans="1:5" x14ac:dyDescent="0.25">
      <c r="A364">
        <v>346</v>
      </c>
      <c r="B364" t="s">
        <v>1212</v>
      </c>
      <c r="C364">
        <v>219</v>
      </c>
      <c r="D364" t="s">
        <v>1213</v>
      </c>
      <c r="E364" s="28" t="s">
        <v>16</v>
      </c>
    </row>
    <row r="365" spans="1:5" x14ac:dyDescent="0.25">
      <c r="A365">
        <v>347</v>
      </c>
      <c r="B365" t="s">
        <v>1214</v>
      </c>
      <c r="C365">
        <v>156</v>
      </c>
      <c r="D365" t="s">
        <v>1215</v>
      </c>
      <c r="E365" s="28" t="s">
        <v>16</v>
      </c>
    </row>
    <row r="366" spans="1:5" x14ac:dyDescent="0.25">
      <c r="A366">
        <v>348</v>
      </c>
      <c r="B366" t="s">
        <v>1214</v>
      </c>
      <c r="C366">
        <v>156</v>
      </c>
      <c r="D366" t="s">
        <v>1216</v>
      </c>
      <c r="E366" s="28" t="s">
        <v>16</v>
      </c>
    </row>
    <row r="367" spans="1:5" x14ac:dyDescent="0.25">
      <c r="A367">
        <v>349</v>
      </c>
      <c r="B367" t="s">
        <v>1214</v>
      </c>
      <c r="C367">
        <v>156</v>
      </c>
      <c r="D367" t="s">
        <v>1217</v>
      </c>
      <c r="E367" s="28" t="s">
        <v>16</v>
      </c>
    </row>
    <row r="368" spans="1:5" x14ac:dyDescent="0.25">
      <c r="A368">
        <v>350</v>
      </c>
      <c r="B368" t="s">
        <v>1218</v>
      </c>
      <c r="C368">
        <v>219</v>
      </c>
      <c r="D368" t="s">
        <v>1219</v>
      </c>
      <c r="E368" s="28" t="s">
        <v>16</v>
      </c>
    </row>
    <row r="369" spans="1:5" x14ac:dyDescent="0.25">
      <c r="A369">
        <v>351</v>
      </c>
      <c r="B369" t="s">
        <v>1218</v>
      </c>
      <c r="C369">
        <v>219</v>
      </c>
      <c r="D369" t="s">
        <v>1220</v>
      </c>
      <c r="E369" s="28" t="s">
        <v>16</v>
      </c>
    </row>
    <row r="370" spans="1:5" x14ac:dyDescent="0.25">
      <c r="A370">
        <v>352</v>
      </c>
      <c r="B370" t="s">
        <v>1218</v>
      </c>
      <c r="C370">
        <v>219</v>
      </c>
      <c r="D370" t="s">
        <v>1221</v>
      </c>
      <c r="E370" s="28" t="s">
        <v>16</v>
      </c>
    </row>
    <row r="371" spans="1:5" x14ac:dyDescent="0.25">
      <c r="A371">
        <v>353</v>
      </c>
      <c r="B371" t="s">
        <v>1218</v>
      </c>
      <c r="C371">
        <v>219</v>
      </c>
      <c r="D371" t="s">
        <v>1222</v>
      </c>
      <c r="E371" s="28" t="s">
        <v>16</v>
      </c>
    </row>
    <row r="372" spans="1:5" x14ac:dyDescent="0.25">
      <c r="A372">
        <v>354</v>
      </c>
      <c r="B372" t="s">
        <v>1218</v>
      </c>
      <c r="C372">
        <v>219</v>
      </c>
      <c r="D372" t="s">
        <v>1223</v>
      </c>
      <c r="E372" s="28" t="s">
        <v>16</v>
      </c>
    </row>
    <row r="373" spans="1:5" x14ac:dyDescent="0.25">
      <c r="A373">
        <v>355</v>
      </c>
      <c r="B373" t="s">
        <v>1218</v>
      </c>
      <c r="C373">
        <v>219</v>
      </c>
      <c r="D373" t="s">
        <v>1224</v>
      </c>
      <c r="E373" s="28" t="s">
        <v>16</v>
      </c>
    </row>
    <row r="374" spans="1:5" x14ac:dyDescent="0.25">
      <c r="A374">
        <v>356</v>
      </c>
      <c r="B374" t="s">
        <v>1218</v>
      </c>
      <c r="C374">
        <v>219</v>
      </c>
      <c r="D374" t="s">
        <v>1225</v>
      </c>
      <c r="E374" s="28" t="s">
        <v>16</v>
      </c>
    </row>
    <row r="375" spans="1:5" x14ac:dyDescent="0.25">
      <c r="A375">
        <v>357</v>
      </c>
      <c r="B375" t="s">
        <v>1218</v>
      </c>
      <c r="C375">
        <v>219</v>
      </c>
      <c r="D375" t="s">
        <v>1226</v>
      </c>
      <c r="E375" s="28" t="s">
        <v>16</v>
      </c>
    </row>
    <row r="376" spans="1:5" x14ac:dyDescent="0.25">
      <c r="A376">
        <v>358</v>
      </c>
      <c r="B376" t="s">
        <v>1218</v>
      </c>
      <c r="C376">
        <v>219</v>
      </c>
      <c r="D376" t="s">
        <v>1227</v>
      </c>
      <c r="E376" s="28" t="s">
        <v>16</v>
      </c>
    </row>
    <row r="377" spans="1:5" x14ac:dyDescent="0.25">
      <c r="A377">
        <v>359</v>
      </c>
      <c r="B377" t="s">
        <v>1218</v>
      </c>
      <c r="C377">
        <v>219</v>
      </c>
      <c r="D377" t="s">
        <v>1228</v>
      </c>
      <c r="E377" s="28" t="s">
        <v>16</v>
      </c>
    </row>
    <row r="378" spans="1:5" x14ac:dyDescent="0.25">
      <c r="A378">
        <v>360</v>
      </c>
      <c r="B378" t="s">
        <v>1229</v>
      </c>
      <c r="C378">
        <v>219</v>
      </c>
      <c r="D378" t="s">
        <v>1230</v>
      </c>
      <c r="E378" s="28" t="s">
        <v>16</v>
      </c>
    </row>
    <row r="379" spans="1:5" x14ac:dyDescent="0.25">
      <c r="A379">
        <v>361</v>
      </c>
      <c r="B379" t="s">
        <v>1229</v>
      </c>
      <c r="C379">
        <v>219</v>
      </c>
      <c r="D379" t="s">
        <v>1231</v>
      </c>
      <c r="E379" s="28" t="s">
        <v>16</v>
      </c>
    </row>
    <row r="380" spans="1:5" x14ac:dyDescent="0.25">
      <c r="A380">
        <v>362</v>
      </c>
      <c r="B380" t="s">
        <v>1232</v>
      </c>
      <c r="C380">
        <v>250</v>
      </c>
      <c r="D380" t="s">
        <v>1233</v>
      </c>
      <c r="E380" s="28" t="s">
        <v>16</v>
      </c>
    </row>
    <row r="381" spans="1:5" x14ac:dyDescent="0.25">
      <c r="A381">
        <v>363</v>
      </c>
      <c r="B381" t="s">
        <v>1232</v>
      </c>
      <c r="C381">
        <v>250</v>
      </c>
      <c r="D381" t="s">
        <v>1234</v>
      </c>
      <c r="E381" s="28" t="s">
        <v>16</v>
      </c>
    </row>
    <row r="382" spans="1:5" x14ac:dyDescent="0.25">
      <c r="A382">
        <v>364</v>
      </c>
      <c r="B382" t="s">
        <v>1232</v>
      </c>
      <c r="C382">
        <v>250</v>
      </c>
      <c r="D382" t="s">
        <v>1235</v>
      </c>
      <c r="E382" s="28" t="s">
        <v>16</v>
      </c>
    </row>
    <row r="383" spans="1:5" x14ac:dyDescent="0.25">
      <c r="A383">
        <v>365</v>
      </c>
      <c r="B383" t="s">
        <v>1232</v>
      </c>
      <c r="C383">
        <v>250</v>
      </c>
      <c r="D383" t="s">
        <v>1236</v>
      </c>
      <c r="E383" s="28" t="s">
        <v>16</v>
      </c>
    </row>
    <row r="384" spans="1:5" x14ac:dyDescent="0.25">
      <c r="A384">
        <v>366</v>
      </c>
      <c r="B384" t="s">
        <v>1237</v>
      </c>
      <c r="C384">
        <v>250</v>
      </c>
      <c r="D384" t="s">
        <v>1238</v>
      </c>
      <c r="E384" s="28" t="s">
        <v>16</v>
      </c>
    </row>
    <row r="385" spans="1:5" x14ac:dyDescent="0.25">
      <c r="A385">
        <v>367</v>
      </c>
      <c r="B385" t="s">
        <v>1237</v>
      </c>
      <c r="C385">
        <v>250</v>
      </c>
      <c r="D385" t="s">
        <v>1239</v>
      </c>
      <c r="E385" s="28" t="s">
        <v>16</v>
      </c>
    </row>
    <row r="386" spans="1:5" x14ac:dyDescent="0.25">
      <c r="A386">
        <v>368</v>
      </c>
      <c r="B386" t="s">
        <v>1237</v>
      </c>
      <c r="C386">
        <v>250</v>
      </c>
      <c r="D386" t="s">
        <v>1240</v>
      </c>
      <c r="E386" s="28" t="s">
        <v>16</v>
      </c>
    </row>
    <row r="387" spans="1:5" x14ac:dyDescent="0.25">
      <c r="A387">
        <v>369</v>
      </c>
      <c r="B387" t="s">
        <v>1237</v>
      </c>
      <c r="C387">
        <v>250</v>
      </c>
      <c r="D387" t="s">
        <v>1241</v>
      </c>
      <c r="E387" s="28" t="s">
        <v>16</v>
      </c>
    </row>
    <row r="388" spans="1:5" x14ac:dyDescent="0.25">
      <c r="A388">
        <v>370</v>
      </c>
      <c r="B388" t="s">
        <v>1237</v>
      </c>
      <c r="C388">
        <v>250</v>
      </c>
      <c r="D388" t="s">
        <v>1242</v>
      </c>
      <c r="E388" s="28" t="s">
        <v>16</v>
      </c>
    </row>
    <row r="389" spans="1:5" x14ac:dyDescent="0.25">
      <c r="A389">
        <v>371</v>
      </c>
      <c r="B389" t="s">
        <v>1237</v>
      </c>
      <c r="C389">
        <v>250</v>
      </c>
      <c r="D389" t="s">
        <v>1243</v>
      </c>
      <c r="E389" s="28" t="s">
        <v>16</v>
      </c>
    </row>
    <row r="390" spans="1:5" x14ac:dyDescent="0.25">
      <c r="A390">
        <v>372</v>
      </c>
      <c r="B390" t="s">
        <v>1244</v>
      </c>
      <c r="C390">
        <v>219</v>
      </c>
      <c r="D390" t="s">
        <v>1245</v>
      </c>
      <c r="E390" s="28" t="s">
        <v>16</v>
      </c>
    </row>
    <row r="391" spans="1:5" x14ac:dyDescent="0.25">
      <c r="A391">
        <v>373</v>
      </c>
      <c r="B391" t="s">
        <v>1246</v>
      </c>
      <c r="C391">
        <v>250</v>
      </c>
      <c r="D391" t="s">
        <v>1247</v>
      </c>
      <c r="E391" s="28" t="s">
        <v>16</v>
      </c>
    </row>
    <row r="392" spans="1:5" x14ac:dyDescent="0.25">
      <c r="A392">
        <v>374</v>
      </c>
      <c r="B392" t="s">
        <v>1246</v>
      </c>
      <c r="C392">
        <v>250</v>
      </c>
      <c r="D392" t="s">
        <v>1248</v>
      </c>
      <c r="E392" s="28" t="s">
        <v>16</v>
      </c>
    </row>
    <row r="393" spans="1:5" x14ac:dyDescent="0.25">
      <c r="A393">
        <v>375</v>
      </c>
      <c r="B393" t="s">
        <v>1249</v>
      </c>
      <c r="C393">
        <v>250</v>
      </c>
      <c r="D393" t="s">
        <v>1250</v>
      </c>
      <c r="E393" s="28" t="s">
        <v>16</v>
      </c>
    </row>
    <row r="394" spans="1:5" x14ac:dyDescent="0.25">
      <c r="A394">
        <v>376</v>
      </c>
      <c r="B394" t="s">
        <v>1249</v>
      </c>
      <c r="C394">
        <v>250</v>
      </c>
      <c r="D394" t="s">
        <v>1251</v>
      </c>
      <c r="E394" s="28" t="s">
        <v>16</v>
      </c>
    </row>
    <row r="395" spans="1:5" x14ac:dyDescent="0.25">
      <c r="A395">
        <v>377</v>
      </c>
      <c r="B395" t="s">
        <v>1249</v>
      </c>
      <c r="C395">
        <v>250</v>
      </c>
      <c r="D395" t="s">
        <v>1252</v>
      </c>
      <c r="E395" s="28" t="s">
        <v>16</v>
      </c>
    </row>
    <row r="396" spans="1:5" x14ac:dyDescent="0.25">
      <c r="A396">
        <v>378</v>
      </c>
      <c r="B396" t="s">
        <v>1249</v>
      </c>
      <c r="C396">
        <v>250</v>
      </c>
      <c r="D396" t="s">
        <v>1253</v>
      </c>
      <c r="E396" s="28" t="s">
        <v>16</v>
      </c>
    </row>
    <row r="397" spans="1:5" x14ac:dyDescent="0.25">
      <c r="A397">
        <v>379</v>
      </c>
      <c r="B397" t="s">
        <v>1249</v>
      </c>
      <c r="C397">
        <v>250</v>
      </c>
      <c r="D397" t="s">
        <v>1254</v>
      </c>
      <c r="E397" s="28" t="s">
        <v>16</v>
      </c>
    </row>
    <row r="398" spans="1:5" x14ac:dyDescent="0.25">
      <c r="A398">
        <v>380</v>
      </c>
      <c r="B398" t="s">
        <v>1249</v>
      </c>
      <c r="C398">
        <v>250</v>
      </c>
      <c r="D398" t="s">
        <v>1255</v>
      </c>
      <c r="E398" s="28" t="s">
        <v>16</v>
      </c>
    </row>
    <row r="399" spans="1:5" x14ac:dyDescent="0.25">
      <c r="A399">
        <v>381</v>
      </c>
      <c r="B399" t="s">
        <v>1249</v>
      </c>
      <c r="C399">
        <v>250</v>
      </c>
      <c r="D399" t="s">
        <v>1256</v>
      </c>
      <c r="E399" s="28" t="s">
        <v>16</v>
      </c>
    </row>
    <row r="400" spans="1:5" x14ac:dyDescent="0.25">
      <c r="A400">
        <v>382</v>
      </c>
      <c r="B400" t="s">
        <v>1249</v>
      </c>
      <c r="C400">
        <v>250</v>
      </c>
      <c r="D400" t="s">
        <v>1257</v>
      </c>
      <c r="E400" s="28" t="s">
        <v>16</v>
      </c>
    </row>
    <row r="401" spans="1:5" x14ac:dyDescent="0.25">
      <c r="A401">
        <v>383</v>
      </c>
      <c r="B401" t="s">
        <v>1249</v>
      </c>
      <c r="C401">
        <v>250</v>
      </c>
      <c r="D401" t="s">
        <v>1258</v>
      </c>
      <c r="E401" s="28" t="s">
        <v>16</v>
      </c>
    </row>
    <row r="402" spans="1:5" x14ac:dyDescent="0.25">
      <c r="A402">
        <v>384</v>
      </c>
      <c r="B402" t="s">
        <v>1249</v>
      </c>
      <c r="C402">
        <v>250</v>
      </c>
      <c r="D402" t="s">
        <v>1259</v>
      </c>
      <c r="E402" s="28" t="s">
        <v>16</v>
      </c>
    </row>
    <row r="403" spans="1:5" x14ac:dyDescent="0.25">
      <c r="A403">
        <v>385</v>
      </c>
      <c r="B403" t="s">
        <v>1249</v>
      </c>
      <c r="C403">
        <v>250</v>
      </c>
      <c r="D403" t="s">
        <v>1260</v>
      </c>
      <c r="E403" s="28" t="s">
        <v>16</v>
      </c>
    </row>
    <row r="404" spans="1:5" x14ac:dyDescent="0.25">
      <c r="A404">
        <v>386</v>
      </c>
      <c r="B404" t="s">
        <v>1249</v>
      </c>
      <c r="C404">
        <v>250</v>
      </c>
      <c r="D404" t="s">
        <v>1261</v>
      </c>
      <c r="E404" s="28" t="s">
        <v>16</v>
      </c>
    </row>
    <row r="405" spans="1:5" x14ac:dyDescent="0.25">
      <c r="A405">
        <v>387</v>
      </c>
      <c r="B405" t="s">
        <v>1249</v>
      </c>
      <c r="C405">
        <v>250</v>
      </c>
      <c r="D405" t="s">
        <v>1262</v>
      </c>
      <c r="E405" s="28" t="s">
        <v>16</v>
      </c>
    </row>
    <row r="406" spans="1:5" x14ac:dyDescent="0.25">
      <c r="A406">
        <v>388</v>
      </c>
      <c r="B406" t="s">
        <v>1249</v>
      </c>
      <c r="C406">
        <v>250</v>
      </c>
      <c r="D406" t="s">
        <v>1263</v>
      </c>
      <c r="E406" s="28" t="s">
        <v>16</v>
      </c>
    </row>
    <row r="407" spans="1:5" x14ac:dyDescent="0.25">
      <c r="A407">
        <v>389</v>
      </c>
      <c r="B407" t="s">
        <v>1249</v>
      </c>
      <c r="C407">
        <v>250</v>
      </c>
      <c r="D407" t="s">
        <v>1264</v>
      </c>
      <c r="E407" s="28" t="s">
        <v>16</v>
      </c>
    </row>
    <row r="408" spans="1:5" x14ac:dyDescent="0.25">
      <c r="A408">
        <v>390</v>
      </c>
      <c r="B408" t="s">
        <v>1249</v>
      </c>
      <c r="C408">
        <v>250</v>
      </c>
      <c r="D408" t="s">
        <v>1265</v>
      </c>
      <c r="E408" s="28" t="s">
        <v>16</v>
      </c>
    </row>
    <row r="409" spans="1:5" x14ac:dyDescent="0.25">
      <c r="A409">
        <v>391</v>
      </c>
      <c r="B409" t="s">
        <v>1249</v>
      </c>
      <c r="C409">
        <v>250</v>
      </c>
      <c r="D409" t="s">
        <v>1266</v>
      </c>
      <c r="E409" s="28" t="s">
        <v>16</v>
      </c>
    </row>
    <row r="410" spans="1:5" x14ac:dyDescent="0.25">
      <c r="A410">
        <v>392</v>
      </c>
      <c r="B410" t="s">
        <v>1249</v>
      </c>
      <c r="C410">
        <v>250</v>
      </c>
      <c r="D410" t="s">
        <v>1267</v>
      </c>
      <c r="E410" s="28" t="s">
        <v>16</v>
      </c>
    </row>
    <row r="411" spans="1:5" x14ac:dyDescent="0.25">
      <c r="A411">
        <v>393</v>
      </c>
      <c r="B411" t="s">
        <v>1249</v>
      </c>
      <c r="C411">
        <v>250</v>
      </c>
      <c r="D411" t="s">
        <v>1268</v>
      </c>
      <c r="E411" s="28" t="s">
        <v>16</v>
      </c>
    </row>
    <row r="412" spans="1:5" x14ac:dyDescent="0.25">
      <c r="A412">
        <v>394</v>
      </c>
      <c r="B412" t="s">
        <v>1249</v>
      </c>
      <c r="C412">
        <v>250</v>
      </c>
      <c r="D412" t="s">
        <v>1269</v>
      </c>
      <c r="E412" s="28" t="s">
        <v>16</v>
      </c>
    </row>
    <row r="413" spans="1:5" x14ac:dyDescent="0.25">
      <c r="A413">
        <v>395</v>
      </c>
      <c r="B413" t="s">
        <v>1270</v>
      </c>
      <c r="C413">
        <v>250</v>
      </c>
      <c r="D413" t="s">
        <v>1271</v>
      </c>
      <c r="E413" s="28" t="s">
        <v>16</v>
      </c>
    </row>
    <row r="414" spans="1:5" x14ac:dyDescent="0.25">
      <c r="A414">
        <v>396</v>
      </c>
      <c r="B414" t="s">
        <v>1270</v>
      </c>
      <c r="C414">
        <v>250</v>
      </c>
      <c r="D414" t="s">
        <v>1272</v>
      </c>
      <c r="E414" s="28" t="s">
        <v>16</v>
      </c>
    </row>
    <row r="415" spans="1:5" x14ac:dyDescent="0.25">
      <c r="A415">
        <v>397</v>
      </c>
      <c r="B415" t="s">
        <v>1270</v>
      </c>
      <c r="C415">
        <v>250</v>
      </c>
      <c r="D415" t="s">
        <v>1273</v>
      </c>
      <c r="E415" s="28" t="s">
        <v>16</v>
      </c>
    </row>
    <row r="416" spans="1:5" x14ac:dyDescent="0.25">
      <c r="A416">
        <v>398</v>
      </c>
      <c r="B416" t="s">
        <v>1270</v>
      </c>
      <c r="C416">
        <v>250</v>
      </c>
      <c r="D416" t="s">
        <v>1274</v>
      </c>
      <c r="E416" s="28" t="s">
        <v>16</v>
      </c>
    </row>
    <row r="417" spans="1:5" x14ac:dyDescent="0.25">
      <c r="A417">
        <v>399</v>
      </c>
      <c r="B417" t="s">
        <v>1270</v>
      </c>
      <c r="C417">
        <v>250</v>
      </c>
      <c r="D417" t="s">
        <v>1275</v>
      </c>
      <c r="E417" s="28" t="s">
        <v>16</v>
      </c>
    </row>
    <row r="418" spans="1:5" x14ac:dyDescent="0.25">
      <c r="A418">
        <v>400</v>
      </c>
      <c r="B418" t="s">
        <v>1270</v>
      </c>
      <c r="C418">
        <v>250</v>
      </c>
      <c r="D418" t="s">
        <v>1276</v>
      </c>
      <c r="E418" s="28" t="s">
        <v>16</v>
      </c>
    </row>
    <row r="419" spans="1:5" x14ac:dyDescent="0.25">
      <c r="A419">
        <v>401</v>
      </c>
      <c r="B419" t="s">
        <v>1277</v>
      </c>
      <c r="C419">
        <v>250</v>
      </c>
      <c r="D419" t="s">
        <v>1278</v>
      </c>
      <c r="E419" s="28" t="s">
        <v>16</v>
      </c>
    </row>
    <row r="420" spans="1:5" x14ac:dyDescent="0.25">
      <c r="A420">
        <v>402</v>
      </c>
      <c r="B420" t="s">
        <v>1277</v>
      </c>
      <c r="C420">
        <v>250</v>
      </c>
      <c r="D420" t="s">
        <v>1279</v>
      </c>
      <c r="E420" s="28" t="s">
        <v>16</v>
      </c>
    </row>
    <row r="421" spans="1:5" x14ac:dyDescent="0.25">
      <c r="A421">
        <v>403</v>
      </c>
      <c r="B421" t="s">
        <v>1280</v>
      </c>
      <c r="C421">
        <v>156</v>
      </c>
      <c r="D421" t="s">
        <v>1281</v>
      </c>
      <c r="E421" s="28" t="s">
        <v>16</v>
      </c>
    </row>
    <row r="422" spans="1:5" x14ac:dyDescent="0.25">
      <c r="A422">
        <v>404</v>
      </c>
      <c r="B422" t="s">
        <v>1282</v>
      </c>
      <c r="C422">
        <v>250</v>
      </c>
      <c r="D422" t="s">
        <v>1283</v>
      </c>
      <c r="E422" s="28" t="s">
        <v>16</v>
      </c>
    </row>
    <row r="423" spans="1:5" x14ac:dyDescent="0.25">
      <c r="A423">
        <v>405</v>
      </c>
      <c r="B423" t="s">
        <v>1282</v>
      </c>
      <c r="C423">
        <v>250</v>
      </c>
      <c r="D423" t="s">
        <v>1284</v>
      </c>
      <c r="E423" s="28" t="s">
        <v>16</v>
      </c>
    </row>
    <row r="424" spans="1:5" x14ac:dyDescent="0.25">
      <c r="A424">
        <v>406</v>
      </c>
      <c r="B424" t="s">
        <v>1282</v>
      </c>
      <c r="C424">
        <v>250</v>
      </c>
      <c r="D424" t="s">
        <v>1285</v>
      </c>
      <c r="E424" s="28" t="s">
        <v>16</v>
      </c>
    </row>
    <row r="425" spans="1:5" x14ac:dyDescent="0.25">
      <c r="A425">
        <v>407</v>
      </c>
      <c r="B425" t="s">
        <v>917</v>
      </c>
      <c r="C425">
        <v>0</v>
      </c>
      <c r="D425" t="s">
        <v>1286</v>
      </c>
      <c r="E425" s="28" t="s">
        <v>16</v>
      </c>
    </row>
    <row r="426" spans="1:5" x14ac:dyDescent="0.25">
      <c r="A426">
        <v>408</v>
      </c>
      <c r="B426" t="s">
        <v>917</v>
      </c>
      <c r="C426">
        <v>0</v>
      </c>
      <c r="D426" t="s">
        <v>1287</v>
      </c>
      <c r="E426" s="28" t="s">
        <v>16</v>
      </c>
    </row>
    <row r="427" spans="1:5" x14ac:dyDescent="0.25">
      <c r="A427">
        <v>409</v>
      </c>
      <c r="B427" t="s">
        <v>917</v>
      </c>
      <c r="C427">
        <v>0</v>
      </c>
      <c r="D427" t="s">
        <v>1288</v>
      </c>
      <c r="E427" s="28" t="s">
        <v>16</v>
      </c>
    </row>
    <row r="428" spans="1:5" x14ac:dyDescent="0.25">
      <c r="A428">
        <v>410</v>
      </c>
      <c r="B428" t="s">
        <v>1085</v>
      </c>
      <c r="C428">
        <v>0</v>
      </c>
      <c r="D428" t="s">
        <v>1289</v>
      </c>
      <c r="E428" s="28" t="s">
        <v>16</v>
      </c>
    </row>
    <row r="429" spans="1:5" x14ac:dyDescent="0.25">
      <c r="A429">
        <v>411</v>
      </c>
      <c r="B429" t="s">
        <v>966</v>
      </c>
      <c r="C429">
        <v>219</v>
      </c>
      <c r="D429" t="s">
        <v>1290</v>
      </c>
      <c r="E429" s="28" t="s">
        <v>16</v>
      </c>
    </row>
    <row r="430" spans="1:5" x14ac:dyDescent="0.25">
      <c r="A430">
        <v>412</v>
      </c>
      <c r="B430" t="s">
        <v>1040</v>
      </c>
      <c r="C430">
        <v>219</v>
      </c>
      <c r="D430" t="s">
        <v>1291</v>
      </c>
      <c r="E430" s="28" t="s">
        <v>16</v>
      </c>
    </row>
    <row r="431" spans="1:5" x14ac:dyDescent="0.25">
      <c r="A431">
        <v>413</v>
      </c>
      <c r="B431" t="s">
        <v>1125</v>
      </c>
      <c r="C431">
        <v>0</v>
      </c>
      <c r="D431" t="s">
        <v>1292</v>
      </c>
      <c r="E431" s="28" t="s">
        <v>16</v>
      </c>
    </row>
    <row r="432" spans="1:5" x14ac:dyDescent="0.25">
      <c r="A432">
        <v>414</v>
      </c>
      <c r="B432" t="s">
        <v>1125</v>
      </c>
      <c r="C432">
        <v>0</v>
      </c>
      <c r="D432" t="s">
        <v>1293</v>
      </c>
      <c r="E432" s="28" t="s">
        <v>16</v>
      </c>
    </row>
    <row r="433" spans="1:5" x14ac:dyDescent="0.25">
      <c r="A433">
        <v>415</v>
      </c>
      <c r="B433" t="s">
        <v>1277</v>
      </c>
      <c r="C433">
        <v>250</v>
      </c>
      <c r="D433" t="s">
        <v>1294</v>
      </c>
      <c r="E433" s="28" t="s">
        <v>16</v>
      </c>
    </row>
    <row r="434" spans="1:5" x14ac:dyDescent="0.25">
      <c r="A434">
        <v>416</v>
      </c>
      <c r="B434" t="s">
        <v>864</v>
      </c>
      <c r="C434">
        <v>156</v>
      </c>
      <c r="D434" t="s">
        <v>1295</v>
      </c>
      <c r="E434" s="28" t="s">
        <v>16</v>
      </c>
    </row>
    <row r="435" spans="1:5" x14ac:dyDescent="0.25">
      <c r="A435">
        <v>417</v>
      </c>
      <c r="B435" t="s">
        <v>902</v>
      </c>
      <c r="C435">
        <v>0</v>
      </c>
      <c r="D435" t="s">
        <v>1296</v>
      </c>
      <c r="E435" s="28" t="s">
        <v>16</v>
      </c>
    </row>
    <row r="436" spans="1:5" x14ac:dyDescent="0.25">
      <c r="A436">
        <v>418</v>
      </c>
      <c r="B436" t="s">
        <v>902</v>
      </c>
      <c r="C436">
        <v>0</v>
      </c>
      <c r="D436" t="s">
        <v>1297</v>
      </c>
      <c r="E436" s="28" t="s">
        <v>16</v>
      </c>
    </row>
    <row r="437" spans="1:5" x14ac:dyDescent="0.25">
      <c r="A437">
        <v>419</v>
      </c>
      <c r="B437" t="s">
        <v>917</v>
      </c>
      <c r="C437">
        <v>0</v>
      </c>
      <c r="D437" t="s">
        <v>1298</v>
      </c>
      <c r="E437" s="28" t="s">
        <v>16</v>
      </c>
    </row>
    <row r="438" spans="1:5" x14ac:dyDescent="0.25">
      <c r="A438">
        <v>420</v>
      </c>
      <c r="B438" t="s">
        <v>917</v>
      </c>
      <c r="C438">
        <v>0</v>
      </c>
      <c r="D438" t="s">
        <v>1299</v>
      </c>
      <c r="E438" s="28" t="s">
        <v>16</v>
      </c>
    </row>
    <row r="439" spans="1:5" x14ac:dyDescent="0.25">
      <c r="A439">
        <v>421</v>
      </c>
      <c r="B439" t="s">
        <v>917</v>
      </c>
      <c r="C439">
        <v>0</v>
      </c>
      <c r="D439" t="s">
        <v>1300</v>
      </c>
      <c r="E439" s="28" t="s">
        <v>16</v>
      </c>
    </row>
    <row r="440" spans="1:5" x14ac:dyDescent="0.25">
      <c r="A440">
        <v>422</v>
      </c>
      <c r="B440" t="s">
        <v>1019</v>
      </c>
      <c r="C440">
        <v>0</v>
      </c>
      <c r="D440" t="s">
        <v>1301</v>
      </c>
      <c r="E440" s="28" t="s">
        <v>16</v>
      </c>
    </row>
    <row r="441" spans="1:5" x14ac:dyDescent="0.25">
      <c r="A441">
        <v>423</v>
      </c>
      <c r="B441" t="s">
        <v>1019</v>
      </c>
      <c r="C441">
        <v>0</v>
      </c>
      <c r="D441" t="s">
        <v>1302</v>
      </c>
      <c r="E441" s="28" t="s">
        <v>16</v>
      </c>
    </row>
    <row r="442" spans="1:5" x14ac:dyDescent="0.25">
      <c r="A442">
        <v>424</v>
      </c>
      <c r="B442" t="s">
        <v>966</v>
      </c>
      <c r="C442">
        <v>219</v>
      </c>
      <c r="D442" t="s">
        <v>1303</v>
      </c>
      <c r="E442" s="28" t="s">
        <v>16</v>
      </c>
    </row>
    <row r="443" spans="1:5" x14ac:dyDescent="0.25">
      <c r="A443">
        <v>425</v>
      </c>
      <c r="B443" t="s">
        <v>966</v>
      </c>
      <c r="C443">
        <v>219</v>
      </c>
      <c r="D443" t="s">
        <v>1304</v>
      </c>
      <c r="E443" s="28" t="s">
        <v>16</v>
      </c>
    </row>
    <row r="444" spans="1:5" x14ac:dyDescent="0.25">
      <c r="A444">
        <v>426</v>
      </c>
      <c r="B444" t="s">
        <v>966</v>
      </c>
      <c r="C444">
        <v>219</v>
      </c>
      <c r="D444" t="s">
        <v>1305</v>
      </c>
      <c r="E444" s="28" t="s">
        <v>16</v>
      </c>
    </row>
    <row r="445" spans="1:5" x14ac:dyDescent="0.25">
      <c r="A445">
        <v>427</v>
      </c>
      <c r="B445" t="s">
        <v>1040</v>
      </c>
      <c r="C445">
        <v>219</v>
      </c>
      <c r="D445" t="s">
        <v>1306</v>
      </c>
      <c r="E445" s="28" t="s">
        <v>16</v>
      </c>
    </row>
    <row r="446" spans="1:5" x14ac:dyDescent="0.25">
      <c r="A446">
        <v>428</v>
      </c>
      <c r="B446" t="s">
        <v>1040</v>
      </c>
      <c r="C446">
        <v>219</v>
      </c>
      <c r="D446" t="s">
        <v>1307</v>
      </c>
      <c r="E446" s="28" t="s">
        <v>16</v>
      </c>
    </row>
    <row r="447" spans="1:5" x14ac:dyDescent="0.25">
      <c r="A447">
        <v>429</v>
      </c>
      <c r="B447" t="s">
        <v>1157</v>
      </c>
      <c r="C447">
        <v>156</v>
      </c>
      <c r="D447" t="s">
        <v>1308</v>
      </c>
      <c r="E447" s="28" t="s">
        <v>16</v>
      </c>
    </row>
    <row r="448" spans="1:5" x14ac:dyDescent="0.25">
      <c r="A448">
        <v>430</v>
      </c>
      <c r="B448" t="s">
        <v>1201</v>
      </c>
      <c r="C448">
        <v>219</v>
      </c>
      <c r="D448" t="s">
        <v>1309</v>
      </c>
      <c r="E448" s="28" t="s">
        <v>16</v>
      </c>
    </row>
    <row r="449" spans="1:5" x14ac:dyDescent="0.25">
      <c r="A449">
        <v>431</v>
      </c>
      <c r="B449" t="s">
        <v>1229</v>
      </c>
      <c r="C449">
        <v>0</v>
      </c>
      <c r="D449" t="s">
        <v>1310</v>
      </c>
      <c r="E449" s="28" t="s">
        <v>16</v>
      </c>
    </row>
    <row r="450" spans="1:5" x14ac:dyDescent="0.25">
      <c r="A450">
        <v>432</v>
      </c>
      <c r="B450" t="s">
        <v>1218</v>
      </c>
      <c r="C450">
        <v>0</v>
      </c>
      <c r="D450" t="s">
        <v>1311</v>
      </c>
      <c r="E450" s="28" t="s">
        <v>16</v>
      </c>
    </row>
    <row r="451" spans="1:5" x14ac:dyDescent="0.25">
      <c r="A451">
        <v>433</v>
      </c>
      <c r="B451" t="s">
        <v>1237</v>
      </c>
      <c r="C451">
        <v>250</v>
      </c>
      <c r="D451" t="s">
        <v>1312</v>
      </c>
      <c r="E451" s="28" t="s">
        <v>16</v>
      </c>
    </row>
    <row r="452" spans="1:5" x14ac:dyDescent="0.25">
      <c r="A452">
        <v>434</v>
      </c>
      <c r="B452" t="s">
        <v>842</v>
      </c>
      <c r="C452">
        <v>0</v>
      </c>
      <c r="D452" t="s">
        <v>1313</v>
      </c>
      <c r="E452" s="28" t="s">
        <v>16</v>
      </c>
    </row>
    <row r="453" spans="1:5" x14ac:dyDescent="0.25">
      <c r="A453">
        <v>435</v>
      </c>
      <c r="B453" t="s">
        <v>864</v>
      </c>
      <c r="C453">
        <v>156</v>
      </c>
      <c r="D453" t="s">
        <v>1314</v>
      </c>
      <c r="E453" s="28" t="s">
        <v>16</v>
      </c>
    </row>
    <row r="454" spans="1:5" x14ac:dyDescent="0.25">
      <c r="A454">
        <v>436</v>
      </c>
      <c r="B454" t="s">
        <v>864</v>
      </c>
      <c r="C454">
        <v>156</v>
      </c>
      <c r="D454" t="s">
        <v>1315</v>
      </c>
      <c r="E454" s="28" t="s">
        <v>16</v>
      </c>
    </row>
    <row r="455" spans="1:5" x14ac:dyDescent="0.25">
      <c r="A455">
        <v>437</v>
      </c>
      <c r="B455" t="s">
        <v>907</v>
      </c>
      <c r="C455">
        <v>156</v>
      </c>
      <c r="D455" t="s">
        <v>1316</v>
      </c>
      <c r="E455" s="28" t="s">
        <v>16</v>
      </c>
    </row>
    <row r="456" spans="1:5" x14ac:dyDescent="0.25">
      <c r="A456">
        <v>438</v>
      </c>
      <c r="B456" t="s">
        <v>902</v>
      </c>
      <c r="C456">
        <v>0</v>
      </c>
      <c r="D456" t="s">
        <v>1317</v>
      </c>
      <c r="E456" s="28" t="s">
        <v>16</v>
      </c>
    </row>
    <row r="457" spans="1:5" x14ac:dyDescent="0.25">
      <c r="A457">
        <v>439</v>
      </c>
      <c r="B457" t="s">
        <v>1085</v>
      </c>
      <c r="C457">
        <v>0</v>
      </c>
      <c r="D457" t="s">
        <v>1318</v>
      </c>
      <c r="E457" s="28" t="s">
        <v>16</v>
      </c>
    </row>
    <row r="458" spans="1:5" x14ac:dyDescent="0.25">
      <c r="A458">
        <v>440</v>
      </c>
      <c r="B458" t="s">
        <v>1085</v>
      </c>
      <c r="C458">
        <v>0</v>
      </c>
      <c r="D458" t="s">
        <v>1319</v>
      </c>
      <c r="E458" s="28" t="s">
        <v>16</v>
      </c>
    </row>
    <row r="459" spans="1:5" x14ac:dyDescent="0.25">
      <c r="A459">
        <v>441</v>
      </c>
      <c r="B459" t="s">
        <v>1121</v>
      </c>
      <c r="C459">
        <v>0</v>
      </c>
      <c r="D459" t="s">
        <v>1320</v>
      </c>
      <c r="E459" s="28" t="s">
        <v>16</v>
      </c>
    </row>
    <row r="460" spans="1:5" x14ac:dyDescent="0.25">
      <c r="A460">
        <v>442</v>
      </c>
      <c r="B460" t="s">
        <v>1075</v>
      </c>
      <c r="C460">
        <v>219</v>
      </c>
      <c r="D460" t="s">
        <v>1321</v>
      </c>
      <c r="E460" s="28" t="s">
        <v>16</v>
      </c>
    </row>
    <row r="461" spans="1:5" x14ac:dyDescent="0.25">
      <c r="A461">
        <v>443</v>
      </c>
      <c r="B461" t="s">
        <v>966</v>
      </c>
      <c r="C461">
        <v>219</v>
      </c>
      <c r="D461" t="s">
        <v>1322</v>
      </c>
      <c r="E461" s="28" t="s">
        <v>16</v>
      </c>
    </row>
    <row r="462" spans="1:5" x14ac:dyDescent="0.25">
      <c r="A462">
        <v>444</v>
      </c>
      <c r="B462" t="s">
        <v>966</v>
      </c>
      <c r="C462">
        <v>219</v>
      </c>
      <c r="D462" t="s">
        <v>1323</v>
      </c>
      <c r="E462" s="28" t="s">
        <v>16</v>
      </c>
    </row>
    <row r="463" spans="1:5" x14ac:dyDescent="0.25">
      <c r="A463">
        <v>445</v>
      </c>
      <c r="B463" t="s">
        <v>966</v>
      </c>
      <c r="C463">
        <v>219</v>
      </c>
      <c r="D463" t="s">
        <v>1324</v>
      </c>
      <c r="E463" s="28" t="s">
        <v>16</v>
      </c>
    </row>
    <row r="464" spans="1:5" x14ac:dyDescent="0.25">
      <c r="A464">
        <v>446</v>
      </c>
      <c r="B464" t="s">
        <v>966</v>
      </c>
      <c r="C464">
        <v>219</v>
      </c>
      <c r="D464" t="s">
        <v>1325</v>
      </c>
      <c r="E464" s="28" t="s">
        <v>16</v>
      </c>
    </row>
    <row r="465" spans="1:5" x14ac:dyDescent="0.25">
      <c r="A465">
        <v>447</v>
      </c>
      <c r="B465" t="s">
        <v>966</v>
      </c>
      <c r="C465">
        <v>219</v>
      </c>
      <c r="D465" t="s">
        <v>1326</v>
      </c>
      <c r="E465" s="28" t="s">
        <v>16</v>
      </c>
    </row>
    <row r="466" spans="1:5" x14ac:dyDescent="0.25">
      <c r="A466">
        <v>448</v>
      </c>
      <c r="B466" t="s">
        <v>1040</v>
      </c>
      <c r="C466">
        <v>219</v>
      </c>
      <c r="D466" t="s">
        <v>1327</v>
      </c>
      <c r="E466" s="28" t="s">
        <v>16</v>
      </c>
    </row>
    <row r="467" spans="1:5" x14ac:dyDescent="0.25">
      <c r="A467">
        <v>449</v>
      </c>
      <c r="B467" t="s">
        <v>1040</v>
      </c>
      <c r="C467">
        <v>219</v>
      </c>
      <c r="D467" t="s">
        <v>1328</v>
      </c>
      <c r="E467" s="28" t="s">
        <v>16</v>
      </c>
    </row>
    <row r="468" spans="1:5" x14ac:dyDescent="0.25">
      <c r="A468">
        <v>450</v>
      </c>
      <c r="B468" t="s">
        <v>1125</v>
      </c>
      <c r="C468">
        <v>0</v>
      </c>
      <c r="D468" t="s">
        <v>1329</v>
      </c>
      <c r="E468" s="28" t="s">
        <v>16</v>
      </c>
    </row>
    <row r="469" spans="1:5" x14ac:dyDescent="0.25">
      <c r="A469">
        <v>451</v>
      </c>
      <c r="B469" t="s">
        <v>1246</v>
      </c>
      <c r="C469">
        <v>250</v>
      </c>
      <c r="D469" t="s">
        <v>1330</v>
      </c>
      <c r="E469" s="28" t="s">
        <v>16</v>
      </c>
    </row>
    <row r="470" spans="1:5" x14ac:dyDescent="0.25">
      <c r="A470">
        <v>452</v>
      </c>
      <c r="B470" t="s">
        <v>1121</v>
      </c>
      <c r="C470">
        <v>0</v>
      </c>
      <c r="D470" t="s">
        <v>1331</v>
      </c>
      <c r="E470" s="28" t="s">
        <v>16</v>
      </c>
    </row>
  </sheetData>
  <conditionalFormatting sqref="L3:L1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8681F-F393-44E6-BA0B-090D3A5431BA}">
  <dimension ref="A1:CC2565"/>
  <sheetViews>
    <sheetView tabSelected="1" zoomScaleNormal="100" workbookViewId="0">
      <pane ySplit="8115" topLeftCell="A37" activePane="bottomLeft"/>
      <selection activeCell="BB6" sqref="BB6"/>
      <selection pane="bottomLeft" activeCell="BB67" sqref="BB67"/>
    </sheetView>
  </sheetViews>
  <sheetFormatPr defaultRowHeight="15" x14ac:dyDescent="0.25"/>
  <cols>
    <col min="1" max="1" width="2.5703125" style="15" customWidth="1"/>
    <col min="2" max="2" width="2.5703125" style="99" customWidth="1"/>
    <col min="3" max="3" width="4.42578125" style="90" customWidth="1"/>
    <col min="4" max="5" width="1.5703125" style="42" customWidth="1"/>
    <col min="6" max="7" width="2" style="99" customWidth="1"/>
    <col min="8" max="8" width="2.85546875" style="15" customWidth="1"/>
    <col min="9" max="9" width="3.85546875" style="96" customWidth="1"/>
    <col min="10" max="11" width="5.5703125" hidden="1" customWidth="1"/>
    <col min="12" max="12" width="0.85546875" customWidth="1"/>
    <col min="13" max="13" width="2.7109375" style="107" customWidth="1"/>
    <col min="14" max="14" width="6.5703125" style="107" customWidth="1"/>
    <col min="15" max="15" width="3.140625" customWidth="1"/>
    <col min="16" max="16" width="6.28515625" style="96" customWidth="1"/>
    <col min="17" max="17" width="2.42578125" style="107" customWidth="1"/>
    <col min="18" max="18" width="5.140625" style="106" customWidth="1"/>
    <col min="19" max="19" width="3.42578125" style="115" customWidth="1"/>
    <col min="20" max="21" width="3.28515625" style="115" customWidth="1"/>
    <col min="22" max="22" width="7.140625" style="106" customWidth="1"/>
    <col min="23" max="23" width="1" style="15" customWidth="1"/>
    <col min="24" max="25" width="3.7109375" style="105" customWidth="1"/>
    <col min="26" max="26" width="1" style="15" customWidth="1"/>
    <col min="27" max="27" width="3.140625" style="99" customWidth="1"/>
    <col min="28" max="28" width="2" style="106" customWidth="1"/>
    <col min="29" max="29" width="4.85546875" style="106" customWidth="1"/>
    <col min="30" max="30" width="0" hidden="1" customWidth="1"/>
    <col min="31" max="31" width="3.140625" hidden="1" customWidth="1"/>
    <col min="32" max="32" width="4.7109375" style="106" customWidth="1"/>
    <col min="33" max="33" width="2.7109375" style="135" customWidth="1"/>
    <col min="34" max="35" width="2.42578125" style="135" customWidth="1"/>
    <col min="36" max="36" width="0" style="27" hidden="1" customWidth="1"/>
    <col min="37" max="38" width="2.42578125" style="133" customWidth="1"/>
    <col min="39" max="39" width="5" style="15" customWidth="1"/>
    <col min="40" max="40" width="5.28515625" style="60" customWidth="1"/>
    <col min="41" max="41" width="7.5703125" style="60" customWidth="1"/>
    <col min="42" max="42" width="1.140625" style="60" customWidth="1"/>
    <col min="43" max="43" width="4.42578125" style="91" customWidth="1"/>
    <col min="44" max="44" width="2" style="105" customWidth="1"/>
    <col min="45" max="45" width="3.42578125" style="99" customWidth="1"/>
    <col min="46" max="46" width="6.28515625" style="145" hidden="1" customWidth="1"/>
    <col min="47" max="47" width="5.7109375" style="145" bestFit="1" customWidth="1"/>
    <col min="48" max="48" width="8" style="145" hidden="1" customWidth="1"/>
    <col min="49" max="49" width="3.42578125" style="145" bestFit="1" customWidth="1"/>
    <col min="50" max="50" width="4.5703125" style="99" bestFit="1" customWidth="1"/>
    <col min="51" max="53" width="8.85546875" style="145" hidden="1" customWidth="1"/>
    <col min="54" max="54" width="5.85546875" style="99" bestFit="1" customWidth="1"/>
    <col min="55" max="56" width="2.140625" style="145" customWidth="1"/>
    <col min="57" max="57" width="6.140625" style="99" bestFit="1" customWidth="1"/>
    <col min="58" max="58" width="5.5703125" style="107" hidden="1" customWidth="1"/>
    <col min="59" max="59" width="7.28515625" style="107" hidden="1" customWidth="1"/>
    <col min="60" max="60" width="2" style="105" customWidth="1"/>
    <col min="61" max="61" width="6" style="27" customWidth="1"/>
    <col min="62" max="62" width="9.42578125" hidden="1" customWidth="1"/>
    <col min="63" max="63" width="7.7109375" style="15" bestFit="1" customWidth="1"/>
    <col min="64" max="64" width="11.7109375" hidden="1" customWidth="1"/>
    <col min="65" max="65" width="5.42578125" hidden="1" customWidth="1"/>
    <col min="66" max="66" width="6" hidden="1" customWidth="1"/>
    <col min="67" max="67" width="12" hidden="1" customWidth="1"/>
    <col min="68" max="68" width="12.5703125" hidden="1" customWidth="1"/>
    <col min="69" max="69" width="12" hidden="1" customWidth="1"/>
    <col min="70" max="70" width="5.140625" style="15" customWidth="1"/>
    <col min="71" max="72" width="12" hidden="1" customWidth="1"/>
    <col min="73" max="73" width="10.42578125" hidden="1" customWidth="1"/>
    <col min="74" max="74" width="9" customWidth="1"/>
    <col min="75" max="75" width="10.28515625" customWidth="1"/>
    <col min="76" max="76" width="1.42578125" customWidth="1"/>
    <col min="77" max="77" width="4.28515625" style="15" customWidth="1"/>
    <col min="78" max="78" width="4" style="15" customWidth="1"/>
    <col min="79" max="79" width="4.28515625" customWidth="1"/>
    <col min="80" max="80" width="12.5703125" style="106" bestFit="1" customWidth="1"/>
    <col min="81" max="81" width="4.28515625" customWidth="1"/>
  </cols>
  <sheetData>
    <row r="1" spans="1:81" x14ac:dyDescent="0.25">
      <c r="A1" s="104">
        <v>11</v>
      </c>
      <c r="B1" s="100"/>
      <c r="C1" s="104">
        <f>COUNT(F6:F164)</f>
        <v>159</v>
      </c>
      <c r="D1" s="54"/>
      <c r="E1" s="56"/>
      <c r="F1" s="139"/>
      <c r="G1" s="100"/>
      <c r="H1" s="13"/>
      <c r="I1" s="140" t="s">
        <v>1847</v>
      </c>
      <c r="L1" s="117"/>
      <c r="M1" s="117"/>
      <c r="N1" s="104">
        <v>12</v>
      </c>
      <c r="O1" s="104"/>
      <c r="P1" s="104">
        <f>COUNT(R6:R149)</f>
        <v>144</v>
      </c>
      <c r="Q1" s="111"/>
      <c r="R1" s="116"/>
      <c r="S1" s="41"/>
      <c r="T1" s="118" t="s">
        <v>1846</v>
      </c>
      <c r="U1" s="118"/>
      <c r="V1" s="153"/>
      <c r="W1" s="153"/>
      <c r="X1" s="104">
        <f>X149</f>
        <v>143</v>
      </c>
      <c r="Y1" s="104">
        <f>Y46</f>
        <v>143</v>
      </c>
      <c r="Z1" s="21"/>
      <c r="AA1" s="127"/>
      <c r="AB1" s="124"/>
      <c r="AC1" s="95">
        <v>14</v>
      </c>
      <c r="AD1" s="11"/>
      <c r="AE1" s="11"/>
      <c r="AF1" s="123"/>
      <c r="AG1" s="134"/>
      <c r="AH1" s="134"/>
      <c r="AI1" s="134"/>
      <c r="AJ1" s="48"/>
      <c r="AK1" s="131"/>
      <c r="AL1" s="131"/>
      <c r="AM1" s="59"/>
      <c r="AN1" s="126"/>
      <c r="AO1" s="161" t="s">
        <v>1848</v>
      </c>
      <c r="AP1" s="59"/>
      <c r="AQ1" s="136"/>
      <c r="AR1" s="119"/>
      <c r="AS1" s="13">
        <v>16</v>
      </c>
      <c r="AT1" s="13"/>
      <c r="AU1" s="13" t="s">
        <v>1849</v>
      </c>
      <c r="AV1" s="13"/>
      <c r="AW1" s="13"/>
      <c r="AX1" s="13"/>
      <c r="AY1" s="141"/>
      <c r="AZ1" s="141"/>
      <c r="BA1" s="141"/>
      <c r="BB1" s="141"/>
      <c r="BC1" s="141"/>
      <c r="BD1" s="141"/>
      <c r="BE1" s="141"/>
      <c r="BF1" s="128"/>
      <c r="BG1" s="128"/>
      <c r="BH1" s="119"/>
      <c r="BI1" s="66">
        <f>BV6</f>
        <v>44197</v>
      </c>
      <c r="BJ1" s="10"/>
      <c r="BK1" s="47"/>
      <c r="BL1" s="10"/>
      <c r="BM1" s="10"/>
      <c r="BN1" s="10"/>
      <c r="BO1" s="10"/>
      <c r="BP1" s="10"/>
      <c r="BQ1" s="10"/>
      <c r="BR1" s="47">
        <v>1</v>
      </c>
      <c r="BS1" s="10"/>
      <c r="BT1" s="10"/>
      <c r="BU1" s="10"/>
      <c r="BV1" s="94">
        <f>BV6</f>
        <v>44197</v>
      </c>
      <c r="BW1" s="67"/>
      <c r="BX1" s="67"/>
      <c r="BY1" s="7"/>
      <c r="BZ1" s="69">
        <v>17</v>
      </c>
      <c r="CA1" s="144"/>
      <c r="CB1" s="155"/>
      <c r="CC1" s="144"/>
    </row>
    <row r="2" spans="1:81" x14ac:dyDescent="0.25">
      <c r="A2" s="52" t="s">
        <v>1639</v>
      </c>
      <c r="B2" s="98"/>
      <c r="C2" s="28"/>
      <c r="D2" s="55"/>
      <c r="E2" s="50"/>
      <c r="F2" s="101"/>
      <c r="G2" s="98"/>
      <c r="H2" s="28"/>
      <c r="I2" s="97"/>
      <c r="L2" s="117"/>
      <c r="M2" s="117"/>
      <c r="N2" s="104">
        <v>13</v>
      </c>
      <c r="O2" s="13"/>
      <c r="P2" s="13" t="s">
        <v>1637</v>
      </c>
      <c r="Q2" s="112"/>
      <c r="R2" s="41"/>
      <c r="S2" s="41"/>
      <c r="T2" s="41"/>
      <c r="U2" s="19" t="s">
        <v>1522</v>
      </c>
      <c r="V2" s="153">
        <f>O149</f>
        <v>-0.03</v>
      </c>
      <c r="W2" s="150"/>
      <c r="X2" s="104"/>
      <c r="Y2" s="104"/>
      <c r="Z2" s="58"/>
      <c r="AA2" s="127"/>
      <c r="AB2" s="123"/>
      <c r="AC2" s="123"/>
      <c r="AD2" s="11"/>
      <c r="AE2" s="11"/>
      <c r="AF2" s="123"/>
      <c r="AG2" s="134"/>
      <c r="AH2" s="134"/>
      <c r="AI2" s="134"/>
      <c r="AJ2" s="48"/>
      <c r="AK2" s="131"/>
      <c r="AL2" s="131"/>
      <c r="AM2" s="22"/>
      <c r="AN2" s="59"/>
      <c r="AO2" s="59"/>
      <c r="AP2" s="59"/>
      <c r="AQ2" s="136"/>
      <c r="AR2" s="119"/>
      <c r="AS2" s="141"/>
      <c r="AT2" s="141"/>
      <c r="AU2" s="141"/>
      <c r="AV2" s="141"/>
      <c r="AW2" s="141"/>
      <c r="AX2" s="141"/>
      <c r="AY2" s="141"/>
      <c r="AZ2" s="141"/>
      <c r="BA2" s="141"/>
      <c r="BB2" s="141"/>
      <c r="BC2" s="141"/>
      <c r="BD2" s="141"/>
      <c r="BE2" s="141"/>
      <c r="BF2" s="128"/>
      <c r="BG2" s="128"/>
      <c r="BH2" s="119"/>
      <c r="BI2" s="66">
        <f>BW6</f>
        <v>44926</v>
      </c>
      <c r="BJ2" s="10"/>
      <c r="BK2" s="47"/>
      <c r="BL2" s="10"/>
      <c r="BM2" s="10"/>
      <c r="BN2" s="10"/>
      <c r="BO2" s="10"/>
      <c r="BP2" s="10"/>
      <c r="BQ2" s="10"/>
      <c r="BR2" s="47">
        <v>2</v>
      </c>
      <c r="BS2" s="10"/>
      <c r="BT2" s="10"/>
      <c r="BU2" s="10"/>
      <c r="BV2" s="94">
        <f>BV166</f>
        <v>44562</v>
      </c>
      <c r="BW2" s="47">
        <f>BV2-BV1</f>
        <v>365</v>
      </c>
      <c r="BX2" s="67"/>
      <c r="BY2" s="47"/>
      <c r="BZ2" s="47"/>
      <c r="CA2" s="144"/>
      <c r="CB2" s="155"/>
      <c r="CC2" s="144"/>
    </row>
    <row r="3" spans="1:81" ht="15.75" x14ac:dyDescent="0.25">
      <c r="A3" s="52" t="s">
        <v>1636</v>
      </c>
      <c r="B3" s="98"/>
      <c r="C3" s="28"/>
      <c r="D3" s="50"/>
      <c r="E3" s="50"/>
      <c r="F3" s="102"/>
      <c r="G3" s="98"/>
      <c r="H3" s="28"/>
      <c r="I3" s="97"/>
      <c r="J3" s="45"/>
      <c r="K3" s="45"/>
      <c r="L3" s="117"/>
      <c r="M3" s="117"/>
      <c r="N3" s="53" t="s">
        <v>1638</v>
      </c>
      <c r="O3" s="5"/>
      <c r="P3" s="41"/>
      <c r="Q3" s="112"/>
      <c r="R3" s="41"/>
      <c r="S3" s="41"/>
      <c r="T3" s="41"/>
      <c r="U3" s="19" t="s">
        <v>1520</v>
      </c>
      <c r="V3" s="154"/>
      <c r="W3" s="13"/>
      <c r="X3" s="104"/>
      <c r="Y3" s="151" t="str">
        <f>V149</f>
        <v>hydraulic_barrier</v>
      </c>
      <c r="Z3" s="21"/>
      <c r="AA3" s="127"/>
      <c r="AB3" s="123"/>
      <c r="AC3" s="123"/>
      <c r="AD3" s="11"/>
      <c r="AE3" s="11"/>
      <c r="AF3" s="123"/>
      <c r="AG3" s="134"/>
      <c r="AH3" s="134"/>
      <c r="AI3" s="134"/>
      <c r="AJ3" s="48" t="s">
        <v>1640</v>
      </c>
      <c r="AK3" s="131"/>
      <c r="AL3" s="131"/>
      <c r="AM3" s="49">
        <f>COUNT(AK6:AK45)</f>
        <v>40</v>
      </c>
      <c r="AN3" s="62" t="s">
        <v>1643</v>
      </c>
      <c r="AO3" s="63">
        <f>AO4/365</f>
        <v>1.9972602739726026</v>
      </c>
      <c r="AP3" s="63"/>
      <c r="AQ3" s="136"/>
      <c r="AR3" s="129"/>
      <c r="AS3" s="141"/>
      <c r="AT3" s="141"/>
      <c r="AU3" s="141"/>
      <c r="AV3" s="141"/>
      <c r="AW3" s="141"/>
      <c r="AX3" s="141"/>
      <c r="AY3" s="141"/>
      <c r="AZ3" s="141"/>
      <c r="BA3" s="141"/>
      <c r="BB3" s="141"/>
      <c r="BC3" s="141"/>
      <c r="BD3" s="141"/>
      <c r="BE3" s="141"/>
      <c r="BF3" s="128"/>
      <c r="BG3" s="128"/>
      <c r="BH3" s="129"/>
      <c r="BI3" s="68">
        <f>BI4/AO3</f>
        <v>32.04389574759945</v>
      </c>
      <c r="BJ3" s="10"/>
      <c r="BK3" s="47"/>
      <c r="BL3" s="10"/>
      <c r="BM3" s="10"/>
      <c r="BN3" s="10"/>
      <c r="BO3" s="10"/>
      <c r="BP3" s="10"/>
      <c r="BQ3" s="10"/>
      <c r="BR3" s="47">
        <v>3</v>
      </c>
      <c r="BS3" s="10"/>
      <c r="BT3" s="10"/>
      <c r="BU3" s="10"/>
      <c r="BV3" s="94">
        <f>BW6</f>
        <v>44926</v>
      </c>
      <c r="BW3" s="47">
        <f>BV3-BV2</f>
        <v>364</v>
      </c>
      <c r="BX3" s="10"/>
      <c r="BY3" s="47"/>
      <c r="BZ3" s="47"/>
      <c r="CA3" s="144"/>
      <c r="CB3" s="155"/>
      <c r="CC3" s="144"/>
    </row>
    <row r="4" spans="1:81" ht="15.75" x14ac:dyDescent="0.25">
      <c r="A4" s="51" t="s">
        <v>1642</v>
      </c>
      <c r="B4" s="98"/>
      <c r="C4" s="28"/>
      <c r="D4" s="55"/>
      <c r="E4" s="55"/>
      <c r="F4" s="55"/>
      <c r="G4" s="55"/>
      <c r="H4" s="55" t="str">
        <f>H5</f>
        <v>DefaultQ</v>
      </c>
      <c r="I4" s="9">
        <f>MIN(H6:H164)</f>
        <v>-0.05</v>
      </c>
      <c r="J4" s="5"/>
      <c r="K4" s="5"/>
      <c r="L4" s="117"/>
      <c r="M4" s="117"/>
      <c r="N4" s="53" t="s">
        <v>1641</v>
      </c>
      <c r="O4" s="5"/>
      <c r="P4" s="57">
        <f>MIN(O6:O149)</f>
        <v>-0.05</v>
      </c>
      <c r="Q4" s="112"/>
      <c r="R4" s="41"/>
      <c r="S4" s="41"/>
      <c r="T4" s="41"/>
      <c r="U4" s="41"/>
      <c r="V4" s="153"/>
      <c r="W4" s="153"/>
      <c r="X4" s="104">
        <f>COUNT(X6:X149)</f>
        <v>144</v>
      </c>
      <c r="Y4" s="104">
        <f>COUNT(Y6:Y149)</f>
        <v>41</v>
      </c>
      <c r="Z4" s="21"/>
      <c r="AA4" s="48">
        <f>COUNT(AA6:AA45)</f>
        <v>40</v>
      </c>
      <c r="AB4" s="125"/>
      <c r="AC4" s="123"/>
      <c r="AD4" s="11"/>
      <c r="AE4" s="11"/>
      <c r="AF4" s="123"/>
      <c r="AG4" s="134"/>
      <c r="AH4" s="134"/>
      <c r="AI4" s="134"/>
      <c r="AJ4" s="48"/>
      <c r="AK4" s="131"/>
      <c r="AL4" s="131"/>
      <c r="AM4" s="22"/>
      <c r="AN4" s="64"/>
      <c r="AO4" s="64">
        <f>(AO6-AN6)</f>
        <v>729</v>
      </c>
      <c r="AP4" s="64"/>
      <c r="AQ4" s="136"/>
      <c r="AR4" s="119"/>
      <c r="AS4" s="141"/>
      <c r="AT4" s="141"/>
      <c r="AU4" s="141"/>
      <c r="AV4" s="141"/>
      <c r="AW4" s="141"/>
      <c r="AX4" s="141"/>
      <c r="AY4" s="141"/>
      <c r="AZ4" s="141"/>
      <c r="BA4" s="141"/>
      <c r="BB4" s="141"/>
      <c r="BC4" s="141"/>
      <c r="BD4" s="141"/>
      <c r="BE4" s="141"/>
      <c r="BF4" s="128"/>
      <c r="BG4" s="128"/>
      <c r="BH4" s="119"/>
      <c r="BI4" s="68">
        <f>BI5/AA4</f>
        <v>64</v>
      </c>
      <c r="BJ4" s="10"/>
      <c r="BK4" s="47"/>
      <c r="BL4" s="10"/>
      <c r="BM4" s="10"/>
      <c r="BN4" s="10"/>
      <c r="BO4" s="10"/>
      <c r="BP4" s="10"/>
      <c r="BQ4" s="10"/>
      <c r="BR4" s="10">
        <f>BW6-BV6</f>
        <v>729</v>
      </c>
      <c r="BS4" s="10"/>
      <c r="BT4" s="10"/>
      <c r="BU4" s="10"/>
      <c r="BV4" s="67"/>
      <c r="BW4" s="47">
        <f>BW2+BW3</f>
        <v>729</v>
      </c>
      <c r="BX4" s="67"/>
      <c r="BY4" s="47">
        <f>MAX(BY6:BY2565)</f>
        <v>64</v>
      </c>
      <c r="BZ4" s="47">
        <f>MAX(BZ6:BZ2565)</f>
        <v>64</v>
      </c>
      <c r="CA4" s="144"/>
      <c r="CB4" s="155"/>
      <c r="CC4" s="144"/>
    </row>
    <row r="5" spans="1:81" x14ac:dyDescent="0.25">
      <c r="A5" s="46"/>
      <c r="B5" s="46"/>
      <c r="C5" s="46" t="s">
        <v>17</v>
      </c>
      <c r="D5" s="130" t="s">
        <v>14</v>
      </c>
      <c r="E5" s="130" t="s">
        <v>15</v>
      </c>
      <c r="F5" s="28" t="s">
        <v>94</v>
      </c>
      <c r="G5" s="28" t="s">
        <v>95</v>
      </c>
      <c r="H5" s="55" t="s">
        <v>96</v>
      </c>
      <c r="I5" s="9" t="s">
        <v>837</v>
      </c>
      <c r="L5" s="117" t="s">
        <v>221</v>
      </c>
      <c r="M5" s="28"/>
      <c r="N5" s="21" t="s">
        <v>295</v>
      </c>
      <c r="O5" s="13" t="s">
        <v>296</v>
      </c>
      <c r="P5" s="21" t="s">
        <v>297</v>
      </c>
      <c r="Q5" s="113" t="s">
        <v>3</v>
      </c>
      <c r="R5" s="21" t="s">
        <v>475</v>
      </c>
      <c r="S5" s="122" t="s">
        <v>476</v>
      </c>
      <c r="T5" s="122" t="s">
        <v>477</v>
      </c>
      <c r="U5" s="122" t="s">
        <v>478</v>
      </c>
      <c r="V5" s="121" t="s">
        <v>486</v>
      </c>
      <c r="W5" s="153"/>
      <c r="X5" s="152" t="str">
        <f>U2</f>
        <v>a</v>
      </c>
      <c r="Y5" s="152" t="str">
        <f>U3</f>
        <v>b</v>
      </c>
      <c r="Z5" s="19"/>
      <c r="AA5" s="127"/>
      <c r="AB5" s="11" t="s">
        <v>295</v>
      </c>
      <c r="AC5" s="21" t="s">
        <v>296</v>
      </c>
      <c r="AD5" s="11" t="s">
        <v>297</v>
      </c>
      <c r="AE5" s="11" t="s">
        <v>3</v>
      </c>
      <c r="AF5" s="11" t="s">
        <v>475</v>
      </c>
      <c r="AG5" s="134" t="s">
        <v>476</v>
      </c>
      <c r="AH5" s="134" t="s">
        <v>477</v>
      </c>
      <c r="AI5" s="134" t="s">
        <v>478</v>
      </c>
      <c r="AJ5" s="48" t="s">
        <v>486</v>
      </c>
      <c r="AK5" s="132" t="s">
        <v>14</v>
      </c>
      <c r="AL5" s="132" t="s">
        <v>15</v>
      </c>
      <c r="AM5" s="22" t="s">
        <v>17</v>
      </c>
      <c r="AN5" s="59" t="s">
        <v>1477</v>
      </c>
      <c r="AO5" s="59" t="s">
        <v>1478</v>
      </c>
      <c r="AP5" s="59" t="s">
        <v>16</v>
      </c>
      <c r="AQ5" s="136">
        <v>636</v>
      </c>
      <c r="AR5" s="128"/>
      <c r="AS5" s="127"/>
      <c r="AT5" s="142" t="s">
        <v>295</v>
      </c>
      <c r="AU5" s="113" t="s">
        <v>296</v>
      </c>
      <c r="AV5" s="142" t="s">
        <v>297</v>
      </c>
      <c r="AW5" s="142" t="s">
        <v>3</v>
      </c>
      <c r="AX5" s="127" t="s">
        <v>475</v>
      </c>
      <c r="AY5" s="143" t="s">
        <v>1473</v>
      </c>
      <c r="AZ5" s="143" t="s">
        <v>1474</v>
      </c>
      <c r="BA5" s="143" t="s">
        <v>478</v>
      </c>
      <c r="BB5" s="127" t="s">
        <v>486</v>
      </c>
      <c r="BC5" s="144" t="s">
        <v>1475</v>
      </c>
      <c r="BD5" s="144" t="s">
        <v>1476</v>
      </c>
      <c r="BE5" s="127" t="s">
        <v>17</v>
      </c>
      <c r="BF5" s="59" t="s">
        <v>1477</v>
      </c>
      <c r="BG5" s="59" t="s">
        <v>1478</v>
      </c>
      <c r="BH5" s="128"/>
      <c r="BI5" s="10">
        <f>COUNT(BI6:BI2565)</f>
        <v>2560</v>
      </c>
      <c r="BJ5" s="10" t="s">
        <v>295</v>
      </c>
      <c r="BK5" s="47" t="s">
        <v>296</v>
      </c>
      <c r="BL5" s="10" t="s">
        <v>297</v>
      </c>
      <c r="BM5" s="10" t="s">
        <v>3</v>
      </c>
      <c r="BN5" s="10" t="s">
        <v>475</v>
      </c>
      <c r="BO5" s="10" t="s">
        <v>1473</v>
      </c>
      <c r="BP5" s="10" t="s">
        <v>1474</v>
      </c>
      <c r="BQ5" s="10" t="s">
        <v>478</v>
      </c>
      <c r="BR5" s="47" t="s">
        <v>486</v>
      </c>
      <c r="BS5" s="10" t="s">
        <v>1475</v>
      </c>
      <c r="BT5" s="10" t="s">
        <v>1476</v>
      </c>
      <c r="BU5" s="10" t="s">
        <v>17</v>
      </c>
      <c r="BV5" s="10" t="s">
        <v>1477</v>
      </c>
      <c r="BW5" s="10" t="s">
        <v>1478</v>
      </c>
      <c r="BX5" s="10"/>
      <c r="BY5" s="47">
        <v>0</v>
      </c>
      <c r="BZ5" s="47">
        <f>ROW()</f>
        <v>5</v>
      </c>
      <c r="CA5" s="144"/>
      <c r="CB5" s="155"/>
      <c r="CC5" s="144"/>
    </row>
    <row r="6" spans="1:81" x14ac:dyDescent="0.25">
      <c r="A6" s="28"/>
      <c r="B6" s="98">
        <v>0</v>
      </c>
      <c r="C6" s="90" t="s">
        <v>487</v>
      </c>
      <c r="D6" s="130">
        <v>1520069.9254000001</v>
      </c>
      <c r="E6" s="130">
        <v>5032526.5447000004</v>
      </c>
      <c r="F6" s="99">
        <v>1</v>
      </c>
      <c r="G6" s="99">
        <v>1</v>
      </c>
      <c r="H6" s="21">
        <v>0</v>
      </c>
      <c r="I6" s="96" t="s">
        <v>1480</v>
      </c>
      <c r="J6" s="8">
        <v>1520069.92537017</v>
      </c>
      <c r="K6" s="8">
        <v>5032526.5447311997</v>
      </c>
      <c r="L6" s="117" t="s">
        <v>221</v>
      </c>
      <c r="M6" s="98">
        <v>0</v>
      </c>
      <c r="N6" s="99" t="s">
        <v>298</v>
      </c>
      <c r="O6" s="15">
        <v>0</v>
      </c>
      <c r="P6" s="109" t="s">
        <v>545</v>
      </c>
      <c r="Q6" s="99">
        <v>0</v>
      </c>
      <c r="R6" s="105">
        <v>6230</v>
      </c>
      <c r="S6" s="114">
        <v>104.77359009</v>
      </c>
      <c r="T6" s="114">
        <v>69.462875370000006</v>
      </c>
      <c r="U6" s="114">
        <v>87.118232730000003</v>
      </c>
      <c r="V6" s="119" t="s">
        <v>487</v>
      </c>
      <c r="W6" s="21"/>
      <c r="X6" s="119">
        <v>0</v>
      </c>
      <c r="Y6" s="119">
        <v>51</v>
      </c>
      <c r="Z6" s="21"/>
      <c r="AA6" s="127">
        <v>0</v>
      </c>
      <c r="AB6" s="123" t="s">
        <v>394</v>
      </c>
      <c r="AC6" s="119">
        <v>-5.0000000000000001E-3</v>
      </c>
      <c r="AD6" s="11" t="s">
        <v>596</v>
      </c>
      <c r="AE6" s="11">
        <v>0</v>
      </c>
      <c r="AF6" s="123">
        <v>3117</v>
      </c>
      <c r="AG6" s="134">
        <v>110.0019989</v>
      </c>
      <c r="AH6" s="134">
        <v>65.353309629999998</v>
      </c>
      <c r="AI6" s="134">
        <v>87.677654265000001</v>
      </c>
      <c r="AJ6" s="48">
        <v>636</v>
      </c>
      <c r="AK6" s="132">
        <v>1518019.0027999999</v>
      </c>
      <c r="AL6" s="132">
        <v>5032595.9945999999</v>
      </c>
      <c r="AM6" s="22">
        <v>636</v>
      </c>
      <c r="AN6" s="59">
        <v>44197</v>
      </c>
      <c r="AO6" s="59">
        <v>44926</v>
      </c>
      <c r="AP6" s="65"/>
      <c r="AQ6" s="136">
        <f>MATCH(AJ6,$C$6:$C$164,0)</f>
        <v>54</v>
      </c>
      <c r="AR6" s="119"/>
      <c r="AS6" s="127">
        <v>0</v>
      </c>
      <c r="AT6" s="142" t="s">
        <v>394</v>
      </c>
      <c r="AU6" s="113">
        <v>-5.0000000000000001E-3</v>
      </c>
      <c r="AV6" s="142" t="s">
        <v>596</v>
      </c>
      <c r="AW6" s="142">
        <v>0</v>
      </c>
      <c r="AX6" s="127">
        <v>3117</v>
      </c>
      <c r="AY6" s="143">
        <v>110.0019989</v>
      </c>
      <c r="AZ6" s="143">
        <v>65.353309629999998</v>
      </c>
      <c r="BA6" s="143">
        <v>87.677654265000001</v>
      </c>
      <c r="BB6" s="127">
        <v>636</v>
      </c>
      <c r="BC6" s="144">
        <v>1518019.0027999999</v>
      </c>
      <c r="BD6" s="144">
        <v>5032595.9945999999</v>
      </c>
      <c r="BE6" s="127">
        <v>636</v>
      </c>
      <c r="BF6" s="59">
        <v>44197</v>
      </c>
      <c r="BG6" s="59">
        <v>44926</v>
      </c>
      <c r="BH6" s="119"/>
      <c r="BI6" s="27">
        <v>0</v>
      </c>
      <c r="BJ6" t="s">
        <v>394</v>
      </c>
      <c r="BK6" s="91">
        <v>-5.0000000000000001E-3</v>
      </c>
      <c r="BL6" s="92" t="s">
        <v>596</v>
      </c>
      <c r="BM6" s="92">
        <v>0</v>
      </c>
      <c r="BN6" s="92">
        <v>3117</v>
      </c>
      <c r="BO6" s="92">
        <v>110.0019989</v>
      </c>
      <c r="BP6" s="92">
        <v>65.353309629999998</v>
      </c>
      <c r="BQ6" s="92">
        <v>87.677654265000001</v>
      </c>
      <c r="BR6" s="91">
        <v>636</v>
      </c>
      <c r="BS6" s="92">
        <v>1518019.0027999999</v>
      </c>
      <c r="BT6" s="92">
        <v>5032595.9945999999</v>
      </c>
      <c r="BU6" s="92">
        <v>636</v>
      </c>
      <c r="BV6" s="93">
        <v>44197</v>
      </c>
      <c r="BW6" s="93">
        <v>44926</v>
      </c>
      <c r="BX6" s="40"/>
      <c r="BY6" s="15">
        <f>IF(BI6=0,MAX($BY$5:BY5)+1,0)</f>
        <v>1</v>
      </c>
      <c r="BZ6" s="15">
        <f>IF(ROW()-$BZ$5&lt;=$BY$4,ROW()-$BZ$5,"")</f>
        <v>1</v>
      </c>
      <c r="CA6" s="144"/>
      <c r="CB6" s="156" t="s">
        <v>296</v>
      </c>
      <c r="CC6" s="144"/>
    </row>
    <row r="7" spans="1:81" x14ac:dyDescent="0.25">
      <c r="A7" s="28"/>
      <c r="B7" s="98">
        <v>1</v>
      </c>
      <c r="C7" s="90" t="s">
        <v>488</v>
      </c>
      <c r="D7" s="130">
        <v>1520053.2516999999</v>
      </c>
      <c r="E7" s="130">
        <v>5032516.0801999997</v>
      </c>
      <c r="F7" s="99">
        <v>1</v>
      </c>
      <c r="G7" s="99">
        <v>1</v>
      </c>
      <c r="H7" s="21">
        <v>0</v>
      </c>
      <c r="I7" s="96" t="s">
        <v>1481</v>
      </c>
      <c r="J7" s="8">
        <v>1520053.2516991301</v>
      </c>
      <c r="K7" s="8">
        <v>5032516.08016269</v>
      </c>
      <c r="L7" s="117" t="s">
        <v>221</v>
      </c>
      <c r="M7" s="98">
        <v>1</v>
      </c>
      <c r="N7" s="99" t="s">
        <v>300</v>
      </c>
      <c r="O7" s="15">
        <v>0</v>
      </c>
      <c r="P7" s="109" t="s">
        <v>546</v>
      </c>
      <c r="Q7" s="99">
        <v>0</v>
      </c>
      <c r="R7" s="105">
        <v>6229</v>
      </c>
      <c r="S7" s="114">
        <v>104.72315216</v>
      </c>
      <c r="T7" s="114">
        <v>69.486488339999994</v>
      </c>
      <c r="U7" s="114">
        <v>87.104820249999904</v>
      </c>
      <c r="V7" s="119" t="s">
        <v>488</v>
      </c>
      <c r="W7" s="21"/>
      <c r="X7" s="119">
        <v>1</v>
      </c>
      <c r="Y7" s="119">
        <v>52</v>
      </c>
      <c r="Z7" s="21"/>
      <c r="AA7" s="127">
        <v>1</v>
      </c>
      <c r="AB7" s="123" t="s">
        <v>395</v>
      </c>
      <c r="AC7" s="119">
        <v>-5.0000000000000001E-3</v>
      </c>
      <c r="AD7" s="11" t="s">
        <v>597</v>
      </c>
      <c r="AE7" s="11">
        <v>0</v>
      </c>
      <c r="AF7" s="123">
        <v>2749</v>
      </c>
      <c r="AG7" s="134">
        <v>110.50395966000001</v>
      </c>
      <c r="AH7" s="134">
        <v>65.559921259999996</v>
      </c>
      <c r="AI7" s="134">
        <v>88.031940460000001</v>
      </c>
      <c r="AJ7" s="48">
        <v>637</v>
      </c>
      <c r="AK7" s="132">
        <v>1518020.0022</v>
      </c>
      <c r="AL7" s="132">
        <v>5032741.9932000004</v>
      </c>
      <c r="AM7" s="22">
        <v>637</v>
      </c>
      <c r="AN7" s="59">
        <v>44197</v>
      </c>
      <c r="AO7" s="59">
        <v>44926</v>
      </c>
      <c r="AP7" s="65"/>
      <c r="AQ7" s="136">
        <f t="shared" ref="AQ7:AQ45" si="0">MATCH(AJ7,$C$6:$C$164,0)</f>
        <v>55</v>
      </c>
      <c r="AR7" s="119"/>
      <c r="AS7" s="127">
        <v>1</v>
      </c>
      <c r="AT7" s="142" t="s">
        <v>395</v>
      </c>
      <c r="AU7" s="113">
        <v>-5.0000000000000001E-3</v>
      </c>
      <c r="AV7" s="142" t="s">
        <v>597</v>
      </c>
      <c r="AW7" s="142">
        <v>0</v>
      </c>
      <c r="AX7" s="127">
        <v>2749</v>
      </c>
      <c r="AY7" s="143">
        <v>110.50395966000001</v>
      </c>
      <c r="AZ7" s="143">
        <v>65.559921259999996</v>
      </c>
      <c r="BA7" s="143">
        <v>88.031940460000001</v>
      </c>
      <c r="BB7" s="127">
        <v>637</v>
      </c>
      <c r="BC7" s="144">
        <v>1518020.0022</v>
      </c>
      <c r="BD7" s="144">
        <v>5032741.9932000004</v>
      </c>
      <c r="BE7" s="127">
        <v>637</v>
      </c>
      <c r="BF7" s="59">
        <v>44197</v>
      </c>
      <c r="BG7" s="59">
        <v>44926</v>
      </c>
      <c r="BH7" s="119"/>
      <c r="BI7" s="27">
        <v>1</v>
      </c>
      <c r="BJ7" t="s">
        <v>395</v>
      </c>
      <c r="BK7" s="91">
        <v>-5.0000000000000001E-3</v>
      </c>
      <c r="BL7" s="92" t="s">
        <v>597</v>
      </c>
      <c r="BM7" s="92">
        <v>0</v>
      </c>
      <c r="BN7" s="92">
        <v>2749</v>
      </c>
      <c r="BO7" s="92">
        <v>110.50395966000001</v>
      </c>
      <c r="BP7" s="92">
        <v>65.559921259999996</v>
      </c>
      <c r="BQ7" s="92">
        <v>88.031940460000001</v>
      </c>
      <c r="BR7" s="91">
        <v>637</v>
      </c>
      <c r="BS7" s="92">
        <v>1518020.0022</v>
      </c>
      <c r="BT7" s="92">
        <v>5032741.9932000004</v>
      </c>
      <c r="BU7" s="92">
        <v>637</v>
      </c>
      <c r="BV7" s="93">
        <v>44197</v>
      </c>
      <c r="BW7" s="93">
        <v>44926</v>
      </c>
      <c r="BX7" s="40"/>
      <c r="BY7" s="15">
        <f>IF(BI7=0,MAX($BY$5:BY6)+1,0)</f>
        <v>0</v>
      </c>
      <c r="BZ7" s="15">
        <f t="shared" ref="BZ7:BZ70" si="1">IF(ROW()-$BZ$5&lt;=$BY$4,ROW()-$BZ$5,"")</f>
        <v>2</v>
      </c>
      <c r="CA7" s="144"/>
      <c r="CB7" s="157" t="s">
        <v>297</v>
      </c>
      <c r="CC7" s="144"/>
    </row>
    <row r="8" spans="1:81" x14ac:dyDescent="0.25">
      <c r="A8" s="28"/>
      <c r="B8" s="98">
        <v>2</v>
      </c>
      <c r="C8" s="90" t="s">
        <v>489</v>
      </c>
      <c r="D8" s="42">
        <v>1520071.6268</v>
      </c>
      <c r="E8" s="42">
        <v>5032513.1484000003</v>
      </c>
      <c r="F8" s="99">
        <v>1</v>
      </c>
      <c r="G8" s="99">
        <v>1</v>
      </c>
      <c r="H8" s="21">
        <v>0</v>
      </c>
      <c r="I8" s="96" t="s">
        <v>1482</v>
      </c>
      <c r="J8" s="8">
        <v>1520071.62677258</v>
      </c>
      <c r="K8" s="8">
        <v>5032513.1484097</v>
      </c>
      <c r="L8" s="117" t="s">
        <v>221</v>
      </c>
      <c r="M8" s="98">
        <v>2</v>
      </c>
      <c r="N8" s="99" t="s">
        <v>302</v>
      </c>
      <c r="O8" s="15">
        <v>0</v>
      </c>
      <c r="P8" s="109" t="s">
        <v>547</v>
      </c>
      <c r="Q8" s="99">
        <v>0</v>
      </c>
      <c r="R8" s="105">
        <v>6236</v>
      </c>
      <c r="S8" s="114">
        <v>104.67920685</v>
      </c>
      <c r="T8" s="114">
        <v>69.459198000000001</v>
      </c>
      <c r="U8" s="114">
        <v>87.069202425</v>
      </c>
      <c r="V8" s="119" t="s">
        <v>489</v>
      </c>
      <c r="W8" s="21"/>
      <c r="X8" s="119">
        <v>2</v>
      </c>
      <c r="Y8" s="119">
        <v>53</v>
      </c>
      <c r="Z8" s="21"/>
      <c r="AA8" s="127">
        <v>2</v>
      </c>
      <c r="AB8" s="123" t="s">
        <v>396</v>
      </c>
      <c r="AC8" s="119">
        <v>-0.02</v>
      </c>
      <c r="AD8" s="11" t="s">
        <v>598</v>
      </c>
      <c r="AE8" s="11">
        <v>0</v>
      </c>
      <c r="AF8" s="123">
        <v>2531</v>
      </c>
      <c r="AG8" s="134">
        <v>107.81092072</v>
      </c>
      <c r="AH8" s="134">
        <v>70.854019170000001</v>
      </c>
      <c r="AI8" s="134">
        <v>89.332469945</v>
      </c>
      <c r="AJ8" s="48">
        <v>826</v>
      </c>
      <c r="AK8" s="131">
        <v>1519684.0051</v>
      </c>
      <c r="AL8" s="131">
        <v>5033258.9992000004</v>
      </c>
      <c r="AM8" s="22">
        <v>826</v>
      </c>
      <c r="AN8" s="59">
        <v>44197</v>
      </c>
      <c r="AO8" s="59">
        <v>44926</v>
      </c>
      <c r="AP8" s="65"/>
      <c r="AQ8" s="137">
        <f t="shared" si="0"/>
        <v>57</v>
      </c>
      <c r="AR8" s="119"/>
      <c r="AS8" s="127">
        <v>2</v>
      </c>
      <c r="AT8" s="142" t="s">
        <v>396</v>
      </c>
      <c r="AU8" s="113">
        <v>-0.02</v>
      </c>
      <c r="AV8" s="142" t="s">
        <v>598</v>
      </c>
      <c r="AW8" s="142">
        <v>0</v>
      </c>
      <c r="AX8" s="127">
        <v>2531</v>
      </c>
      <c r="AY8" s="143">
        <v>107.81092072</v>
      </c>
      <c r="AZ8" s="143">
        <v>70.854019170000001</v>
      </c>
      <c r="BA8" s="143">
        <v>89.332469945</v>
      </c>
      <c r="BB8" s="127">
        <v>826</v>
      </c>
      <c r="BC8" s="144">
        <v>1519684.0051</v>
      </c>
      <c r="BD8" s="144">
        <v>5033258.9992000004</v>
      </c>
      <c r="BE8" s="127">
        <v>826</v>
      </c>
      <c r="BF8" s="59">
        <v>44197</v>
      </c>
      <c r="BG8" s="59">
        <v>44926</v>
      </c>
      <c r="BH8" s="119"/>
      <c r="BI8" s="27">
        <v>2</v>
      </c>
      <c r="BJ8" t="s">
        <v>396</v>
      </c>
      <c r="BK8" s="91">
        <v>-0.02</v>
      </c>
      <c r="BL8" s="92" t="s">
        <v>598</v>
      </c>
      <c r="BM8" s="92">
        <v>0</v>
      </c>
      <c r="BN8" s="92">
        <v>2531</v>
      </c>
      <c r="BO8" s="92">
        <v>107.81092072</v>
      </c>
      <c r="BP8" s="92">
        <v>70.854019170000001</v>
      </c>
      <c r="BQ8" s="92">
        <v>89.332469945</v>
      </c>
      <c r="BR8" s="91">
        <v>826</v>
      </c>
      <c r="BS8" s="92">
        <v>1519684.0051</v>
      </c>
      <c r="BT8" s="92">
        <v>5033258.9992000004</v>
      </c>
      <c r="BU8" s="92">
        <v>826</v>
      </c>
      <c r="BV8" s="93">
        <v>44197</v>
      </c>
      <c r="BW8" s="93">
        <v>44926</v>
      </c>
      <c r="BX8" s="40"/>
      <c r="BY8" s="15">
        <f>IF(BI8=0,MAX($BY$5:BY7)+1,0)</f>
        <v>0</v>
      </c>
      <c r="BZ8" s="15">
        <f t="shared" si="1"/>
        <v>3</v>
      </c>
      <c r="CA8" s="144"/>
      <c r="CB8" s="157" t="s">
        <v>3</v>
      </c>
      <c r="CC8" s="144"/>
    </row>
    <row r="9" spans="1:81" x14ac:dyDescent="0.25">
      <c r="A9" s="28"/>
      <c r="B9" s="98">
        <v>3</v>
      </c>
      <c r="C9" s="90" t="s">
        <v>490</v>
      </c>
      <c r="D9" s="42">
        <v>1520033.3387</v>
      </c>
      <c r="E9" s="42">
        <v>5032495.6664000005</v>
      </c>
      <c r="F9" s="99">
        <v>1</v>
      </c>
      <c r="G9" s="99">
        <v>1</v>
      </c>
      <c r="H9" s="21">
        <v>0</v>
      </c>
      <c r="I9" s="96" t="s">
        <v>1483</v>
      </c>
      <c r="J9" s="8">
        <v>1520033.33873403</v>
      </c>
      <c r="K9" s="8">
        <v>5032495.6664045602</v>
      </c>
      <c r="L9" s="117" t="s">
        <v>221</v>
      </c>
      <c r="M9" s="98">
        <v>3</v>
      </c>
      <c r="N9" s="99" t="s">
        <v>304</v>
      </c>
      <c r="O9" s="15">
        <v>0</v>
      </c>
      <c r="P9" s="109" t="s">
        <v>548</v>
      </c>
      <c r="Q9" s="99">
        <v>0</v>
      </c>
      <c r="R9" s="105">
        <v>6233</v>
      </c>
      <c r="S9" s="114">
        <v>104.63341522</v>
      </c>
      <c r="T9" s="114">
        <v>69.517402649999994</v>
      </c>
      <c r="U9" s="114">
        <v>87.075408934999999</v>
      </c>
      <c r="V9" s="119" t="s">
        <v>490</v>
      </c>
      <c r="W9" s="21"/>
      <c r="X9" s="119">
        <v>3</v>
      </c>
      <c r="Y9" s="119">
        <v>54</v>
      </c>
      <c r="Z9" s="21"/>
      <c r="AA9" s="127">
        <v>3</v>
      </c>
      <c r="AB9" s="123" t="s">
        <v>397</v>
      </c>
      <c r="AC9" s="119">
        <v>-2.1399999999999999E-2</v>
      </c>
      <c r="AD9" s="11" t="s">
        <v>599</v>
      </c>
      <c r="AE9" s="11">
        <v>0</v>
      </c>
      <c r="AF9" s="123">
        <v>2038</v>
      </c>
      <c r="AG9" s="134">
        <v>107.7279892</v>
      </c>
      <c r="AH9" s="134">
        <v>71.638175959999998</v>
      </c>
      <c r="AI9" s="134">
        <v>89.683082579999905</v>
      </c>
      <c r="AJ9" s="48">
        <v>828</v>
      </c>
      <c r="AK9" s="131">
        <v>1519133.9997</v>
      </c>
      <c r="AL9" s="131">
        <v>5033304.9972000001</v>
      </c>
      <c r="AM9" s="22">
        <v>828</v>
      </c>
      <c r="AN9" s="59">
        <v>44197</v>
      </c>
      <c r="AO9" s="59">
        <v>44926</v>
      </c>
      <c r="AP9" s="65"/>
      <c r="AQ9" s="137">
        <f t="shared" si="0"/>
        <v>58</v>
      </c>
      <c r="AR9" s="119"/>
      <c r="AS9" s="127">
        <v>3</v>
      </c>
      <c r="AT9" s="142" t="s">
        <v>397</v>
      </c>
      <c r="AU9" s="113">
        <v>-2.1399999999999999E-2</v>
      </c>
      <c r="AV9" s="142" t="s">
        <v>599</v>
      </c>
      <c r="AW9" s="142">
        <v>0</v>
      </c>
      <c r="AX9" s="127">
        <v>2038</v>
      </c>
      <c r="AY9" s="143">
        <v>107.7279892</v>
      </c>
      <c r="AZ9" s="143">
        <v>71.638175959999998</v>
      </c>
      <c r="BA9" s="143">
        <v>89.683082579999905</v>
      </c>
      <c r="BB9" s="127">
        <v>828</v>
      </c>
      <c r="BC9" s="144">
        <v>1519133.9997</v>
      </c>
      <c r="BD9" s="144">
        <v>5033304.9972000001</v>
      </c>
      <c r="BE9" s="127">
        <v>828</v>
      </c>
      <c r="BF9" s="59">
        <v>44197</v>
      </c>
      <c r="BG9" s="59">
        <v>44926</v>
      </c>
      <c r="BH9" s="119"/>
      <c r="BI9" s="27">
        <v>3</v>
      </c>
      <c r="BJ9" t="s">
        <v>397</v>
      </c>
      <c r="BK9" s="91">
        <v>-2.1399999999999999E-2</v>
      </c>
      <c r="BL9" s="92" t="s">
        <v>599</v>
      </c>
      <c r="BM9" s="92">
        <v>0</v>
      </c>
      <c r="BN9" s="92">
        <v>2038</v>
      </c>
      <c r="BO9" s="92">
        <v>107.7279892</v>
      </c>
      <c r="BP9" s="92">
        <v>71.638175959999998</v>
      </c>
      <c r="BQ9" s="92">
        <v>89.683082579999905</v>
      </c>
      <c r="BR9" s="91">
        <v>828</v>
      </c>
      <c r="BS9" s="92">
        <v>1519133.9997</v>
      </c>
      <c r="BT9" s="92">
        <v>5033304.9972000001</v>
      </c>
      <c r="BU9" s="92">
        <v>828</v>
      </c>
      <c r="BV9" s="93">
        <v>44197</v>
      </c>
      <c r="BW9" s="93">
        <v>44926</v>
      </c>
      <c r="BX9" s="40"/>
      <c r="BY9" s="15">
        <f>IF(BI9=0,MAX($BY$5:BY8)+1,0)</f>
        <v>0</v>
      </c>
      <c r="BZ9" s="15">
        <f t="shared" si="1"/>
        <v>4</v>
      </c>
      <c r="CA9" s="144"/>
      <c r="CB9" s="157" t="s">
        <v>475</v>
      </c>
      <c r="CC9" s="144"/>
    </row>
    <row r="10" spans="1:81" x14ac:dyDescent="0.25">
      <c r="A10" s="28"/>
      <c r="B10" s="98">
        <v>4</v>
      </c>
      <c r="C10" s="90" t="s">
        <v>491</v>
      </c>
      <c r="D10" s="42">
        <v>1520070.0589999999</v>
      </c>
      <c r="E10" s="42">
        <v>5032488.5586999999</v>
      </c>
      <c r="F10" s="99">
        <v>1</v>
      </c>
      <c r="G10" s="99">
        <v>1</v>
      </c>
      <c r="H10" s="21">
        <v>0</v>
      </c>
      <c r="I10" s="96" t="s">
        <v>1484</v>
      </c>
      <c r="J10" s="8">
        <v>1520070.0589896201</v>
      </c>
      <c r="K10" s="8">
        <v>5032488.5587094799</v>
      </c>
      <c r="L10" s="117" t="s">
        <v>221</v>
      </c>
      <c r="M10" s="98">
        <v>4</v>
      </c>
      <c r="N10" s="99" t="s">
        <v>306</v>
      </c>
      <c r="O10" s="15">
        <v>0</v>
      </c>
      <c r="P10" s="109" t="s">
        <v>549</v>
      </c>
      <c r="Q10" s="99">
        <v>0</v>
      </c>
      <c r="R10" s="105">
        <v>6665</v>
      </c>
      <c r="S10" s="114">
        <v>104.63870239000001</v>
      </c>
      <c r="T10" s="114">
        <v>69.421188349999994</v>
      </c>
      <c r="U10" s="114">
        <v>87.029945369999993</v>
      </c>
      <c r="V10" s="119" t="s">
        <v>491</v>
      </c>
      <c r="W10" s="21"/>
      <c r="X10" s="119">
        <v>4</v>
      </c>
      <c r="Y10" s="119">
        <v>55</v>
      </c>
      <c r="Z10" s="21"/>
      <c r="AA10" s="127">
        <v>4</v>
      </c>
      <c r="AB10" s="123" t="s">
        <v>398</v>
      </c>
      <c r="AC10" s="119">
        <v>-3.0000000000000001E-3</v>
      </c>
      <c r="AD10" s="11" t="s">
        <v>600</v>
      </c>
      <c r="AE10" s="11">
        <v>0</v>
      </c>
      <c r="AF10" s="123">
        <v>3878</v>
      </c>
      <c r="AG10" s="134">
        <v>109.74568176</v>
      </c>
      <c r="AH10" s="134">
        <v>65.147163390000003</v>
      </c>
      <c r="AI10" s="134">
        <v>87.446422575</v>
      </c>
      <c r="AJ10" s="48">
        <v>830</v>
      </c>
      <c r="AK10" s="131">
        <v>1518029.0029</v>
      </c>
      <c r="AL10" s="131">
        <v>5032427.9934999999</v>
      </c>
      <c r="AM10" s="22">
        <v>830</v>
      </c>
      <c r="AN10" s="59">
        <v>44197</v>
      </c>
      <c r="AO10" s="59">
        <v>44926</v>
      </c>
      <c r="AP10" s="65"/>
      <c r="AQ10" s="137">
        <f t="shared" si="0"/>
        <v>59</v>
      </c>
      <c r="AR10" s="119"/>
      <c r="AS10" s="127">
        <v>4</v>
      </c>
      <c r="AT10" s="142" t="s">
        <v>398</v>
      </c>
      <c r="AU10" s="113">
        <v>-3.0000000000000001E-3</v>
      </c>
      <c r="AV10" s="142" t="s">
        <v>600</v>
      </c>
      <c r="AW10" s="142">
        <v>0</v>
      </c>
      <c r="AX10" s="127">
        <v>3878</v>
      </c>
      <c r="AY10" s="143">
        <v>109.74568176</v>
      </c>
      <c r="AZ10" s="143">
        <v>65.147163390000003</v>
      </c>
      <c r="BA10" s="143">
        <v>87.446422575</v>
      </c>
      <c r="BB10" s="127">
        <v>830</v>
      </c>
      <c r="BC10" s="144">
        <v>1518029.0029</v>
      </c>
      <c r="BD10" s="144">
        <v>5032427.9934999999</v>
      </c>
      <c r="BE10" s="127">
        <v>830</v>
      </c>
      <c r="BF10" s="59">
        <v>44197</v>
      </c>
      <c r="BG10" s="59">
        <v>44926</v>
      </c>
      <c r="BH10" s="119"/>
      <c r="BI10" s="27">
        <v>4</v>
      </c>
      <c r="BJ10" t="s">
        <v>398</v>
      </c>
      <c r="BK10" s="91">
        <v>-3.0000000000000001E-3</v>
      </c>
      <c r="BL10" s="92" t="s">
        <v>600</v>
      </c>
      <c r="BM10" s="92">
        <v>0</v>
      </c>
      <c r="BN10" s="92">
        <v>3878</v>
      </c>
      <c r="BO10" s="92">
        <v>109.74568176</v>
      </c>
      <c r="BP10" s="92">
        <v>65.147163390000003</v>
      </c>
      <c r="BQ10" s="92">
        <v>87.446422575</v>
      </c>
      <c r="BR10" s="91">
        <v>830</v>
      </c>
      <c r="BS10" s="92">
        <v>1518029.0029</v>
      </c>
      <c r="BT10" s="92">
        <v>5032427.9934999999</v>
      </c>
      <c r="BU10" s="92">
        <v>830</v>
      </c>
      <c r="BV10" s="93">
        <v>44197</v>
      </c>
      <c r="BW10" s="93">
        <v>44926</v>
      </c>
      <c r="BX10" s="40"/>
      <c r="BY10" s="15">
        <f>IF(BI10=0,MAX($BY$5:BY9)+1,0)</f>
        <v>0</v>
      </c>
      <c r="BZ10" s="15">
        <f t="shared" si="1"/>
        <v>5</v>
      </c>
      <c r="CA10" s="144"/>
      <c r="CB10" s="157" t="s">
        <v>1473</v>
      </c>
      <c r="CC10" s="144"/>
    </row>
    <row r="11" spans="1:81" x14ac:dyDescent="0.25">
      <c r="A11" s="28"/>
      <c r="B11" s="98">
        <v>5</v>
      </c>
      <c r="C11" s="90" t="s">
        <v>492</v>
      </c>
      <c r="D11" s="42">
        <v>1520069.3472</v>
      </c>
      <c r="E11" s="42">
        <v>5032413.8679</v>
      </c>
      <c r="F11" s="99">
        <v>1</v>
      </c>
      <c r="G11" s="99">
        <v>1</v>
      </c>
      <c r="H11" s="21">
        <v>0</v>
      </c>
      <c r="I11" s="96" t="s">
        <v>1485</v>
      </c>
      <c r="J11" s="8">
        <v>1520069.34719484</v>
      </c>
      <c r="K11" s="8">
        <v>5032413.8678737096</v>
      </c>
      <c r="L11" s="117" t="s">
        <v>221</v>
      </c>
      <c r="M11" s="98">
        <v>5</v>
      </c>
      <c r="N11" s="99" t="s">
        <v>308</v>
      </c>
      <c r="O11" s="15">
        <v>0</v>
      </c>
      <c r="P11" s="109" t="s">
        <v>550</v>
      </c>
      <c r="Q11" s="99">
        <v>0</v>
      </c>
      <c r="R11" s="105">
        <v>7115</v>
      </c>
      <c r="S11" s="114">
        <v>104.31946564</v>
      </c>
      <c r="T11" s="114">
        <v>69.388130189999998</v>
      </c>
      <c r="U11" s="114">
        <v>86.853797915000001</v>
      </c>
      <c r="V11" s="119" t="s">
        <v>492</v>
      </c>
      <c r="W11" s="21"/>
      <c r="X11" s="119">
        <v>5</v>
      </c>
      <c r="Y11" s="119">
        <v>56</v>
      </c>
      <c r="Z11" s="21"/>
      <c r="AA11" s="127">
        <v>5</v>
      </c>
      <c r="AB11" s="123" t="s">
        <v>399</v>
      </c>
      <c r="AC11" s="119">
        <v>-0.05</v>
      </c>
      <c r="AD11" s="11" t="s">
        <v>601</v>
      </c>
      <c r="AE11" s="11">
        <v>0</v>
      </c>
      <c r="AF11" s="123">
        <v>2298</v>
      </c>
      <c r="AG11" s="134">
        <v>107.49346924</v>
      </c>
      <c r="AH11" s="134">
        <v>71.22814941</v>
      </c>
      <c r="AI11" s="134">
        <v>89.360809324999906</v>
      </c>
      <c r="AJ11" s="48">
        <v>833</v>
      </c>
      <c r="AK11" s="131">
        <v>1519631.0009999999</v>
      </c>
      <c r="AL11" s="131">
        <v>5033315.9994999999</v>
      </c>
      <c r="AM11" s="22">
        <v>833</v>
      </c>
      <c r="AN11" s="59">
        <v>44197</v>
      </c>
      <c r="AO11" s="59">
        <v>44926</v>
      </c>
      <c r="AP11" s="59"/>
      <c r="AQ11" s="137">
        <f t="shared" si="0"/>
        <v>61</v>
      </c>
      <c r="AR11" s="119"/>
      <c r="AS11" s="127">
        <v>5</v>
      </c>
      <c r="AT11" s="142" t="s">
        <v>399</v>
      </c>
      <c r="AU11" s="113">
        <v>-0.05</v>
      </c>
      <c r="AV11" s="142" t="s">
        <v>601</v>
      </c>
      <c r="AW11" s="142">
        <v>0</v>
      </c>
      <c r="AX11" s="127">
        <v>2298</v>
      </c>
      <c r="AY11" s="143">
        <v>107.49346924</v>
      </c>
      <c r="AZ11" s="143">
        <v>71.22814941</v>
      </c>
      <c r="BA11" s="143">
        <v>89.360809324999906</v>
      </c>
      <c r="BB11" s="127">
        <v>833</v>
      </c>
      <c r="BC11" s="144">
        <v>1519631.0009999999</v>
      </c>
      <c r="BD11" s="144">
        <v>5033315.9994999999</v>
      </c>
      <c r="BE11" s="127">
        <v>833</v>
      </c>
      <c r="BF11" s="59">
        <v>44197</v>
      </c>
      <c r="BG11" s="59">
        <v>44926</v>
      </c>
      <c r="BH11" s="119"/>
      <c r="BI11" s="27">
        <v>5</v>
      </c>
      <c r="BJ11" t="s">
        <v>399</v>
      </c>
      <c r="BK11" s="91">
        <v>-0.05</v>
      </c>
      <c r="BL11" s="92" t="s">
        <v>601</v>
      </c>
      <c r="BM11" s="92">
        <v>0</v>
      </c>
      <c r="BN11" s="92">
        <v>2298</v>
      </c>
      <c r="BO11" s="92">
        <v>107.49346924</v>
      </c>
      <c r="BP11" s="92">
        <v>71.22814941</v>
      </c>
      <c r="BQ11" s="92">
        <v>89.360809324999906</v>
      </c>
      <c r="BR11" s="91">
        <v>833</v>
      </c>
      <c r="BS11" s="92">
        <v>1519631.0009999999</v>
      </c>
      <c r="BT11" s="92">
        <v>5033315.9994999999</v>
      </c>
      <c r="BU11" s="92">
        <v>833</v>
      </c>
      <c r="BV11" s="93">
        <v>44197</v>
      </c>
      <c r="BW11" s="93">
        <v>44926</v>
      </c>
      <c r="BX11" s="40"/>
      <c r="BY11" s="15">
        <f>IF(BI11=0,MAX($BY$5:BY10)+1,0)</f>
        <v>0</v>
      </c>
      <c r="BZ11" s="15">
        <f t="shared" si="1"/>
        <v>6</v>
      </c>
      <c r="CA11" s="144"/>
      <c r="CB11" s="157" t="s">
        <v>1474</v>
      </c>
      <c r="CC11" s="144"/>
    </row>
    <row r="12" spans="1:81" x14ac:dyDescent="0.25">
      <c r="A12" s="28"/>
      <c r="B12" s="98">
        <v>6</v>
      </c>
      <c r="C12" s="90" t="s">
        <v>493</v>
      </c>
      <c r="D12" s="42">
        <v>1520067.5943</v>
      </c>
      <c r="E12" s="42">
        <v>5032364.9714000002</v>
      </c>
      <c r="F12" s="99">
        <v>1</v>
      </c>
      <c r="G12" s="99">
        <v>1</v>
      </c>
      <c r="H12" s="21">
        <v>0</v>
      </c>
      <c r="I12" s="96" t="s">
        <v>1486</v>
      </c>
      <c r="J12" s="8">
        <v>1520067.5942611999</v>
      </c>
      <c r="K12" s="8">
        <v>5032364.9713654201</v>
      </c>
      <c r="L12" s="117" t="s">
        <v>221</v>
      </c>
      <c r="M12" s="98">
        <v>6</v>
      </c>
      <c r="N12" s="99" t="s">
        <v>310</v>
      </c>
      <c r="O12" s="15">
        <v>0</v>
      </c>
      <c r="P12" s="109" t="s">
        <v>551</v>
      </c>
      <c r="Q12" s="99">
        <v>0</v>
      </c>
      <c r="R12" s="105">
        <v>7575</v>
      </c>
      <c r="S12" s="114">
        <v>104.57498169</v>
      </c>
      <c r="T12" s="114">
        <v>69.341148380000007</v>
      </c>
      <c r="U12" s="114">
        <v>86.958065035000004</v>
      </c>
      <c r="V12" s="119" t="s">
        <v>493</v>
      </c>
      <c r="W12" s="21"/>
      <c r="X12" s="119">
        <v>6</v>
      </c>
      <c r="Y12" s="119">
        <v>59</v>
      </c>
      <c r="Z12" s="21"/>
      <c r="AA12" s="127">
        <v>6</v>
      </c>
      <c r="AB12" s="123" t="s">
        <v>402</v>
      </c>
      <c r="AC12" s="119">
        <v>-5.0000000000000001E-3</v>
      </c>
      <c r="AD12" s="11" t="s">
        <v>604</v>
      </c>
      <c r="AE12" s="11">
        <v>0</v>
      </c>
      <c r="AF12" s="123">
        <v>7027</v>
      </c>
      <c r="AG12" s="134">
        <v>105.78554535000001</v>
      </c>
      <c r="AH12" s="134">
        <v>69.659011840000005</v>
      </c>
      <c r="AI12" s="134">
        <v>87.722278595000006</v>
      </c>
      <c r="AJ12" s="48">
        <v>2503</v>
      </c>
      <c r="AK12" s="131">
        <v>1519820.0038999999</v>
      </c>
      <c r="AL12" s="131">
        <v>5032380.0003000004</v>
      </c>
      <c r="AM12" s="22">
        <v>2503</v>
      </c>
      <c r="AN12" s="59">
        <v>44197</v>
      </c>
      <c r="AO12" s="59">
        <v>44926</v>
      </c>
      <c r="AP12" s="59"/>
      <c r="AQ12" s="137">
        <f t="shared" si="0"/>
        <v>64</v>
      </c>
      <c r="AR12" s="119"/>
      <c r="AS12" s="127">
        <v>6</v>
      </c>
      <c r="AT12" s="142" t="s">
        <v>402</v>
      </c>
      <c r="AU12" s="113">
        <v>-5.0000000000000001E-3</v>
      </c>
      <c r="AV12" s="142" t="s">
        <v>604</v>
      </c>
      <c r="AW12" s="142">
        <v>0</v>
      </c>
      <c r="AX12" s="127">
        <v>7027</v>
      </c>
      <c r="AY12" s="143">
        <v>105.78554535000001</v>
      </c>
      <c r="AZ12" s="143">
        <v>69.659011840000005</v>
      </c>
      <c r="BA12" s="143">
        <v>87.722278595000006</v>
      </c>
      <c r="BB12" s="127">
        <v>2503</v>
      </c>
      <c r="BC12" s="144">
        <v>1519820.0038999999</v>
      </c>
      <c r="BD12" s="144">
        <v>5032380.0003000004</v>
      </c>
      <c r="BE12" s="127">
        <v>2503</v>
      </c>
      <c r="BF12" s="59">
        <v>44197</v>
      </c>
      <c r="BG12" s="59">
        <v>44926</v>
      </c>
      <c r="BH12" s="119"/>
      <c r="BI12" s="27">
        <v>6</v>
      </c>
      <c r="BJ12" t="s">
        <v>402</v>
      </c>
      <c r="BK12" s="91">
        <v>-5.0000000000000001E-3</v>
      </c>
      <c r="BL12" s="92" t="s">
        <v>604</v>
      </c>
      <c r="BM12" s="92">
        <v>0</v>
      </c>
      <c r="BN12" s="92">
        <v>7027</v>
      </c>
      <c r="BO12" s="92">
        <v>105.78554535000001</v>
      </c>
      <c r="BP12" s="92">
        <v>69.659011840000005</v>
      </c>
      <c r="BQ12" s="92">
        <v>87.722278595000006</v>
      </c>
      <c r="BR12" s="91">
        <v>2503</v>
      </c>
      <c r="BS12" s="92">
        <v>1519820.0038999999</v>
      </c>
      <c r="BT12" s="92">
        <v>5032380.0003000004</v>
      </c>
      <c r="BU12" s="92">
        <v>2503</v>
      </c>
      <c r="BV12" s="93">
        <v>44197</v>
      </c>
      <c r="BW12" s="93">
        <v>44926</v>
      </c>
      <c r="BX12" s="40"/>
      <c r="BY12" s="15">
        <f>IF(BI12=0,MAX($BY$5:BY11)+1,0)</f>
        <v>0</v>
      </c>
      <c r="BZ12" s="15">
        <f t="shared" si="1"/>
        <v>7</v>
      </c>
      <c r="CA12" s="144"/>
      <c r="CB12" s="157" t="s">
        <v>478</v>
      </c>
      <c r="CC12" s="144"/>
    </row>
    <row r="13" spans="1:81" x14ac:dyDescent="0.25">
      <c r="A13" s="28"/>
      <c r="B13" s="98">
        <v>7</v>
      </c>
      <c r="C13" s="90" t="s">
        <v>494</v>
      </c>
      <c r="D13" s="42">
        <v>1520039.4946999999</v>
      </c>
      <c r="E13" s="42">
        <v>5032373.5894999998</v>
      </c>
      <c r="F13" s="99">
        <v>1</v>
      </c>
      <c r="G13" s="99">
        <v>1</v>
      </c>
      <c r="H13" s="21">
        <v>0</v>
      </c>
      <c r="I13" s="96" t="s">
        <v>1487</v>
      </c>
      <c r="J13" s="8">
        <v>1520039.4946788701</v>
      </c>
      <c r="K13" s="8">
        <v>5032373.5894553</v>
      </c>
      <c r="L13" s="117" t="s">
        <v>221</v>
      </c>
      <c r="M13" s="98">
        <v>7</v>
      </c>
      <c r="N13" s="99" t="s">
        <v>312</v>
      </c>
      <c r="O13" s="15">
        <v>0</v>
      </c>
      <c r="P13" s="109" t="s">
        <v>552</v>
      </c>
      <c r="Q13" s="99">
        <v>0</v>
      </c>
      <c r="R13" s="105">
        <v>7561</v>
      </c>
      <c r="S13" s="114">
        <v>104.64643097</v>
      </c>
      <c r="T13" s="114">
        <v>69.401100159999999</v>
      </c>
      <c r="U13" s="114">
        <v>87.023765564999906</v>
      </c>
      <c r="V13" s="119" t="s">
        <v>494</v>
      </c>
      <c r="W13" s="21"/>
      <c r="X13" s="119">
        <v>7</v>
      </c>
      <c r="Y13" s="119">
        <v>61</v>
      </c>
      <c r="Z13" s="21"/>
      <c r="AA13" s="127">
        <v>7</v>
      </c>
      <c r="AB13" s="123" t="s">
        <v>404</v>
      </c>
      <c r="AC13" s="123">
        <v>-0.01</v>
      </c>
      <c r="AD13" s="11" t="s">
        <v>606</v>
      </c>
      <c r="AE13" s="11">
        <v>0</v>
      </c>
      <c r="AF13" s="123">
        <v>2010</v>
      </c>
      <c r="AG13" s="134">
        <v>110.89460754</v>
      </c>
      <c r="AH13" s="134">
        <v>65.334671020000002</v>
      </c>
      <c r="AI13" s="134">
        <v>88.114639280000006</v>
      </c>
      <c r="AJ13" s="48">
        <v>2550</v>
      </c>
      <c r="AK13" s="131">
        <v>1517747.0035000001</v>
      </c>
      <c r="AL13" s="131">
        <v>5032975.0000999998</v>
      </c>
      <c r="AM13" s="22">
        <v>2550</v>
      </c>
      <c r="AN13" s="59">
        <v>44197</v>
      </c>
      <c r="AO13" s="59">
        <v>44926</v>
      </c>
      <c r="AP13" s="59"/>
      <c r="AQ13" s="137">
        <f t="shared" si="0"/>
        <v>66</v>
      </c>
      <c r="AR13" s="119"/>
      <c r="AS13" s="127">
        <v>7</v>
      </c>
      <c r="AT13" s="142" t="s">
        <v>404</v>
      </c>
      <c r="AU13" s="142">
        <v>-0.01</v>
      </c>
      <c r="AV13" s="142" t="s">
        <v>606</v>
      </c>
      <c r="AW13" s="142">
        <v>0</v>
      </c>
      <c r="AX13" s="127">
        <v>2010</v>
      </c>
      <c r="AY13" s="143">
        <v>110.89460754</v>
      </c>
      <c r="AZ13" s="143">
        <v>65.334671020000002</v>
      </c>
      <c r="BA13" s="143">
        <v>88.114639280000006</v>
      </c>
      <c r="BB13" s="127">
        <v>2550</v>
      </c>
      <c r="BC13" s="144">
        <v>1517747.0035000001</v>
      </c>
      <c r="BD13" s="144">
        <v>5032975.0000999998</v>
      </c>
      <c r="BE13" s="127">
        <v>2550</v>
      </c>
      <c r="BF13" s="59">
        <v>44197</v>
      </c>
      <c r="BG13" s="59">
        <v>44926</v>
      </c>
      <c r="BH13" s="119"/>
      <c r="BI13" s="27">
        <v>7</v>
      </c>
      <c r="BJ13" t="s">
        <v>404</v>
      </c>
      <c r="BK13" s="91">
        <v>-0.01</v>
      </c>
      <c r="BL13" s="92" t="s">
        <v>606</v>
      </c>
      <c r="BM13" s="92">
        <v>0</v>
      </c>
      <c r="BN13" s="92">
        <v>2010</v>
      </c>
      <c r="BO13" s="92">
        <v>110.89460754</v>
      </c>
      <c r="BP13" s="92">
        <v>65.334671020000002</v>
      </c>
      <c r="BQ13" s="92">
        <v>88.114639280000006</v>
      </c>
      <c r="BR13" s="91">
        <v>2550</v>
      </c>
      <c r="BS13" s="92">
        <v>1517747.0035000001</v>
      </c>
      <c r="BT13" s="92">
        <v>5032975.0000999998</v>
      </c>
      <c r="BU13" s="92">
        <v>2550</v>
      </c>
      <c r="BV13" s="93">
        <v>44197</v>
      </c>
      <c r="BW13" s="93">
        <v>44926</v>
      </c>
      <c r="BX13" s="40"/>
      <c r="BY13" s="15">
        <f>IF(BI13=0,MAX($BY$5:BY12)+1,0)</f>
        <v>0</v>
      </c>
      <c r="BZ13" s="15">
        <f t="shared" si="1"/>
        <v>8</v>
      </c>
      <c r="CA13" s="144"/>
      <c r="CB13" s="156" t="s">
        <v>486</v>
      </c>
      <c r="CC13" s="144"/>
    </row>
    <row r="14" spans="1:81" x14ac:dyDescent="0.25">
      <c r="A14" s="28"/>
      <c r="B14" s="98">
        <v>8</v>
      </c>
      <c r="C14" s="90" t="s">
        <v>495</v>
      </c>
      <c r="D14" s="42">
        <v>1520020.1070000001</v>
      </c>
      <c r="E14" s="42">
        <v>5032386.1213999996</v>
      </c>
      <c r="F14" s="99">
        <v>1</v>
      </c>
      <c r="G14" s="99">
        <v>1</v>
      </c>
      <c r="H14" s="21">
        <v>0</v>
      </c>
      <c r="I14" s="96" t="s">
        <v>1488</v>
      </c>
      <c r="J14" s="8">
        <v>1520020.10702837</v>
      </c>
      <c r="K14" s="8">
        <v>5032386.1214107703</v>
      </c>
      <c r="L14" s="117" t="s">
        <v>221</v>
      </c>
      <c r="M14" s="98">
        <v>8</v>
      </c>
      <c r="N14" s="99" t="s">
        <v>314</v>
      </c>
      <c r="O14" s="15">
        <v>0</v>
      </c>
      <c r="P14" s="109" t="s">
        <v>553</v>
      </c>
      <c r="Q14" s="99">
        <v>0</v>
      </c>
      <c r="R14" s="105">
        <v>7101</v>
      </c>
      <c r="S14" s="114">
        <v>104.65125275</v>
      </c>
      <c r="T14" s="114">
        <v>69.433525090000003</v>
      </c>
      <c r="U14" s="114">
        <v>87.042388919999993</v>
      </c>
      <c r="V14" s="119" t="s">
        <v>495</v>
      </c>
      <c r="W14" s="21"/>
      <c r="X14" s="119">
        <v>8</v>
      </c>
      <c r="Y14" s="119">
        <v>62</v>
      </c>
      <c r="Z14" s="21"/>
      <c r="AA14" s="127">
        <v>8</v>
      </c>
      <c r="AB14" s="123" t="s">
        <v>405</v>
      </c>
      <c r="AC14" s="123">
        <v>-8.0000000000000002E-3</v>
      </c>
      <c r="AD14" s="11" t="s">
        <v>607</v>
      </c>
      <c r="AE14" s="11">
        <v>0</v>
      </c>
      <c r="AF14" s="123">
        <v>2256</v>
      </c>
      <c r="AG14" s="134">
        <v>110.55115508999999</v>
      </c>
      <c r="AH14" s="134">
        <v>65.523017879999998</v>
      </c>
      <c r="AI14" s="134">
        <v>88.037086485000003</v>
      </c>
      <c r="AJ14" s="48">
        <v>2551</v>
      </c>
      <c r="AK14" s="131">
        <v>1517591.9992</v>
      </c>
      <c r="AL14" s="131">
        <v>5032844.9995999997</v>
      </c>
      <c r="AM14" s="22">
        <v>2551</v>
      </c>
      <c r="AN14" s="59">
        <v>44197</v>
      </c>
      <c r="AO14" s="59">
        <v>44926</v>
      </c>
      <c r="AP14" s="59"/>
      <c r="AQ14" s="137">
        <f t="shared" si="0"/>
        <v>67</v>
      </c>
      <c r="AR14" s="119"/>
      <c r="AS14" s="127">
        <v>8</v>
      </c>
      <c r="AT14" s="142" t="s">
        <v>405</v>
      </c>
      <c r="AU14" s="142">
        <v>-8.0000000000000002E-3</v>
      </c>
      <c r="AV14" s="142" t="s">
        <v>607</v>
      </c>
      <c r="AW14" s="142">
        <v>0</v>
      </c>
      <c r="AX14" s="127">
        <v>2256</v>
      </c>
      <c r="AY14" s="143">
        <v>110.55115508999999</v>
      </c>
      <c r="AZ14" s="143">
        <v>65.523017879999998</v>
      </c>
      <c r="BA14" s="143">
        <v>88.037086485000003</v>
      </c>
      <c r="BB14" s="127">
        <v>2551</v>
      </c>
      <c r="BC14" s="144">
        <v>1517591.9992</v>
      </c>
      <c r="BD14" s="144">
        <v>5032844.9995999997</v>
      </c>
      <c r="BE14" s="127">
        <v>2551</v>
      </c>
      <c r="BF14" s="59">
        <v>44197</v>
      </c>
      <c r="BG14" s="59">
        <v>44926</v>
      </c>
      <c r="BH14" s="119"/>
      <c r="BI14" s="27">
        <v>8</v>
      </c>
      <c r="BJ14" t="s">
        <v>405</v>
      </c>
      <c r="BK14" s="91">
        <v>-8.0000000000000002E-3</v>
      </c>
      <c r="BL14" s="92" t="s">
        <v>607</v>
      </c>
      <c r="BM14" s="92">
        <v>0</v>
      </c>
      <c r="BN14" s="92">
        <v>2256</v>
      </c>
      <c r="BO14" s="92">
        <v>110.55115508999999</v>
      </c>
      <c r="BP14" s="92">
        <v>65.523017879999998</v>
      </c>
      <c r="BQ14" s="92">
        <v>88.037086485000003</v>
      </c>
      <c r="BR14" s="91">
        <v>2551</v>
      </c>
      <c r="BS14" s="92">
        <v>1517591.9992</v>
      </c>
      <c r="BT14" s="92">
        <v>5032844.9995999997</v>
      </c>
      <c r="BU14" s="92">
        <v>2551</v>
      </c>
      <c r="BV14" s="93">
        <v>44197</v>
      </c>
      <c r="BW14" s="93">
        <v>44926</v>
      </c>
      <c r="BX14" s="40"/>
      <c r="BY14" s="15">
        <f>IF(BI14=0,MAX($BY$5:BY13)+1,0)</f>
        <v>0</v>
      </c>
      <c r="BZ14" s="15">
        <f t="shared" si="1"/>
        <v>9</v>
      </c>
      <c r="CA14" s="144"/>
      <c r="CB14" s="157" t="s">
        <v>1475</v>
      </c>
      <c r="CC14" s="144"/>
    </row>
    <row r="15" spans="1:81" x14ac:dyDescent="0.25">
      <c r="A15" s="28"/>
      <c r="B15" s="98">
        <v>9</v>
      </c>
      <c r="C15" s="90" t="s">
        <v>496</v>
      </c>
      <c r="D15" s="42">
        <v>1520003.2453999999</v>
      </c>
      <c r="E15" s="42">
        <v>5032396.7066000002</v>
      </c>
      <c r="F15" s="99">
        <v>1</v>
      </c>
      <c r="G15" s="99">
        <v>1</v>
      </c>
      <c r="H15" s="21">
        <v>0</v>
      </c>
      <c r="I15" s="96" t="s">
        <v>1489</v>
      </c>
      <c r="J15" s="8">
        <v>1520003.2453681501</v>
      </c>
      <c r="K15" s="8">
        <v>5032396.7066322798</v>
      </c>
      <c r="L15" s="117" t="s">
        <v>221</v>
      </c>
      <c r="M15" s="98">
        <v>9</v>
      </c>
      <c r="N15" s="99" t="s">
        <v>316</v>
      </c>
      <c r="O15" s="15">
        <v>0</v>
      </c>
      <c r="P15" s="109" t="s">
        <v>554</v>
      </c>
      <c r="Q15" s="99">
        <v>0</v>
      </c>
      <c r="R15" s="105">
        <v>7098</v>
      </c>
      <c r="S15" s="114">
        <v>104.65430449999999</v>
      </c>
      <c r="T15" s="114">
        <v>69.483001709999996</v>
      </c>
      <c r="U15" s="114">
        <v>87.068653104999996</v>
      </c>
      <c r="V15" s="119" t="s">
        <v>496</v>
      </c>
      <c r="W15" s="21"/>
      <c r="X15" s="119">
        <v>9</v>
      </c>
      <c r="Y15" s="119">
        <v>63</v>
      </c>
      <c r="Z15" s="21"/>
      <c r="AA15" s="127">
        <v>9</v>
      </c>
      <c r="AB15" s="123" t="s">
        <v>406</v>
      </c>
      <c r="AC15" s="123">
        <v>-1.2E-2</v>
      </c>
      <c r="AD15" s="11" t="s">
        <v>608</v>
      </c>
      <c r="AE15" s="11">
        <v>0</v>
      </c>
      <c r="AF15" s="123">
        <v>2137</v>
      </c>
      <c r="AG15" s="134">
        <v>110.35852814</v>
      </c>
      <c r="AH15" s="134">
        <v>65.443931579999997</v>
      </c>
      <c r="AI15" s="134">
        <v>87.901229860000001</v>
      </c>
      <c r="AJ15" s="48">
        <v>2559</v>
      </c>
      <c r="AK15" s="131">
        <v>1517866.0035999999</v>
      </c>
      <c r="AL15" s="131">
        <v>5032951.9955000002</v>
      </c>
      <c r="AM15" s="22">
        <v>2559</v>
      </c>
      <c r="AN15" s="59">
        <v>44197</v>
      </c>
      <c r="AO15" s="59">
        <v>44926</v>
      </c>
      <c r="AP15" s="59"/>
      <c r="AQ15" s="137">
        <f t="shared" si="0"/>
        <v>68</v>
      </c>
      <c r="AR15" s="119"/>
      <c r="AS15" s="127">
        <v>9</v>
      </c>
      <c r="AT15" s="142" t="s">
        <v>406</v>
      </c>
      <c r="AU15" s="142">
        <v>-1.2E-2</v>
      </c>
      <c r="AV15" s="142" t="s">
        <v>608</v>
      </c>
      <c r="AW15" s="142">
        <v>0</v>
      </c>
      <c r="AX15" s="127">
        <v>2137</v>
      </c>
      <c r="AY15" s="143">
        <v>110.35852814</v>
      </c>
      <c r="AZ15" s="143">
        <v>65.443931579999997</v>
      </c>
      <c r="BA15" s="143">
        <v>87.901229860000001</v>
      </c>
      <c r="BB15" s="127">
        <v>2559</v>
      </c>
      <c r="BC15" s="144">
        <v>1517866.0035999999</v>
      </c>
      <c r="BD15" s="144">
        <v>5032951.9955000002</v>
      </c>
      <c r="BE15" s="127">
        <v>2559</v>
      </c>
      <c r="BF15" s="59">
        <v>44197</v>
      </c>
      <c r="BG15" s="59">
        <v>44926</v>
      </c>
      <c r="BH15" s="119"/>
      <c r="BI15" s="27">
        <v>9</v>
      </c>
      <c r="BJ15" t="s">
        <v>406</v>
      </c>
      <c r="BK15" s="91">
        <v>-1.2E-2</v>
      </c>
      <c r="BL15" s="92" t="s">
        <v>608</v>
      </c>
      <c r="BM15" s="92">
        <v>0</v>
      </c>
      <c r="BN15" s="92">
        <v>2137</v>
      </c>
      <c r="BO15" s="92">
        <v>110.35852814</v>
      </c>
      <c r="BP15" s="92">
        <v>65.443931579999997</v>
      </c>
      <c r="BQ15" s="92">
        <v>87.901229860000001</v>
      </c>
      <c r="BR15" s="91">
        <v>2559</v>
      </c>
      <c r="BS15" s="92">
        <v>1517866.0035999999</v>
      </c>
      <c r="BT15" s="92">
        <v>5032951.9955000002</v>
      </c>
      <c r="BU15" s="92">
        <v>2559</v>
      </c>
      <c r="BV15" s="93">
        <v>44197</v>
      </c>
      <c r="BW15" s="93">
        <v>44926</v>
      </c>
      <c r="BX15" s="40"/>
      <c r="BY15" s="15">
        <f>IF(BI15=0,MAX($BY$5:BY14)+1,0)</f>
        <v>0</v>
      </c>
      <c r="BZ15" s="15">
        <f t="shared" si="1"/>
        <v>10</v>
      </c>
      <c r="CA15" s="144"/>
      <c r="CB15" s="157" t="s">
        <v>1476</v>
      </c>
      <c r="CC15" s="144"/>
    </row>
    <row r="16" spans="1:81" x14ac:dyDescent="0.25">
      <c r="A16" s="28"/>
      <c r="B16" s="98">
        <v>10</v>
      </c>
      <c r="C16" s="90" t="s">
        <v>497</v>
      </c>
      <c r="D16" s="42">
        <v>1519988.7708999999</v>
      </c>
      <c r="E16" s="42">
        <v>5032404.4139</v>
      </c>
      <c r="F16" s="99">
        <v>1</v>
      </c>
      <c r="G16" s="99">
        <v>1</v>
      </c>
      <c r="H16" s="21">
        <v>0</v>
      </c>
      <c r="I16" s="96" t="s">
        <v>1490</v>
      </c>
      <c r="J16" s="8">
        <v>1519988.7708637901</v>
      </c>
      <c r="K16" s="8">
        <v>5032404.4138706699</v>
      </c>
      <c r="L16" s="117" t="s">
        <v>221</v>
      </c>
      <c r="M16" s="98">
        <v>10</v>
      </c>
      <c r="N16" s="99" t="s">
        <v>318</v>
      </c>
      <c r="O16" s="15">
        <v>0</v>
      </c>
      <c r="P16" s="109" t="s">
        <v>555</v>
      </c>
      <c r="Q16" s="99">
        <v>0</v>
      </c>
      <c r="R16" s="105">
        <v>7081</v>
      </c>
      <c r="S16" s="114">
        <v>104.68740845000001</v>
      </c>
      <c r="T16" s="114">
        <v>69.513221740000006</v>
      </c>
      <c r="U16" s="114">
        <v>87.100315094999999</v>
      </c>
      <c r="V16" s="119" t="s">
        <v>497</v>
      </c>
      <c r="W16" s="21"/>
      <c r="X16" s="119">
        <v>10</v>
      </c>
      <c r="Y16" s="119">
        <v>64</v>
      </c>
      <c r="Z16" s="21"/>
      <c r="AA16" s="127">
        <v>10</v>
      </c>
      <c r="AB16" s="123" t="s">
        <v>407</v>
      </c>
      <c r="AC16" s="123">
        <v>-2.2499999999999999E-2</v>
      </c>
      <c r="AD16" s="11" t="s">
        <v>609</v>
      </c>
      <c r="AE16" s="11">
        <v>0</v>
      </c>
      <c r="AF16" s="123">
        <v>645</v>
      </c>
      <c r="AG16" s="134">
        <v>109.94715881</v>
      </c>
      <c r="AH16" s="134">
        <v>72.904418949999993</v>
      </c>
      <c r="AI16" s="134">
        <v>91.425788879999999</v>
      </c>
      <c r="AJ16" s="48">
        <v>4740</v>
      </c>
      <c r="AK16" s="131">
        <v>1519004.9994999999</v>
      </c>
      <c r="AL16" s="131">
        <v>5033871.9913999997</v>
      </c>
      <c r="AM16" s="22">
        <v>4740</v>
      </c>
      <c r="AN16" s="59">
        <v>44197</v>
      </c>
      <c r="AO16" s="59">
        <v>44926</v>
      </c>
      <c r="AP16" s="59"/>
      <c r="AQ16" s="137">
        <f t="shared" si="0"/>
        <v>69</v>
      </c>
      <c r="AR16" s="119"/>
      <c r="AS16" s="127">
        <v>10</v>
      </c>
      <c r="AT16" s="142" t="s">
        <v>407</v>
      </c>
      <c r="AU16" s="142">
        <v>-2.2499999999999999E-2</v>
      </c>
      <c r="AV16" s="142" t="s">
        <v>609</v>
      </c>
      <c r="AW16" s="142">
        <v>0</v>
      </c>
      <c r="AX16" s="127">
        <v>645</v>
      </c>
      <c r="AY16" s="143">
        <v>109.94715881</v>
      </c>
      <c r="AZ16" s="143">
        <v>72.904418949999993</v>
      </c>
      <c r="BA16" s="143">
        <v>91.425788879999999</v>
      </c>
      <c r="BB16" s="127">
        <v>4740</v>
      </c>
      <c r="BC16" s="144">
        <v>1519004.9994999999</v>
      </c>
      <c r="BD16" s="144">
        <v>5033871.9913999997</v>
      </c>
      <c r="BE16" s="127">
        <v>4740</v>
      </c>
      <c r="BF16" s="59">
        <v>44197</v>
      </c>
      <c r="BG16" s="59">
        <v>44926</v>
      </c>
      <c r="BH16" s="119"/>
      <c r="BI16" s="27">
        <v>10</v>
      </c>
      <c r="BJ16" t="s">
        <v>407</v>
      </c>
      <c r="BK16" s="91">
        <v>-2.2499999999999999E-2</v>
      </c>
      <c r="BL16" s="92" t="s">
        <v>609</v>
      </c>
      <c r="BM16" s="92">
        <v>0</v>
      </c>
      <c r="BN16" s="92">
        <v>645</v>
      </c>
      <c r="BO16" s="92">
        <v>109.94715881</v>
      </c>
      <c r="BP16" s="92">
        <v>72.904418949999993</v>
      </c>
      <c r="BQ16" s="92">
        <v>91.425788879999999</v>
      </c>
      <c r="BR16" s="91">
        <v>4740</v>
      </c>
      <c r="BS16" s="92">
        <v>1519004.9994999999</v>
      </c>
      <c r="BT16" s="92">
        <v>5033871.9913999997</v>
      </c>
      <c r="BU16" s="92">
        <v>4740</v>
      </c>
      <c r="BV16" s="93">
        <v>44197</v>
      </c>
      <c r="BW16" s="93">
        <v>44926</v>
      </c>
      <c r="BX16" s="40"/>
      <c r="BY16" s="15">
        <f>IF(BI16=0,MAX($BY$5:BY15)+1,0)</f>
        <v>0</v>
      </c>
      <c r="BZ16" s="15">
        <f t="shared" si="1"/>
        <v>11</v>
      </c>
      <c r="CA16" s="144"/>
      <c r="CB16" s="157" t="s">
        <v>17</v>
      </c>
      <c r="CC16" s="144"/>
    </row>
    <row r="17" spans="1:81" x14ac:dyDescent="0.25">
      <c r="A17" s="28"/>
      <c r="B17" s="98">
        <v>11</v>
      </c>
      <c r="C17" s="90" t="s">
        <v>498</v>
      </c>
      <c r="D17" s="42">
        <v>1519665.3114</v>
      </c>
      <c r="E17" s="42">
        <v>5031845.6441000002</v>
      </c>
      <c r="F17" s="99">
        <v>1</v>
      </c>
      <c r="G17" s="99">
        <v>1</v>
      </c>
      <c r="H17" s="21">
        <v>0</v>
      </c>
      <c r="I17" s="96" t="s">
        <v>1491</v>
      </c>
      <c r="J17" s="8">
        <v>1519665.3113796201</v>
      </c>
      <c r="K17" s="8">
        <v>5031845.6440885495</v>
      </c>
      <c r="L17" s="117" t="s">
        <v>221</v>
      </c>
      <c r="M17" s="98">
        <v>11</v>
      </c>
      <c r="N17" s="99" t="s">
        <v>320</v>
      </c>
      <c r="O17" s="15">
        <v>0</v>
      </c>
      <c r="P17" s="109" t="s">
        <v>556</v>
      </c>
      <c r="Q17" s="99">
        <v>0</v>
      </c>
      <c r="R17" s="105">
        <v>11830</v>
      </c>
      <c r="S17" s="114">
        <v>106.44245148</v>
      </c>
      <c r="T17" s="114">
        <v>67.543106080000001</v>
      </c>
      <c r="U17" s="114">
        <v>86.992778779999995</v>
      </c>
      <c r="V17" s="119" t="s">
        <v>498</v>
      </c>
      <c r="W17" s="21"/>
      <c r="X17" s="119">
        <v>11</v>
      </c>
      <c r="Y17" s="119">
        <v>65</v>
      </c>
      <c r="Z17" s="21"/>
      <c r="AA17" s="127">
        <v>11</v>
      </c>
      <c r="AB17" s="123" t="s">
        <v>407</v>
      </c>
      <c r="AC17" s="123">
        <v>-2.2499999999999999E-2</v>
      </c>
      <c r="AD17" s="11" t="s">
        <v>610</v>
      </c>
      <c r="AE17" s="11">
        <v>0</v>
      </c>
      <c r="AF17" s="123">
        <v>645</v>
      </c>
      <c r="AG17" s="134">
        <v>109.94715881</v>
      </c>
      <c r="AH17" s="134">
        <v>72.904418949999993</v>
      </c>
      <c r="AI17" s="134">
        <v>91.425788879999999</v>
      </c>
      <c r="AJ17" s="48">
        <v>4741</v>
      </c>
      <c r="AK17" s="131">
        <v>1519003.9994999999</v>
      </c>
      <c r="AL17" s="131">
        <v>5033866.9908999996</v>
      </c>
      <c r="AM17" s="22">
        <v>4741</v>
      </c>
      <c r="AN17" s="59">
        <v>44197</v>
      </c>
      <c r="AO17" s="59">
        <v>44926</v>
      </c>
      <c r="AP17" s="59"/>
      <c r="AQ17" s="137">
        <f t="shared" si="0"/>
        <v>70</v>
      </c>
      <c r="AR17" s="119"/>
      <c r="AS17" s="127">
        <v>11</v>
      </c>
      <c r="AT17" s="142" t="s">
        <v>407</v>
      </c>
      <c r="AU17" s="142">
        <v>-2.2499999999999999E-2</v>
      </c>
      <c r="AV17" s="142" t="s">
        <v>610</v>
      </c>
      <c r="AW17" s="142">
        <v>0</v>
      </c>
      <c r="AX17" s="127">
        <v>645</v>
      </c>
      <c r="AY17" s="143">
        <v>109.94715881</v>
      </c>
      <c r="AZ17" s="143">
        <v>72.904418949999993</v>
      </c>
      <c r="BA17" s="143">
        <v>91.425788879999999</v>
      </c>
      <c r="BB17" s="127">
        <v>4741</v>
      </c>
      <c r="BC17" s="144">
        <v>1519003.9994999999</v>
      </c>
      <c r="BD17" s="144">
        <v>5033866.9908999996</v>
      </c>
      <c r="BE17" s="127">
        <v>4741</v>
      </c>
      <c r="BF17" s="59">
        <v>44197</v>
      </c>
      <c r="BG17" s="59">
        <v>44926</v>
      </c>
      <c r="BH17" s="119"/>
      <c r="BI17" s="27">
        <v>11</v>
      </c>
      <c r="BJ17" t="s">
        <v>407</v>
      </c>
      <c r="BK17" s="91">
        <v>-2.2499999999999999E-2</v>
      </c>
      <c r="BL17" s="92" t="s">
        <v>610</v>
      </c>
      <c r="BM17" s="92">
        <v>0</v>
      </c>
      <c r="BN17" s="92">
        <v>645</v>
      </c>
      <c r="BO17" s="92">
        <v>109.94715881</v>
      </c>
      <c r="BP17" s="92">
        <v>72.904418949999993</v>
      </c>
      <c r="BQ17" s="92">
        <v>91.425788879999999</v>
      </c>
      <c r="BR17" s="91">
        <v>4741</v>
      </c>
      <c r="BS17" s="92">
        <v>1519003.9994999999</v>
      </c>
      <c r="BT17" s="92">
        <v>5033866.9908999996</v>
      </c>
      <c r="BU17" s="92">
        <v>4741</v>
      </c>
      <c r="BV17" s="93">
        <v>44197</v>
      </c>
      <c r="BW17" s="93">
        <v>44926</v>
      </c>
      <c r="BX17" s="40"/>
      <c r="BY17" s="15">
        <f>IF(BI17=0,MAX($BY$5:BY16)+1,0)</f>
        <v>0</v>
      </c>
      <c r="BZ17" s="15">
        <f t="shared" si="1"/>
        <v>12</v>
      </c>
      <c r="CA17" s="144"/>
      <c r="CB17" s="157" t="s">
        <v>1477</v>
      </c>
      <c r="CC17" s="144"/>
    </row>
    <row r="18" spans="1:81" x14ac:dyDescent="0.25">
      <c r="A18" s="28"/>
      <c r="B18" s="98">
        <v>12</v>
      </c>
      <c r="C18" s="90" t="s">
        <v>499</v>
      </c>
      <c r="D18" s="42">
        <v>1519684.0456999999</v>
      </c>
      <c r="E18" s="42">
        <v>5031835.4845000003</v>
      </c>
      <c r="F18" s="99">
        <v>1</v>
      </c>
      <c r="G18" s="99">
        <v>1</v>
      </c>
      <c r="H18" s="21">
        <v>0</v>
      </c>
      <c r="I18" s="96" t="s">
        <v>1492</v>
      </c>
      <c r="J18" s="8">
        <v>1519684.0456845199</v>
      </c>
      <c r="K18" s="8">
        <v>5031835.4845452504</v>
      </c>
      <c r="L18" s="117" t="s">
        <v>221</v>
      </c>
      <c r="M18" s="98">
        <v>12</v>
      </c>
      <c r="N18" s="99" t="s">
        <v>322</v>
      </c>
      <c r="O18" s="15">
        <v>0</v>
      </c>
      <c r="P18" s="109" t="s">
        <v>557</v>
      </c>
      <c r="Q18" s="99">
        <v>0</v>
      </c>
      <c r="R18" s="105">
        <v>11843</v>
      </c>
      <c r="S18" s="114">
        <v>104.81584167</v>
      </c>
      <c r="T18" s="114">
        <v>67.507575990000007</v>
      </c>
      <c r="U18" s="114">
        <v>86.161708829999995</v>
      </c>
      <c r="V18" s="119" t="s">
        <v>499</v>
      </c>
      <c r="W18" s="21"/>
      <c r="X18" s="119">
        <v>12</v>
      </c>
      <c r="Y18" s="119">
        <v>67</v>
      </c>
      <c r="Z18" s="21"/>
      <c r="AA18" s="127">
        <v>12</v>
      </c>
      <c r="AB18" s="123" t="s">
        <v>409</v>
      </c>
      <c r="AC18" s="123">
        <v>-8.0000000000000002E-3</v>
      </c>
      <c r="AD18" s="11" t="s">
        <v>612</v>
      </c>
      <c r="AE18" s="11">
        <v>0</v>
      </c>
      <c r="AF18" s="123">
        <v>8231</v>
      </c>
      <c r="AG18" s="134">
        <v>109.92002869</v>
      </c>
      <c r="AH18" s="134">
        <v>64.246482850000007</v>
      </c>
      <c r="AI18" s="134">
        <v>87.083255769999994</v>
      </c>
      <c r="AJ18" s="48" t="s">
        <v>18</v>
      </c>
      <c r="AK18" s="131">
        <v>1517647.0034</v>
      </c>
      <c r="AL18" s="131">
        <v>5031648.0003000004</v>
      </c>
      <c r="AM18" s="22" t="s">
        <v>18</v>
      </c>
      <c r="AN18" s="59">
        <v>44197</v>
      </c>
      <c r="AO18" s="59">
        <v>44926</v>
      </c>
      <c r="AP18" s="59"/>
      <c r="AQ18" s="137">
        <f t="shared" si="0"/>
        <v>72</v>
      </c>
      <c r="AR18" s="119"/>
      <c r="AS18" s="127">
        <v>12</v>
      </c>
      <c r="AT18" s="142" t="s">
        <v>409</v>
      </c>
      <c r="AU18" s="142">
        <v>-8.0000000000000002E-3</v>
      </c>
      <c r="AV18" s="142" t="s">
        <v>612</v>
      </c>
      <c r="AW18" s="142">
        <v>0</v>
      </c>
      <c r="AX18" s="127">
        <v>8231</v>
      </c>
      <c r="AY18" s="143">
        <v>109.92002869</v>
      </c>
      <c r="AZ18" s="143">
        <v>64.246482850000007</v>
      </c>
      <c r="BA18" s="143">
        <v>87.083255769999994</v>
      </c>
      <c r="BB18" s="127" t="s">
        <v>18</v>
      </c>
      <c r="BC18" s="144">
        <v>1517647.0034</v>
      </c>
      <c r="BD18" s="144">
        <v>5031648.0003000004</v>
      </c>
      <c r="BE18" s="127" t="s">
        <v>18</v>
      </c>
      <c r="BF18" s="59">
        <v>44197</v>
      </c>
      <c r="BG18" s="59">
        <v>44926</v>
      </c>
      <c r="BH18" s="119"/>
      <c r="BI18" s="27">
        <v>12</v>
      </c>
      <c r="BJ18" t="s">
        <v>409</v>
      </c>
      <c r="BK18" s="91">
        <v>-8.0000000000000002E-3</v>
      </c>
      <c r="BL18" s="92" t="s">
        <v>612</v>
      </c>
      <c r="BM18" s="92">
        <v>0</v>
      </c>
      <c r="BN18" s="92">
        <v>8231</v>
      </c>
      <c r="BO18" s="92">
        <v>109.92002869</v>
      </c>
      <c r="BP18" s="92">
        <v>64.246482850000007</v>
      </c>
      <c r="BQ18" s="92">
        <v>87.083255769999994</v>
      </c>
      <c r="BR18" s="91" t="s">
        <v>18</v>
      </c>
      <c r="BS18" s="92">
        <v>1517647.0034</v>
      </c>
      <c r="BT18" s="92">
        <v>5031648.0003000004</v>
      </c>
      <c r="BU18" s="92" t="s">
        <v>18</v>
      </c>
      <c r="BV18" s="93">
        <v>44197</v>
      </c>
      <c r="BW18" s="93">
        <v>44926</v>
      </c>
      <c r="BX18" s="40"/>
      <c r="BY18" s="15">
        <f>IF(BI18=0,MAX($BY$5:BY17)+1,0)</f>
        <v>0</v>
      </c>
      <c r="BZ18" s="15">
        <f t="shared" si="1"/>
        <v>13</v>
      </c>
      <c r="CA18" s="144"/>
      <c r="CB18" s="157" t="s">
        <v>1478</v>
      </c>
      <c r="CC18" s="144"/>
    </row>
    <row r="19" spans="1:81" x14ac:dyDescent="0.25">
      <c r="A19" s="28"/>
      <c r="B19" s="98">
        <v>13</v>
      </c>
      <c r="C19" s="90" t="s">
        <v>500</v>
      </c>
      <c r="D19" s="42">
        <v>1519704.9982</v>
      </c>
      <c r="E19" s="42">
        <v>5031823.7446999997</v>
      </c>
      <c r="F19" s="99">
        <v>1</v>
      </c>
      <c r="G19" s="99">
        <v>1</v>
      </c>
      <c r="H19" s="21">
        <v>0</v>
      </c>
      <c r="I19" s="96" t="s">
        <v>1493</v>
      </c>
      <c r="J19" s="8">
        <v>1519704.9981911699</v>
      </c>
      <c r="K19" s="8">
        <v>5031823.7446915498</v>
      </c>
      <c r="L19" s="117" t="s">
        <v>221</v>
      </c>
      <c r="M19" s="98">
        <v>13</v>
      </c>
      <c r="N19" s="99" t="s">
        <v>324</v>
      </c>
      <c r="O19" s="15">
        <v>0</v>
      </c>
      <c r="P19" s="109" t="s">
        <v>558</v>
      </c>
      <c r="Q19" s="99">
        <v>0</v>
      </c>
      <c r="R19" s="105">
        <v>12397</v>
      </c>
      <c r="S19" s="114">
        <v>103.58574677</v>
      </c>
      <c r="T19" s="114">
        <v>67.460853580000006</v>
      </c>
      <c r="U19" s="114">
        <v>85.523300175000003</v>
      </c>
      <c r="V19" s="119" t="s">
        <v>500</v>
      </c>
      <c r="W19" s="21"/>
      <c r="X19" s="119">
        <v>13</v>
      </c>
      <c r="Y19" s="119">
        <v>68</v>
      </c>
      <c r="Z19" s="21"/>
      <c r="AA19" s="127">
        <v>13</v>
      </c>
      <c r="AB19" s="123" t="s">
        <v>410</v>
      </c>
      <c r="AC19" s="123">
        <v>-8.0000000000000002E-3</v>
      </c>
      <c r="AD19" s="11" t="s">
        <v>613</v>
      </c>
      <c r="AE19" s="11">
        <v>0</v>
      </c>
      <c r="AF19" s="123">
        <v>7745</v>
      </c>
      <c r="AG19" s="134">
        <v>109.08650208</v>
      </c>
      <c r="AH19" s="134">
        <v>64.124412539999994</v>
      </c>
      <c r="AI19" s="134">
        <v>86.605457309999906</v>
      </c>
      <c r="AJ19" s="48" t="s">
        <v>19</v>
      </c>
      <c r="AK19" s="131">
        <v>1517718.0031000001</v>
      </c>
      <c r="AL19" s="131">
        <v>5031736.0006999997</v>
      </c>
      <c r="AM19" s="22" t="s">
        <v>19</v>
      </c>
      <c r="AN19" s="59">
        <v>44197</v>
      </c>
      <c r="AO19" s="59">
        <v>44926</v>
      </c>
      <c r="AP19" s="59"/>
      <c r="AQ19" s="137">
        <f t="shared" si="0"/>
        <v>73</v>
      </c>
      <c r="AR19" s="119"/>
      <c r="AS19" s="127">
        <v>13</v>
      </c>
      <c r="AT19" s="142" t="s">
        <v>410</v>
      </c>
      <c r="AU19" s="142">
        <v>-8.0000000000000002E-3</v>
      </c>
      <c r="AV19" s="142" t="s">
        <v>613</v>
      </c>
      <c r="AW19" s="142">
        <v>0</v>
      </c>
      <c r="AX19" s="127">
        <v>7745</v>
      </c>
      <c r="AY19" s="143">
        <v>109.08650208</v>
      </c>
      <c r="AZ19" s="143">
        <v>64.124412539999994</v>
      </c>
      <c r="BA19" s="143">
        <v>86.605457309999906</v>
      </c>
      <c r="BB19" s="127" t="s">
        <v>19</v>
      </c>
      <c r="BC19" s="144">
        <v>1517718.0031000001</v>
      </c>
      <c r="BD19" s="144">
        <v>5031736.0006999997</v>
      </c>
      <c r="BE19" s="127" t="s">
        <v>19</v>
      </c>
      <c r="BF19" s="59">
        <v>44197</v>
      </c>
      <c r="BG19" s="59">
        <v>44926</v>
      </c>
      <c r="BH19" s="119"/>
      <c r="BI19" s="27">
        <v>13</v>
      </c>
      <c r="BJ19" t="s">
        <v>410</v>
      </c>
      <c r="BK19" s="91">
        <v>-8.0000000000000002E-3</v>
      </c>
      <c r="BL19" s="92" t="s">
        <v>613</v>
      </c>
      <c r="BM19" s="92">
        <v>0</v>
      </c>
      <c r="BN19" s="92">
        <v>7745</v>
      </c>
      <c r="BO19" s="92">
        <v>109.08650208</v>
      </c>
      <c r="BP19" s="92">
        <v>64.124412539999994</v>
      </c>
      <c r="BQ19" s="92">
        <v>86.605457309999906</v>
      </c>
      <c r="BR19" s="91" t="s">
        <v>19</v>
      </c>
      <c r="BS19" s="92">
        <v>1517718.0031000001</v>
      </c>
      <c r="BT19" s="92">
        <v>5031736.0006999997</v>
      </c>
      <c r="BU19" s="92" t="s">
        <v>19</v>
      </c>
      <c r="BV19" s="93">
        <v>44197</v>
      </c>
      <c r="BW19" s="93">
        <v>44926</v>
      </c>
      <c r="BX19" s="40"/>
      <c r="BY19" s="15">
        <f>IF(BI19=0,MAX($BY$5:BY18)+1,0)</f>
        <v>0</v>
      </c>
      <c r="BZ19" s="15">
        <f t="shared" si="1"/>
        <v>14</v>
      </c>
      <c r="CA19" s="144"/>
      <c r="CB19" s="155"/>
      <c r="CC19" s="144"/>
    </row>
    <row r="20" spans="1:81" x14ac:dyDescent="0.25">
      <c r="A20" s="28"/>
      <c r="B20" s="98">
        <v>14</v>
      </c>
      <c r="C20" s="90" t="s">
        <v>501</v>
      </c>
      <c r="D20" s="42">
        <v>1519727.858</v>
      </c>
      <c r="E20" s="42">
        <v>5031809.7698999997</v>
      </c>
      <c r="F20" s="99">
        <v>1</v>
      </c>
      <c r="G20" s="99">
        <v>1</v>
      </c>
      <c r="H20" s="21">
        <v>0</v>
      </c>
      <c r="I20" s="96" t="s">
        <v>1494</v>
      </c>
      <c r="J20" s="8">
        <v>1519727.8580398101</v>
      </c>
      <c r="K20" s="8">
        <v>5031809.76987777</v>
      </c>
      <c r="L20" s="117" t="s">
        <v>221</v>
      </c>
      <c r="M20" s="98">
        <v>14</v>
      </c>
      <c r="N20" s="99" t="s">
        <v>326</v>
      </c>
      <c r="O20" s="15">
        <v>0</v>
      </c>
      <c r="P20" s="109" t="s">
        <v>559</v>
      </c>
      <c r="Q20" s="99">
        <v>0</v>
      </c>
      <c r="R20" s="105">
        <v>12409</v>
      </c>
      <c r="S20" s="114">
        <v>102.78664397999999</v>
      </c>
      <c r="T20" s="114">
        <v>67.427085880000007</v>
      </c>
      <c r="U20" s="114">
        <v>85.10686493</v>
      </c>
      <c r="V20" s="119" t="s">
        <v>501</v>
      </c>
      <c r="W20" s="21"/>
      <c r="X20" s="119">
        <v>14</v>
      </c>
      <c r="Y20" s="119">
        <v>70</v>
      </c>
      <c r="Z20" s="21"/>
      <c r="AA20" s="127">
        <v>14</v>
      </c>
      <c r="AB20" s="123" t="s">
        <v>412</v>
      </c>
      <c r="AC20" s="123">
        <v>-8.0000000000000002E-3</v>
      </c>
      <c r="AD20" s="11" t="s">
        <v>615</v>
      </c>
      <c r="AE20" s="11">
        <v>0</v>
      </c>
      <c r="AF20" s="123">
        <v>9316</v>
      </c>
      <c r="AG20" s="134">
        <v>108.80895233</v>
      </c>
      <c r="AH20" s="134">
        <v>63.80172348</v>
      </c>
      <c r="AI20" s="134">
        <v>86.305337905000002</v>
      </c>
      <c r="AJ20" s="48" t="s">
        <v>28</v>
      </c>
      <c r="AK20" s="131">
        <v>1517845.0024000001</v>
      </c>
      <c r="AL20" s="131">
        <v>5031586.9985999996</v>
      </c>
      <c r="AM20" s="22" t="s">
        <v>28</v>
      </c>
      <c r="AN20" s="59">
        <v>44197</v>
      </c>
      <c r="AO20" s="59">
        <v>44926</v>
      </c>
      <c r="AP20" s="59"/>
      <c r="AQ20" s="137">
        <f t="shared" si="0"/>
        <v>83</v>
      </c>
      <c r="AR20" s="119"/>
      <c r="AS20" s="127">
        <v>14</v>
      </c>
      <c r="AT20" s="142" t="s">
        <v>412</v>
      </c>
      <c r="AU20" s="142">
        <v>-8.0000000000000002E-3</v>
      </c>
      <c r="AV20" s="142" t="s">
        <v>615</v>
      </c>
      <c r="AW20" s="142">
        <v>0</v>
      </c>
      <c r="AX20" s="127">
        <v>9316</v>
      </c>
      <c r="AY20" s="143">
        <v>108.80895233</v>
      </c>
      <c r="AZ20" s="143">
        <v>63.80172348</v>
      </c>
      <c r="BA20" s="143">
        <v>86.305337905000002</v>
      </c>
      <c r="BB20" s="127" t="s">
        <v>28</v>
      </c>
      <c r="BC20" s="144">
        <v>1517845.0024000001</v>
      </c>
      <c r="BD20" s="144">
        <v>5031586.9985999996</v>
      </c>
      <c r="BE20" s="127" t="s">
        <v>28</v>
      </c>
      <c r="BF20" s="59">
        <v>44197</v>
      </c>
      <c r="BG20" s="59">
        <v>44926</v>
      </c>
      <c r="BH20" s="119"/>
      <c r="BI20" s="27">
        <v>14</v>
      </c>
      <c r="BJ20" t="s">
        <v>412</v>
      </c>
      <c r="BK20" s="91">
        <v>-8.0000000000000002E-3</v>
      </c>
      <c r="BL20" s="92" t="s">
        <v>615</v>
      </c>
      <c r="BM20" s="92">
        <v>0</v>
      </c>
      <c r="BN20" s="92">
        <v>9316</v>
      </c>
      <c r="BO20" s="92">
        <v>108.80895233</v>
      </c>
      <c r="BP20" s="92">
        <v>63.80172348</v>
      </c>
      <c r="BQ20" s="92">
        <v>86.305337905000002</v>
      </c>
      <c r="BR20" s="91" t="s">
        <v>28</v>
      </c>
      <c r="BS20" s="92">
        <v>1517845.0024000001</v>
      </c>
      <c r="BT20" s="92">
        <v>5031586.9985999996</v>
      </c>
      <c r="BU20" s="92" t="s">
        <v>28</v>
      </c>
      <c r="BV20" s="93">
        <v>44197</v>
      </c>
      <c r="BW20" s="93">
        <v>44926</v>
      </c>
      <c r="BX20" s="40"/>
      <c r="BY20" s="15">
        <f>IF(BI20=0,MAX($BY$5:BY19)+1,0)</f>
        <v>0</v>
      </c>
      <c r="BZ20" s="15">
        <f t="shared" si="1"/>
        <v>15</v>
      </c>
      <c r="CA20" s="144"/>
      <c r="CB20" s="123" t="s">
        <v>295</v>
      </c>
      <c r="CC20" s="144"/>
    </row>
    <row r="21" spans="1:81" x14ac:dyDescent="0.25">
      <c r="A21" s="28"/>
      <c r="B21" s="98">
        <v>15</v>
      </c>
      <c r="C21" s="90" t="s">
        <v>502</v>
      </c>
      <c r="D21" s="42">
        <v>1519745.6364</v>
      </c>
      <c r="E21" s="42">
        <v>5031798.9802999999</v>
      </c>
      <c r="F21" s="99">
        <v>1</v>
      </c>
      <c r="G21" s="99">
        <v>1</v>
      </c>
      <c r="H21" s="21">
        <v>0</v>
      </c>
      <c r="I21" s="96" t="s">
        <v>1495</v>
      </c>
      <c r="J21" s="8">
        <v>1519745.6363556499</v>
      </c>
      <c r="K21" s="8">
        <v>5031798.9803464497</v>
      </c>
      <c r="L21" s="117" t="s">
        <v>221</v>
      </c>
      <c r="M21" s="98">
        <v>15</v>
      </c>
      <c r="N21" s="99" t="s">
        <v>328</v>
      </c>
      <c r="O21" s="15">
        <v>0</v>
      </c>
      <c r="P21" s="109" t="s">
        <v>560</v>
      </c>
      <c r="Q21" s="99">
        <v>0</v>
      </c>
      <c r="R21" s="105">
        <v>12422</v>
      </c>
      <c r="S21" s="114">
        <v>102.90380859</v>
      </c>
      <c r="T21" s="114">
        <v>67.382736210000004</v>
      </c>
      <c r="U21" s="114">
        <v>85.143272400000001</v>
      </c>
      <c r="V21" s="119" t="s">
        <v>502</v>
      </c>
      <c r="W21" s="21"/>
      <c r="X21" s="119">
        <v>15</v>
      </c>
      <c r="Y21" s="119">
        <v>71</v>
      </c>
      <c r="Z21" s="21"/>
      <c r="AA21" s="127">
        <v>15</v>
      </c>
      <c r="AB21" s="123" t="s">
        <v>413</v>
      </c>
      <c r="AC21" s="123">
        <v>-8.0000000000000002E-3</v>
      </c>
      <c r="AD21" s="11" t="s">
        <v>616</v>
      </c>
      <c r="AE21" s="11">
        <v>0</v>
      </c>
      <c r="AF21" s="123">
        <v>10445</v>
      </c>
      <c r="AG21" s="134">
        <v>109.21190643</v>
      </c>
      <c r="AH21" s="134">
        <v>63.974983219999999</v>
      </c>
      <c r="AI21" s="134">
        <v>86.593444825000006</v>
      </c>
      <c r="AJ21" s="48" t="s">
        <v>29</v>
      </c>
      <c r="AK21" s="131">
        <v>1517749.0031000001</v>
      </c>
      <c r="AL21" s="131">
        <v>5031492.9918999998</v>
      </c>
      <c r="AM21" s="22" t="s">
        <v>29</v>
      </c>
      <c r="AN21" s="59">
        <v>44197</v>
      </c>
      <c r="AO21" s="59">
        <v>44926</v>
      </c>
      <c r="AP21" s="59"/>
      <c r="AQ21" s="137">
        <f t="shared" si="0"/>
        <v>84</v>
      </c>
      <c r="AR21" s="119"/>
      <c r="AS21" s="127">
        <v>15</v>
      </c>
      <c r="AT21" s="142" t="s">
        <v>413</v>
      </c>
      <c r="AU21" s="142">
        <v>-8.0000000000000002E-3</v>
      </c>
      <c r="AV21" s="142" t="s">
        <v>616</v>
      </c>
      <c r="AW21" s="142">
        <v>0</v>
      </c>
      <c r="AX21" s="127">
        <v>10445</v>
      </c>
      <c r="AY21" s="143">
        <v>109.21190643</v>
      </c>
      <c r="AZ21" s="143">
        <v>63.974983219999999</v>
      </c>
      <c r="BA21" s="143">
        <v>86.593444825000006</v>
      </c>
      <c r="BB21" s="127" t="s">
        <v>29</v>
      </c>
      <c r="BC21" s="144">
        <v>1517749.0031000001</v>
      </c>
      <c r="BD21" s="144">
        <v>5031492.9918999998</v>
      </c>
      <c r="BE21" s="127" t="s">
        <v>29</v>
      </c>
      <c r="BF21" s="59">
        <v>44197</v>
      </c>
      <c r="BG21" s="59">
        <v>44926</v>
      </c>
      <c r="BH21" s="119"/>
      <c r="BI21" s="27">
        <v>15</v>
      </c>
      <c r="BJ21" t="s">
        <v>413</v>
      </c>
      <c r="BK21" s="91">
        <v>-8.0000000000000002E-3</v>
      </c>
      <c r="BL21" s="92" t="s">
        <v>616</v>
      </c>
      <c r="BM21" s="92">
        <v>0</v>
      </c>
      <c r="BN21" s="92">
        <v>10445</v>
      </c>
      <c r="BO21" s="92">
        <v>109.21190643</v>
      </c>
      <c r="BP21" s="92">
        <v>63.974983219999999</v>
      </c>
      <c r="BQ21" s="92">
        <v>86.593444825000006</v>
      </c>
      <c r="BR21" s="91" t="s">
        <v>29</v>
      </c>
      <c r="BS21" s="92">
        <v>1517749.0031000001</v>
      </c>
      <c r="BT21" s="92">
        <v>5031492.9918999998</v>
      </c>
      <c r="BU21" s="92" t="s">
        <v>29</v>
      </c>
      <c r="BV21" s="93">
        <v>44197</v>
      </c>
      <c r="BW21" s="93">
        <v>44926</v>
      </c>
      <c r="BX21" s="40"/>
      <c r="BY21" s="15">
        <f>IF(BI21=0,MAX($BY$5:BY20)+1,0)</f>
        <v>0</v>
      </c>
      <c r="BZ21" s="15">
        <f t="shared" si="1"/>
        <v>16</v>
      </c>
      <c r="CA21" s="144"/>
      <c r="CB21" s="119" t="s">
        <v>296</v>
      </c>
      <c r="CC21" s="144"/>
    </row>
    <row r="22" spans="1:81" x14ac:dyDescent="0.25">
      <c r="A22" s="28"/>
      <c r="B22" s="98">
        <v>16</v>
      </c>
      <c r="C22" s="90" t="s">
        <v>503</v>
      </c>
      <c r="D22" s="42">
        <v>1519766.5956999999</v>
      </c>
      <c r="E22" s="42">
        <v>5031786.5928999996</v>
      </c>
      <c r="F22" s="99">
        <v>1</v>
      </c>
      <c r="G22" s="99">
        <v>1</v>
      </c>
      <c r="H22" s="21">
        <v>0</v>
      </c>
      <c r="I22" s="96" t="s">
        <v>1496</v>
      </c>
      <c r="J22" s="8">
        <v>1519766.5957287301</v>
      </c>
      <c r="K22" s="8">
        <v>5031786.5929181604</v>
      </c>
      <c r="L22" s="117" t="s">
        <v>221</v>
      </c>
      <c r="M22" s="98">
        <v>16</v>
      </c>
      <c r="N22" s="99" t="s">
        <v>330</v>
      </c>
      <c r="O22" s="15">
        <v>0</v>
      </c>
      <c r="P22" s="109" t="s">
        <v>561</v>
      </c>
      <c r="Q22" s="99">
        <v>0</v>
      </c>
      <c r="R22" s="105">
        <v>12969</v>
      </c>
      <c r="S22" s="114">
        <v>104.55529022</v>
      </c>
      <c r="T22" s="114">
        <v>67.284019470000004</v>
      </c>
      <c r="U22" s="114">
        <v>85.919654844999997</v>
      </c>
      <c r="V22" s="119" t="s">
        <v>503</v>
      </c>
      <c r="W22" s="21"/>
      <c r="X22" s="119">
        <v>16</v>
      </c>
      <c r="Y22" s="119">
        <v>76</v>
      </c>
      <c r="Z22" s="21"/>
      <c r="AA22" s="127">
        <v>16</v>
      </c>
      <c r="AB22" s="123" t="s">
        <v>417</v>
      </c>
      <c r="AC22" s="123">
        <v>-8.0000000000000002E-3</v>
      </c>
      <c r="AD22" s="11" t="s">
        <v>621</v>
      </c>
      <c r="AE22" s="11">
        <v>0</v>
      </c>
      <c r="AF22" s="123">
        <v>1919</v>
      </c>
      <c r="AG22" s="134">
        <v>107.52838898</v>
      </c>
      <c r="AH22" s="134">
        <v>71.738250730000004</v>
      </c>
      <c r="AI22" s="134">
        <v>89.633319854999996</v>
      </c>
      <c r="AJ22" s="48" t="s">
        <v>38</v>
      </c>
      <c r="AK22" s="131">
        <v>1519559.9978</v>
      </c>
      <c r="AL22" s="131">
        <v>5033463.9984999998</v>
      </c>
      <c r="AM22" s="22" t="s">
        <v>38</v>
      </c>
      <c r="AN22" s="59">
        <v>44197</v>
      </c>
      <c r="AO22" s="59">
        <v>44926</v>
      </c>
      <c r="AP22" s="59"/>
      <c r="AQ22" s="137">
        <f t="shared" si="0"/>
        <v>93</v>
      </c>
      <c r="AR22" s="119"/>
      <c r="AS22" s="127">
        <v>16</v>
      </c>
      <c r="AT22" s="142" t="s">
        <v>417</v>
      </c>
      <c r="AU22" s="142">
        <v>-8.0000000000000002E-3</v>
      </c>
      <c r="AV22" s="142" t="s">
        <v>621</v>
      </c>
      <c r="AW22" s="142">
        <v>0</v>
      </c>
      <c r="AX22" s="127">
        <v>1919</v>
      </c>
      <c r="AY22" s="143">
        <v>107.52838898</v>
      </c>
      <c r="AZ22" s="143">
        <v>71.738250730000004</v>
      </c>
      <c r="BA22" s="143">
        <v>89.633319854999996</v>
      </c>
      <c r="BB22" s="127" t="s">
        <v>38</v>
      </c>
      <c r="BC22" s="144">
        <v>1519559.9978</v>
      </c>
      <c r="BD22" s="144">
        <v>5033463.9984999998</v>
      </c>
      <c r="BE22" s="127" t="s">
        <v>38</v>
      </c>
      <c r="BF22" s="59">
        <v>44197</v>
      </c>
      <c r="BG22" s="59">
        <v>44926</v>
      </c>
      <c r="BH22" s="119"/>
      <c r="BI22" s="27">
        <v>16</v>
      </c>
      <c r="BJ22" t="s">
        <v>417</v>
      </c>
      <c r="BK22" s="91">
        <v>-8.0000000000000002E-3</v>
      </c>
      <c r="BL22" s="92" t="s">
        <v>621</v>
      </c>
      <c r="BM22" s="92">
        <v>0</v>
      </c>
      <c r="BN22" s="92">
        <v>1919</v>
      </c>
      <c r="BO22" s="92">
        <v>107.52838898</v>
      </c>
      <c r="BP22" s="92">
        <v>71.738250730000004</v>
      </c>
      <c r="BQ22" s="92">
        <v>89.633319854999996</v>
      </c>
      <c r="BR22" s="91" t="s">
        <v>38</v>
      </c>
      <c r="BS22" s="92">
        <v>1519559.9978</v>
      </c>
      <c r="BT22" s="92">
        <v>5033463.9984999998</v>
      </c>
      <c r="BU22" s="92" t="s">
        <v>38</v>
      </c>
      <c r="BV22" s="93">
        <v>44197</v>
      </c>
      <c r="BW22" s="93">
        <v>44926</v>
      </c>
      <c r="BX22" s="40"/>
      <c r="BY22" s="15">
        <f>IF(BI22=0,MAX($BY$5:BY21)+1,0)</f>
        <v>0</v>
      </c>
      <c r="BZ22" s="15">
        <f t="shared" si="1"/>
        <v>17</v>
      </c>
      <c r="CA22" s="144"/>
      <c r="CB22" s="123" t="s">
        <v>297</v>
      </c>
      <c r="CC22" s="144"/>
    </row>
    <row r="23" spans="1:81" x14ac:dyDescent="0.25">
      <c r="A23" s="28"/>
      <c r="B23" s="98">
        <v>17</v>
      </c>
      <c r="C23" s="90" t="s">
        <v>504</v>
      </c>
      <c r="D23" s="42">
        <v>1519788.1827</v>
      </c>
      <c r="E23" s="42">
        <v>5031773.2592000002</v>
      </c>
      <c r="F23" s="99">
        <v>1</v>
      </c>
      <c r="G23" s="99">
        <v>1</v>
      </c>
      <c r="H23" s="21">
        <v>0</v>
      </c>
      <c r="I23" s="96" t="s">
        <v>1497</v>
      </c>
      <c r="J23" s="8">
        <v>1519788.18267063</v>
      </c>
      <c r="K23" s="8">
        <v>5031773.25920376</v>
      </c>
      <c r="L23" s="117" t="s">
        <v>221</v>
      </c>
      <c r="M23" s="98">
        <v>17</v>
      </c>
      <c r="N23" s="99" t="s">
        <v>332</v>
      </c>
      <c r="O23" s="15">
        <v>0</v>
      </c>
      <c r="P23" s="109" t="s">
        <v>562</v>
      </c>
      <c r="Q23" s="99">
        <v>0</v>
      </c>
      <c r="R23" s="105">
        <v>12976</v>
      </c>
      <c r="S23" s="114">
        <v>105.51892853</v>
      </c>
      <c r="T23" s="114">
        <v>67.231620789999994</v>
      </c>
      <c r="U23" s="114">
        <v>86.375274660000002</v>
      </c>
      <c r="V23" s="119" t="s">
        <v>504</v>
      </c>
      <c r="W23" s="21"/>
      <c r="X23" s="119">
        <v>17</v>
      </c>
      <c r="Y23" s="119">
        <v>77</v>
      </c>
      <c r="Z23" s="21"/>
      <c r="AA23" s="127">
        <v>17</v>
      </c>
      <c r="AB23" s="123" t="s">
        <v>418</v>
      </c>
      <c r="AC23" s="123">
        <v>-8.0000000000000002E-3</v>
      </c>
      <c r="AD23" s="11" t="s">
        <v>622</v>
      </c>
      <c r="AE23" s="11">
        <v>0</v>
      </c>
      <c r="AF23" s="123">
        <v>2048</v>
      </c>
      <c r="AG23" s="134">
        <v>107.55656433</v>
      </c>
      <c r="AH23" s="134">
        <v>71.476799009999993</v>
      </c>
      <c r="AI23" s="134">
        <v>89.516681669999997</v>
      </c>
      <c r="AJ23" s="48" t="s">
        <v>39</v>
      </c>
      <c r="AK23" s="131">
        <v>1519593.9975000001</v>
      </c>
      <c r="AL23" s="131">
        <v>5033411.9990999997</v>
      </c>
      <c r="AM23" s="22" t="s">
        <v>39</v>
      </c>
      <c r="AN23" s="59">
        <v>44197</v>
      </c>
      <c r="AO23" s="59">
        <v>44926</v>
      </c>
      <c r="AP23" s="59"/>
      <c r="AQ23" s="137">
        <f t="shared" si="0"/>
        <v>94</v>
      </c>
      <c r="AR23" s="119"/>
      <c r="AS23" s="127">
        <v>17</v>
      </c>
      <c r="AT23" s="142" t="s">
        <v>418</v>
      </c>
      <c r="AU23" s="142">
        <v>-8.0000000000000002E-3</v>
      </c>
      <c r="AV23" s="142" t="s">
        <v>622</v>
      </c>
      <c r="AW23" s="142">
        <v>0</v>
      </c>
      <c r="AX23" s="127">
        <v>2048</v>
      </c>
      <c r="AY23" s="143">
        <v>107.55656433</v>
      </c>
      <c r="AZ23" s="143">
        <v>71.476799009999993</v>
      </c>
      <c r="BA23" s="143">
        <v>89.516681669999997</v>
      </c>
      <c r="BB23" s="127" t="s">
        <v>39</v>
      </c>
      <c r="BC23" s="144">
        <v>1519593.9975000001</v>
      </c>
      <c r="BD23" s="144">
        <v>5033411.9990999997</v>
      </c>
      <c r="BE23" s="127" t="s">
        <v>39</v>
      </c>
      <c r="BF23" s="59">
        <v>44197</v>
      </c>
      <c r="BG23" s="59">
        <v>44926</v>
      </c>
      <c r="BH23" s="119"/>
      <c r="BI23" s="27">
        <v>17</v>
      </c>
      <c r="BJ23" t="s">
        <v>418</v>
      </c>
      <c r="BK23" s="91">
        <v>-8.0000000000000002E-3</v>
      </c>
      <c r="BL23" s="92" t="s">
        <v>622</v>
      </c>
      <c r="BM23" s="92">
        <v>0</v>
      </c>
      <c r="BN23" s="92">
        <v>2048</v>
      </c>
      <c r="BO23" s="92">
        <v>107.55656433</v>
      </c>
      <c r="BP23" s="92">
        <v>71.476799009999993</v>
      </c>
      <c r="BQ23" s="92">
        <v>89.516681669999997</v>
      </c>
      <c r="BR23" s="91" t="s">
        <v>39</v>
      </c>
      <c r="BS23" s="92">
        <v>1519593.9975000001</v>
      </c>
      <c r="BT23" s="92">
        <v>5033411.9990999997</v>
      </c>
      <c r="BU23" s="92" t="s">
        <v>39</v>
      </c>
      <c r="BV23" s="93">
        <v>44197</v>
      </c>
      <c r="BW23" s="93">
        <v>44926</v>
      </c>
      <c r="BX23" s="40"/>
      <c r="BY23" s="15">
        <f>IF(BI23=0,MAX($BY$5:BY22)+1,0)</f>
        <v>0</v>
      </c>
      <c r="BZ23" s="15">
        <f t="shared" si="1"/>
        <v>18</v>
      </c>
      <c r="CA23" s="144"/>
      <c r="CB23" s="123" t="s">
        <v>3</v>
      </c>
      <c r="CC23" s="144"/>
    </row>
    <row r="24" spans="1:81" x14ac:dyDescent="0.25">
      <c r="A24" s="28"/>
      <c r="B24" s="98">
        <v>18</v>
      </c>
      <c r="C24" s="90" t="s">
        <v>505</v>
      </c>
      <c r="D24" s="42">
        <v>1519805.0105999999</v>
      </c>
      <c r="E24" s="42">
        <v>5031763.0983999996</v>
      </c>
      <c r="F24" s="99">
        <v>1</v>
      </c>
      <c r="G24" s="99">
        <v>1</v>
      </c>
      <c r="H24" s="21">
        <v>0</v>
      </c>
      <c r="I24" s="96" t="s">
        <v>1498</v>
      </c>
      <c r="J24" s="8">
        <v>1519805.01064436</v>
      </c>
      <c r="K24" s="8">
        <v>5031763.0984409796</v>
      </c>
      <c r="L24" s="117" t="s">
        <v>221</v>
      </c>
      <c r="M24" s="98">
        <v>18</v>
      </c>
      <c r="N24" s="99" t="s">
        <v>334</v>
      </c>
      <c r="O24" s="15">
        <v>0</v>
      </c>
      <c r="P24" s="109" t="s">
        <v>563</v>
      </c>
      <c r="Q24" s="99">
        <v>0</v>
      </c>
      <c r="R24" s="105">
        <v>12989</v>
      </c>
      <c r="S24" s="114">
        <v>105.46818542</v>
      </c>
      <c r="T24" s="114">
        <v>67.181655879999994</v>
      </c>
      <c r="U24" s="114">
        <v>86.324920649999996</v>
      </c>
      <c r="V24" s="119" t="s">
        <v>505</v>
      </c>
      <c r="W24" s="21"/>
      <c r="X24" s="119">
        <v>18</v>
      </c>
      <c r="Y24" s="119">
        <v>78</v>
      </c>
      <c r="Z24" s="21"/>
      <c r="AA24" s="127">
        <v>18</v>
      </c>
      <c r="AB24" s="123" t="s">
        <v>419</v>
      </c>
      <c r="AC24" s="123">
        <v>-8.0000000000000002E-3</v>
      </c>
      <c r="AD24" s="11" t="s">
        <v>623</v>
      </c>
      <c r="AE24" s="11">
        <v>0</v>
      </c>
      <c r="AF24" s="123">
        <v>2173</v>
      </c>
      <c r="AG24" s="134">
        <v>107.66276550000001</v>
      </c>
      <c r="AH24" s="134">
        <v>71.339622500000004</v>
      </c>
      <c r="AI24" s="134">
        <v>89.501193999999998</v>
      </c>
      <c r="AJ24" s="48" t="s">
        <v>40</v>
      </c>
      <c r="AK24" s="131">
        <v>1519634.9982</v>
      </c>
      <c r="AL24" s="131">
        <v>5033369.9902999997</v>
      </c>
      <c r="AM24" s="22" t="s">
        <v>40</v>
      </c>
      <c r="AN24" s="59">
        <v>44197</v>
      </c>
      <c r="AO24" s="59">
        <v>44926</v>
      </c>
      <c r="AP24" s="59"/>
      <c r="AQ24" s="137">
        <f t="shared" si="0"/>
        <v>95</v>
      </c>
      <c r="AR24" s="119"/>
      <c r="AS24" s="127">
        <v>18</v>
      </c>
      <c r="AT24" s="142" t="s">
        <v>419</v>
      </c>
      <c r="AU24" s="142">
        <v>-8.0000000000000002E-3</v>
      </c>
      <c r="AV24" s="142" t="s">
        <v>623</v>
      </c>
      <c r="AW24" s="142">
        <v>0</v>
      </c>
      <c r="AX24" s="127">
        <v>2173</v>
      </c>
      <c r="AY24" s="143">
        <v>107.66276550000001</v>
      </c>
      <c r="AZ24" s="143">
        <v>71.339622500000004</v>
      </c>
      <c r="BA24" s="143">
        <v>89.501193999999998</v>
      </c>
      <c r="BB24" s="127" t="s">
        <v>40</v>
      </c>
      <c r="BC24" s="144">
        <v>1519634.9982</v>
      </c>
      <c r="BD24" s="144">
        <v>5033369.9902999997</v>
      </c>
      <c r="BE24" s="127" t="s">
        <v>40</v>
      </c>
      <c r="BF24" s="59">
        <v>44197</v>
      </c>
      <c r="BG24" s="59">
        <v>44926</v>
      </c>
      <c r="BH24" s="119"/>
      <c r="BI24" s="27">
        <v>18</v>
      </c>
      <c r="BJ24" t="s">
        <v>419</v>
      </c>
      <c r="BK24" s="91">
        <v>-8.0000000000000002E-3</v>
      </c>
      <c r="BL24" s="92" t="s">
        <v>623</v>
      </c>
      <c r="BM24" s="92">
        <v>0</v>
      </c>
      <c r="BN24" s="92">
        <v>2173</v>
      </c>
      <c r="BO24" s="92">
        <v>107.66276550000001</v>
      </c>
      <c r="BP24" s="92">
        <v>71.339622500000004</v>
      </c>
      <c r="BQ24" s="92">
        <v>89.501193999999998</v>
      </c>
      <c r="BR24" s="91" t="s">
        <v>40</v>
      </c>
      <c r="BS24" s="92">
        <v>1519634.9982</v>
      </c>
      <c r="BT24" s="92">
        <v>5033369.9902999997</v>
      </c>
      <c r="BU24" s="92" t="s">
        <v>40</v>
      </c>
      <c r="BV24" s="93">
        <v>44197</v>
      </c>
      <c r="BW24" s="93">
        <v>44926</v>
      </c>
      <c r="BX24" s="40"/>
      <c r="BY24" s="15">
        <f>IF(BI24=0,MAX($BY$5:BY23)+1,0)</f>
        <v>0</v>
      </c>
      <c r="BZ24" s="15">
        <f t="shared" si="1"/>
        <v>19</v>
      </c>
      <c r="CA24" s="144"/>
      <c r="CB24" s="123" t="s">
        <v>475</v>
      </c>
      <c r="CC24" s="144"/>
    </row>
    <row r="25" spans="1:81" x14ac:dyDescent="0.25">
      <c r="A25" s="28"/>
      <c r="B25" s="98">
        <v>19</v>
      </c>
      <c r="C25" s="90" t="s">
        <v>506</v>
      </c>
      <c r="D25" s="42">
        <v>1519830.7316000001</v>
      </c>
      <c r="E25" s="42">
        <v>5031747.8581999997</v>
      </c>
      <c r="F25" s="99">
        <v>1</v>
      </c>
      <c r="G25" s="99">
        <v>1</v>
      </c>
      <c r="H25" s="21">
        <v>0</v>
      </c>
      <c r="I25" s="96" t="s">
        <v>1499</v>
      </c>
      <c r="J25" s="8">
        <v>1519830.73161348</v>
      </c>
      <c r="K25" s="8">
        <v>5031747.8582064901</v>
      </c>
      <c r="L25" s="117" t="s">
        <v>221</v>
      </c>
      <c r="M25" s="98">
        <v>19</v>
      </c>
      <c r="N25" s="99" t="s">
        <v>336</v>
      </c>
      <c r="O25" s="15">
        <v>0</v>
      </c>
      <c r="P25" s="109" t="s">
        <v>564</v>
      </c>
      <c r="Q25" s="99">
        <v>0</v>
      </c>
      <c r="R25" s="105">
        <v>13515</v>
      </c>
      <c r="S25" s="114">
        <v>103.99253845</v>
      </c>
      <c r="T25" s="114">
        <v>67.076965329999993</v>
      </c>
      <c r="U25" s="114">
        <v>85.534751889999995</v>
      </c>
      <c r="V25" s="119" t="s">
        <v>506</v>
      </c>
      <c r="W25" s="21"/>
      <c r="X25" s="119">
        <v>19</v>
      </c>
      <c r="Y25" s="119">
        <v>79</v>
      </c>
      <c r="Z25" s="21"/>
      <c r="AA25" s="127">
        <v>19</v>
      </c>
      <c r="AB25" s="123" t="s">
        <v>420</v>
      </c>
      <c r="AC25" s="123">
        <v>6.0000000000000001E-3</v>
      </c>
      <c r="AD25" s="11" t="s">
        <v>624</v>
      </c>
      <c r="AE25" s="11">
        <v>0</v>
      </c>
      <c r="AF25" s="123">
        <v>2169</v>
      </c>
      <c r="AG25" s="134">
        <v>108.33624268</v>
      </c>
      <c r="AH25" s="134">
        <v>71.719467159999994</v>
      </c>
      <c r="AI25" s="134">
        <v>90.027854919999996</v>
      </c>
      <c r="AJ25" s="48" t="s">
        <v>41</v>
      </c>
      <c r="AK25" s="131">
        <v>1519433.0009000001</v>
      </c>
      <c r="AL25" s="131">
        <v>5033336.9924999997</v>
      </c>
      <c r="AM25" s="22" t="s">
        <v>41</v>
      </c>
      <c r="AN25" s="59">
        <v>44197</v>
      </c>
      <c r="AO25" s="59">
        <v>44926</v>
      </c>
      <c r="AP25" s="59"/>
      <c r="AQ25" s="137">
        <f t="shared" si="0"/>
        <v>96</v>
      </c>
      <c r="AR25" s="119"/>
      <c r="AS25" s="127">
        <v>19</v>
      </c>
      <c r="AT25" s="142" t="s">
        <v>420</v>
      </c>
      <c r="AU25" s="142">
        <v>6.0000000000000001E-3</v>
      </c>
      <c r="AV25" s="142" t="s">
        <v>624</v>
      </c>
      <c r="AW25" s="142">
        <v>0</v>
      </c>
      <c r="AX25" s="127">
        <v>2169</v>
      </c>
      <c r="AY25" s="143">
        <v>108.33624268</v>
      </c>
      <c r="AZ25" s="143">
        <v>71.719467159999994</v>
      </c>
      <c r="BA25" s="143">
        <v>90.027854919999996</v>
      </c>
      <c r="BB25" s="127" t="s">
        <v>41</v>
      </c>
      <c r="BC25" s="144">
        <v>1519433.0009000001</v>
      </c>
      <c r="BD25" s="144">
        <v>5033336.9924999997</v>
      </c>
      <c r="BE25" s="127" t="s">
        <v>41</v>
      </c>
      <c r="BF25" s="59">
        <v>44197</v>
      </c>
      <c r="BG25" s="59">
        <v>44926</v>
      </c>
      <c r="BH25" s="119"/>
      <c r="BI25" s="27">
        <v>19</v>
      </c>
      <c r="BJ25" t="s">
        <v>420</v>
      </c>
      <c r="BK25" s="91">
        <v>6.0000000000000001E-3</v>
      </c>
      <c r="BL25" s="92" t="s">
        <v>624</v>
      </c>
      <c r="BM25" s="92">
        <v>0</v>
      </c>
      <c r="BN25" s="92">
        <v>2169</v>
      </c>
      <c r="BO25" s="92">
        <v>108.33624268</v>
      </c>
      <c r="BP25" s="92">
        <v>71.719467159999994</v>
      </c>
      <c r="BQ25" s="92">
        <v>90.027854919999996</v>
      </c>
      <c r="BR25" s="91" t="s">
        <v>41</v>
      </c>
      <c r="BS25" s="92">
        <v>1519433.0009000001</v>
      </c>
      <c r="BT25" s="92">
        <v>5033336.9924999997</v>
      </c>
      <c r="BU25" s="92" t="s">
        <v>41</v>
      </c>
      <c r="BV25" s="93">
        <v>44197</v>
      </c>
      <c r="BW25" s="93">
        <v>44926</v>
      </c>
      <c r="BX25" s="40"/>
      <c r="BY25" s="15">
        <f>IF(BI25=0,MAX($BY$5:BY24)+1,0)</f>
        <v>0</v>
      </c>
      <c r="BZ25" s="15">
        <f t="shared" si="1"/>
        <v>20</v>
      </c>
      <c r="CA25" s="144"/>
      <c r="CB25" s="158" t="s">
        <v>476</v>
      </c>
      <c r="CC25" s="144"/>
    </row>
    <row r="26" spans="1:81" x14ac:dyDescent="0.25">
      <c r="A26" s="28"/>
      <c r="B26" s="98">
        <v>20</v>
      </c>
      <c r="C26" s="90" t="s">
        <v>507</v>
      </c>
      <c r="D26" s="42">
        <v>1519847.8747</v>
      </c>
      <c r="E26" s="42">
        <v>5031737.3843999999</v>
      </c>
      <c r="F26" s="99">
        <v>1</v>
      </c>
      <c r="G26" s="99">
        <v>1</v>
      </c>
      <c r="H26" s="21">
        <v>0</v>
      </c>
      <c r="I26" s="96" t="s">
        <v>1500</v>
      </c>
      <c r="J26" s="8">
        <v>1519847.8746855501</v>
      </c>
      <c r="K26" s="8">
        <v>5031737.3843733799</v>
      </c>
      <c r="L26" s="117" t="s">
        <v>221</v>
      </c>
      <c r="M26" s="98">
        <v>20</v>
      </c>
      <c r="N26" s="99" t="s">
        <v>338</v>
      </c>
      <c r="O26" s="15">
        <v>0</v>
      </c>
      <c r="P26" s="109" t="s">
        <v>565</v>
      </c>
      <c r="Q26" s="99">
        <v>0</v>
      </c>
      <c r="R26" s="105">
        <v>13522</v>
      </c>
      <c r="S26" s="114">
        <v>103.82524109000001</v>
      </c>
      <c r="T26" s="114">
        <v>67.023605349999997</v>
      </c>
      <c r="U26" s="114">
        <v>85.424423219999994</v>
      </c>
      <c r="V26" s="119" t="s">
        <v>507</v>
      </c>
      <c r="W26" s="21"/>
      <c r="X26" s="119">
        <v>20</v>
      </c>
      <c r="Y26" s="119">
        <v>80</v>
      </c>
      <c r="Z26" s="21"/>
      <c r="AA26" s="127">
        <v>20</v>
      </c>
      <c r="AB26" s="123" t="s">
        <v>420</v>
      </c>
      <c r="AC26" s="123">
        <v>6.0000000000000001E-3</v>
      </c>
      <c r="AD26" s="11" t="s">
        <v>625</v>
      </c>
      <c r="AE26" s="11">
        <v>0</v>
      </c>
      <c r="AF26" s="123">
        <v>2169</v>
      </c>
      <c r="AG26" s="134">
        <v>108.33624268</v>
      </c>
      <c r="AH26" s="134">
        <v>71.719467159999994</v>
      </c>
      <c r="AI26" s="134">
        <v>90.027854919999996</v>
      </c>
      <c r="AJ26" s="48" t="s">
        <v>42</v>
      </c>
      <c r="AK26" s="131">
        <v>1519443.996</v>
      </c>
      <c r="AL26" s="131">
        <v>5033326.9955000002</v>
      </c>
      <c r="AM26" s="22" t="s">
        <v>42</v>
      </c>
      <c r="AN26" s="59">
        <v>44197</v>
      </c>
      <c r="AO26" s="59">
        <v>44926</v>
      </c>
      <c r="AP26" s="59"/>
      <c r="AQ26" s="137">
        <f t="shared" si="0"/>
        <v>97</v>
      </c>
      <c r="AR26" s="119"/>
      <c r="AS26" s="127">
        <v>20</v>
      </c>
      <c r="AT26" s="142" t="s">
        <v>420</v>
      </c>
      <c r="AU26" s="142">
        <v>6.0000000000000001E-3</v>
      </c>
      <c r="AV26" s="142" t="s">
        <v>625</v>
      </c>
      <c r="AW26" s="142">
        <v>0</v>
      </c>
      <c r="AX26" s="127">
        <v>2169</v>
      </c>
      <c r="AY26" s="143">
        <v>108.33624268</v>
      </c>
      <c r="AZ26" s="143">
        <v>71.719467159999994</v>
      </c>
      <c r="BA26" s="143">
        <v>90.027854919999996</v>
      </c>
      <c r="BB26" s="127" t="s">
        <v>42</v>
      </c>
      <c r="BC26" s="144">
        <v>1519443.996</v>
      </c>
      <c r="BD26" s="144">
        <v>5033326.9955000002</v>
      </c>
      <c r="BE26" s="127" t="s">
        <v>42</v>
      </c>
      <c r="BF26" s="59">
        <v>44197</v>
      </c>
      <c r="BG26" s="59">
        <v>44926</v>
      </c>
      <c r="BH26" s="119"/>
      <c r="BI26" s="27">
        <v>20</v>
      </c>
      <c r="BJ26" t="s">
        <v>420</v>
      </c>
      <c r="BK26" s="91">
        <v>6.0000000000000001E-3</v>
      </c>
      <c r="BL26" s="92" t="s">
        <v>625</v>
      </c>
      <c r="BM26" s="92">
        <v>0</v>
      </c>
      <c r="BN26" s="92">
        <v>2169</v>
      </c>
      <c r="BO26" s="92">
        <v>108.33624268</v>
      </c>
      <c r="BP26" s="92">
        <v>71.719467159999994</v>
      </c>
      <c r="BQ26" s="92">
        <v>90.027854919999996</v>
      </c>
      <c r="BR26" s="91" t="s">
        <v>42</v>
      </c>
      <c r="BS26" s="92">
        <v>1519443.996</v>
      </c>
      <c r="BT26" s="92">
        <v>5033326.9955000002</v>
      </c>
      <c r="BU26" s="92" t="s">
        <v>42</v>
      </c>
      <c r="BV26" s="93">
        <v>44197</v>
      </c>
      <c r="BW26" s="93">
        <v>44926</v>
      </c>
      <c r="BX26" s="40"/>
      <c r="BY26" s="15">
        <f>IF(BI26=0,MAX($BY$5:BY25)+1,0)</f>
        <v>0</v>
      </c>
      <c r="BZ26" s="15">
        <f t="shared" si="1"/>
        <v>21</v>
      </c>
      <c r="CA26" s="144"/>
      <c r="CB26" s="158" t="s">
        <v>477</v>
      </c>
      <c r="CC26" s="144"/>
    </row>
    <row r="27" spans="1:81" x14ac:dyDescent="0.25">
      <c r="A27" s="28"/>
      <c r="B27" s="98">
        <v>21</v>
      </c>
      <c r="C27" s="90" t="s">
        <v>508</v>
      </c>
      <c r="D27" s="42">
        <v>1519967.0929</v>
      </c>
      <c r="E27" s="42">
        <v>5032427.1653000005</v>
      </c>
      <c r="F27" s="99">
        <v>1</v>
      </c>
      <c r="G27" s="99">
        <v>1</v>
      </c>
      <c r="H27" s="21">
        <v>0</v>
      </c>
      <c r="I27" s="96" t="s">
        <v>1501</v>
      </c>
      <c r="J27" s="8">
        <v>1519967.09286497</v>
      </c>
      <c r="K27" s="8">
        <v>5032427.1653028699</v>
      </c>
      <c r="L27" s="117" t="s">
        <v>221</v>
      </c>
      <c r="M27" s="98">
        <v>21</v>
      </c>
      <c r="N27" s="99" t="s">
        <v>340</v>
      </c>
      <c r="O27" s="15">
        <v>0</v>
      </c>
      <c r="P27" s="109" t="s">
        <v>566</v>
      </c>
      <c r="Q27" s="99">
        <v>0</v>
      </c>
      <c r="R27" s="105">
        <v>6639</v>
      </c>
      <c r="S27" s="114">
        <v>104.8481369</v>
      </c>
      <c r="T27" s="114">
        <v>69.586936949999995</v>
      </c>
      <c r="U27" s="114">
        <v>87.217536924999905</v>
      </c>
      <c r="V27" s="119" t="s">
        <v>508</v>
      </c>
      <c r="W27" s="21"/>
      <c r="X27" s="119">
        <v>21</v>
      </c>
      <c r="Y27" s="119">
        <v>81</v>
      </c>
      <c r="Z27" s="21"/>
      <c r="AA27" s="127">
        <v>21</v>
      </c>
      <c r="AB27" s="123" t="s">
        <v>421</v>
      </c>
      <c r="AC27" s="123">
        <v>6.0000000000000001E-3</v>
      </c>
      <c r="AD27" s="11" t="s">
        <v>626</v>
      </c>
      <c r="AE27" s="11">
        <v>0</v>
      </c>
      <c r="AF27" s="123">
        <v>2295</v>
      </c>
      <c r="AG27" s="134">
        <v>107.84601592999999</v>
      </c>
      <c r="AH27" s="134">
        <v>71.506248470000003</v>
      </c>
      <c r="AI27" s="134">
        <v>89.676132199999998</v>
      </c>
      <c r="AJ27" s="48" t="s">
        <v>43</v>
      </c>
      <c r="AK27" s="131">
        <v>1519469.0020999999</v>
      </c>
      <c r="AL27" s="131">
        <v>5033304.9913999997</v>
      </c>
      <c r="AM27" s="22" t="s">
        <v>43</v>
      </c>
      <c r="AN27" s="59">
        <v>44197</v>
      </c>
      <c r="AO27" s="59">
        <v>44926</v>
      </c>
      <c r="AP27" s="59"/>
      <c r="AQ27" s="137">
        <f t="shared" si="0"/>
        <v>98</v>
      </c>
      <c r="AR27" s="119"/>
      <c r="AS27" s="127">
        <v>21</v>
      </c>
      <c r="AT27" s="142" t="s">
        <v>421</v>
      </c>
      <c r="AU27" s="142">
        <v>6.0000000000000001E-3</v>
      </c>
      <c r="AV27" s="142" t="s">
        <v>626</v>
      </c>
      <c r="AW27" s="142">
        <v>0</v>
      </c>
      <c r="AX27" s="127">
        <v>2295</v>
      </c>
      <c r="AY27" s="143">
        <v>107.84601592999999</v>
      </c>
      <c r="AZ27" s="143">
        <v>71.506248470000003</v>
      </c>
      <c r="BA27" s="143">
        <v>89.676132199999998</v>
      </c>
      <c r="BB27" s="127" t="s">
        <v>43</v>
      </c>
      <c r="BC27" s="144">
        <v>1519469.0020999999</v>
      </c>
      <c r="BD27" s="144">
        <v>5033304.9913999997</v>
      </c>
      <c r="BE27" s="127" t="s">
        <v>43</v>
      </c>
      <c r="BF27" s="59">
        <v>44197</v>
      </c>
      <c r="BG27" s="59">
        <v>44926</v>
      </c>
      <c r="BH27" s="119"/>
      <c r="BI27" s="27">
        <v>21</v>
      </c>
      <c r="BJ27" t="s">
        <v>421</v>
      </c>
      <c r="BK27" s="91">
        <v>6.0000000000000001E-3</v>
      </c>
      <c r="BL27" s="92" t="s">
        <v>626</v>
      </c>
      <c r="BM27" s="92">
        <v>0</v>
      </c>
      <c r="BN27" s="92">
        <v>2295</v>
      </c>
      <c r="BO27" s="92">
        <v>107.84601592999999</v>
      </c>
      <c r="BP27" s="92">
        <v>71.506248470000003</v>
      </c>
      <c r="BQ27" s="92">
        <v>89.676132199999998</v>
      </c>
      <c r="BR27" s="91" t="s">
        <v>43</v>
      </c>
      <c r="BS27" s="92">
        <v>1519469.0020999999</v>
      </c>
      <c r="BT27" s="92">
        <v>5033304.9913999997</v>
      </c>
      <c r="BU27" s="92" t="s">
        <v>43</v>
      </c>
      <c r="BV27" s="93">
        <v>44197</v>
      </c>
      <c r="BW27" s="93">
        <v>44926</v>
      </c>
      <c r="BX27" s="40"/>
      <c r="BY27" s="15">
        <f>IF(BI27=0,MAX($BY$5:BY26)+1,0)</f>
        <v>0</v>
      </c>
      <c r="BZ27" s="15">
        <f t="shared" si="1"/>
        <v>22</v>
      </c>
      <c r="CA27" s="144"/>
      <c r="CB27" s="158" t="s">
        <v>478</v>
      </c>
      <c r="CC27" s="144"/>
    </row>
    <row r="28" spans="1:81" x14ac:dyDescent="0.25">
      <c r="A28" s="28"/>
      <c r="B28" s="98">
        <v>22</v>
      </c>
      <c r="C28" s="90" t="s">
        <v>509</v>
      </c>
      <c r="D28" s="42">
        <v>1518762.0031999999</v>
      </c>
      <c r="E28" s="42">
        <v>5031310.9926000005</v>
      </c>
      <c r="F28" s="99">
        <v>1</v>
      </c>
      <c r="G28" s="99">
        <v>1</v>
      </c>
      <c r="H28" s="21">
        <v>0</v>
      </c>
      <c r="I28" s="96" t="s">
        <v>1502</v>
      </c>
      <c r="J28" s="8">
        <v>1518762.0031621601</v>
      </c>
      <c r="K28" s="8">
        <v>5031310.9926186698</v>
      </c>
      <c r="L28" s="117" t="s">
        <v>221</v>
      </c>
      <c r="M28" s="98">
        <v>22</v>
      </c>
      <c r="N28" s="99" t="s">
        <v>342</v>
      </c>
      <c r="O28" s="15">
        <v>0</v>
      </c>
      <c r="P28" s="109" t="s">
        <v>567</v>
      </c>
      <c r="Q28" s="99">
        <v>0</v>
      </c>
      <c r="R28" s="105">
        <v>14785</v>
      </c>
      <c r="S28" s="114">
        <v>106.4753418</v>
      </c>
      <c r="T28" s="114">
        <v>63.433700559999998</v>
      </c>
      <c r="U28" s="114">
        <v>84.95452118</v>
      </c>
      <c r="V28" s="119" t="s">
        <v>509</v>
      </c>
      <c r="W28" s="21"/>
      <c r="X28" s="119">
        <v>22</v>
      </c>
      <c r="Y28" s="119">
        <v>82</v>
      </c>
      <c r="Z28" s="21"/>
      <c r="AA28" s="127">
        <v>22</v>
      </c>
      <c r="AB28" s="123" t="s">
        <v>421</v>
      </c>
      <c r="AC28" s="123">
        <v>6.0000000000000001E-3</v>
      </c>
      <c r="AD28" s="11" t="s">
        <v>627</v>
      </c>
      <c r="AE28" s="11">
        <v>0</v>
      </c>
      <c r="AF28" s="123">
        <v>2295</v>
      </c>
      <c r="AG28" s="134">
        <v>107.84601592999999</v>
      </c>
      <c r="AH28" s="134">
        <v>71.506248470000003</v>
      </c>
      <c r="AI28" s="134">
        <v>89.676132199999998</v>
      </c>
      <c r="AJ28" s="48" t="s">
        <v>44</v>
      </c>
      <c r="AK28" s="131">
        <v>1519482.0045</v>
      </c>
      <c r="AL28" s="131">
        <v>5033285.9927000003</v>
      </c>
      <c r="AM28" s="22" t="s">
        <v>44</v>
      </c>
      <c r="AN28" s="59">
        <v>44197</v>
      </c>
      <c r="AO28" s="59">
        <v>44926</v>
      </c>
      <c r="AP28" s="59"/>
      <c r="AQ28" s="137">
        <f t="shared" si="0"/>
        <v>99</v>
      </c>
      <c r="AR28" s="119"/>
      <c r="AS28" s="127">
        <v>22</v>
      </c>
      <c r="AT28" s="142" t="s">
        <v>421</v>
      </c>
      <c r="AU28" s="142">
        <v>6.0000000000000001E-3</v>
      </c>
      <c r="AV28" s="142" t="s">
        <v>627</v>
      </c>
      <c r="AW28" s="142">
        <v>0</v>
      </c>
      <c r="AX28" s="127">
        <v>2295</v>
      </c>
      <c r="AY28" s="143">
        <v>107.84601592999999</v>
      </c>
      <c r="AZ28" s="143">
        <v>71.506248470000003</v>
      </c>
      <c r="BA28" s="143">
        <v>89.676132199999998</v>
      </c>
      <c r="BB28" s="127" t="s">
        <v>44</v>
      </c>
      <c r="BC28" s="144">
        <v>1519482.0045</v>
      </c>
      <c r="BD28" s="144">
        <v>5033285.9927000003</v>
      </c>
      <c r="BE28" s="127" t="s">
        <v>44</v>
      </c>
      <c r="BF28" s="59">
        <v>44197</v>
      </c>
      <c r="BG28" s="59">
        <v>44926</v>
      </c>
      <c r="BH28" s="119"/>
      <c r="BI28" s="27">
        <v>22</v>
      </c>
      <c r="BJ28" t="s">
        <v>421</v>
      </c>
      <c r="BK28" s="91">
        <v>6.0000000000000001E-3</v>
      </c>
      <c r="BL28" s="92" t="s">
        <v>627</v>
      </c>
      <c r="BM28" s="92">
        <v>0</v>
      </c>
      <c r="BN28" s="92">
        <v>2295</v>
      </c>
      <c r="BO28" s="92">
        <v>107.84601592999999</v>
      </c>
      <c r="BP28" s="92">
        <v>71.506248470000003</v>
      </c>
      <c r="BQ28" s="92">
        <v>89.676132199999998</v>
      </c>
      <c r="BR28" s="91" t="s">
        <v>44</v>
      </c>
      <c r="BS28" s="92">
        <v>1519482.0045</v>
      </c>
      <c r="BT28" s="92">
        <v>5033285.9927000003</v>
      </c>
      <c r="BU28" s="92" t="s">
        <v>44</v>
      </c>
      <c r="BV28" s="93">
        <v>44197</v>
      </c>
      <c r="BW28" s="93">
        <v>44926</v>
      </c>
      <c r="BX28" s="40"/>
      <c r="BY28" s="15">
        <f>IF(BI28=0,MAX($BY$5:BY27)+1,0)</f>
        <v>0</v>
      </c>
      <c r="BZ28" s="15">
        <f t="shared" si="1"/>
        <v>23</v>
      </c>
      <c r="CA28" s="144"/>
      <c r="CB28" s="159" t="s">
        <v>486</v>
      </c>
      <c r="CC28" s="144"/>
    </row>
    <row r="29" spans="1:81" x14ac:dyDescent="0.25">
      <c r="A29" s="28"/>
      <c r="B29" s="98">
        <v>23</v>
      </c>
      <c r="C29" s="90" t="s">
        <v>510</v>
      </c>
      <c r="D29" s="42">
        <v>1518995.9069999999</v>
      </c>
      <c r="E29" s="42">
        <v>5031314.8949999996</v>
      </c>
      <c r="F29" s="99">
        <v>1</v>
      </c>
      <c r="G29" s="99">
        <v>1</v>
      </c>
      <c r="H29" s="21">
        <v>0</v>
      </c>
      <c r="I29" s="96" t="s">
        <v>1503</v>
      </c>
      <c r="J29" s="8">
        <v>1518995.90703426</v>
      </c>
      <c r="K29" s="8">
        <v>5031314.89500432</v>
      </c>
      <c r="L29" s="117" t="s">
        <v>221</v>
      </c>
      <c r="M29" s="98">
        <v>23</v>
      </c>
      <c r="N29" s="99" t="s">
        <v>344</v>
      </c>
      <c r="O29" s="15">
        <v>0</v>
      </c>
      <c r="P29" s="109" t="s">
        <v>568</v>
      </c>
      <c r="Q29" s="99">
        <v>0</v>
      </c>
      <c r="R29" s="105">
        <v>15280</v>
      </c>
      <c r="S29" s="114">
        <v>107.16414641999999</v>
      </c>
      <c r="T29" s="114">
        <v>63.719017030000003</v>
      </c>
      <c r="U29" s="114">
        <v>85.441581724999907</v>
      </c>
      <c r="V29" s="119" t="s">
        <v>510</v>
      </c>
      <c r="W29" s="21"/>
      <c r="X29" s="119">
        <v>23</v>
      </c>
      <c r="Y29" s="119">
        <v>83</v>
      </c>
      <c r="Z29" s="21"/>
      <c r="AA29" s="127">
        <v>23</v>
      </c>
      <c r="AB29" s="123" t="s">
        <v>422</v>
      </c>
      <c r="AC29" s="123">
        <v>2.4E-2</v>
      </c>
      <c r="AD29" s="11" t="s">
        <v>628</v>
      </c>
      <c r="AE29" s="11">
        <v>0</v>
      </c>
      <c r="AF29" s="123">
        <v>2527</v>
      </c>
      <c r="AG29" s="134">
        <v>107.97271729000001</v>
      </c>
      <c r="AH29" s="134">
        <v>71.206565859999998</v>
      </c>
      <c r="AI29" s="134">
        <v>89.589641575000002</v>
      </c>
      <c r="AJ29" s="48" t="s">
        <v>45</v>
      </c>
      <c r="AK29" s="131">
        <v>1519518.9950999999</v>
      </c>
      <c r="AL29" s="131">
        <v>5033226.9990999997</v>
      </c>
      <c r="AM29" s="22" t="s">
        <v>45</v>
      </c>
      <c r="AN29" s="59">
        <v>44197</v>
      </c>
      <c r="AO29" s="59">
        <v>44926</v>
      </c>
      <c r="AP29" s="59"/>
      <c r="AQ29" s="137">
        <f t="shared" si="0"/>
        <v>100</v>
      </c>
      <c r="AR29" s="119"/>
      <c r="AS29" s="127">
        <v>23</v>
      </c>
      <c r="AT29" s="142" t="s">
        <v>422</v>
      </c>
      <c r="AU29" s="142">
        <v>2.4E-2</v>
      </c>
      <c r="AV29" s="142" t="s">
        <v>628</v>
      </c>
      <c r="AW29" s="142">
        <v>0</v>
      </c>
      <c r="AX29" s="127">
        <v>2527</v>
      </c>
      <c r="AY29" s="143">
        <v>107.97271729000001</v>
      </c>
      <c r="AZ29" s="143">
        <v>71.206565859999998</v>
      </c>
      <c r="BA29" s="143">
        <v>89.589641575000002</v>
      </c>
      <c r="BB29" s="127" t="s">
        <v>45</v>
      </c>
      <c r="BC29" s="144">
        <v>1519518.9950999999</v>
      </c>
      <c r="BD29" s="144">
        <v>5033226.9990999997</v>
      </c>
      <c r="BE29" s="127" t="s">
        <v>45</v>
      </c>
      <c r="BF29" s="59">
        <v>44197</v>
      </c>
      <c r="BG29" s="59">
        <v>44926</v>
      </c>
      <c r="BH29" s="119"/>
      <c r="BI29" s="27">
        <v>23</v>
      </c>
      <c r="BJ29" t="s">
        <v>422</v>
      </c>
      <c r="BK29" s="91">
        <v>2.4E-2</v>
      </c>
      <c r="BL29" s="92" t="s">
        <v>628</v>
      </c>
      <c r="BM29" s="92">
        <v>0</v>
      </c>
      <c r="BN29" s="92">
        <v>2527</v>
      </c>
      <c r="BO29" s="92">
        <v>107.97271729000001</v>
      </c>
      <c r="BP29" s="92">
        <v>71.206565859999998</v>
      </c>
      <c r="BQ29" s="92">
        <v>89.589641575000002</v>
      </c>
      <c r="BR29" s="91" t="s">
        <v>45</v>
      </c>
      <c r="BS29" s="92">
        <v>1519518.9950999999</v>
      </c>
      <c r="BT29" s="92">
        <v>5033226.9990999997</v>
      </c>
      <c r="BU29" s="92" t="s">
        <v>45</v>
      </c>
      <c r="BV29" s="93">
        <v>44197</v>
      </c>
      <c r="BW29" s="93">
        <v>44926</v>
      </c>
      <c r="BX29" s="40"/>
      <c r="BY29" s="15">
        <f>IF(BI29=0,MAX($BY$5:BY28)+1,0)</f>
        <v>0</v>
      </c>
      <c r="BZ29" s="15">
        <f t="shared" si="1"/>
        <v>24</v>
      </c>
      <c r="CA29" s="144"/>
      <c r="CB29" s="44" t="s">
        <v>14</v>
      </c>
      <c r="CC29" s="144"/>
    </row>
    <row r="30" spans="1:81" x14ac:dyDescent="0.25">
      <c r="A30" s="28"/>
      <c r="B30" s="98">
        <v>24</v>
      </c>
      <c r="C30" s="90" t="s">
        <v>511</v>
      </c>
      <c r="D30" s="42">
        <v>1519010.7429</v>
      </c>
      <c r="E30" s="42">
        <v>5031322.4381999997</v>
      </c>
      <c r="F30" s="99">
        <v>1</v>
      </c>
      <c r="G30" s="99">
        <v>1</v>
      </c>
      <c r="H30" s="21">
        <v>0</v>
      </c>
      <c r="I30" s="96" t="s">
        <v>1504</v>
      </c>
      <c r="J30" s="8">
        <v>1519010.74286227</v>
      </c>
      <c r="K30" s="8">
        <v>5031322.4381805304</v>
      </c>
      <c r="L30" s="117" t="s">
        <v>221</v>
      </c>
      <c r="M30" s="98">
        <v>24</v>
      </c>
      <c r="N30" s="99" t="s">
        <v>346</v>
      </c>
      <c r="O30" s="15">
        <v>0</v>
      </c>
      <c r="P30" s="109" t="s">
        <v>569</v>
      </c>
      <c r="Q30" s="99">
        <v>0</v>
      </c>
      <c r="R30" s="105">
        <v>15281</v>
      </c>
      <c r="S30" s="114">
        <v>106.91445160000001</v>
      </c>
      <c r="T30" s="114">
        <v>63.744796749999999</v>
      </c>
      <c r="U30" s="114">
        <v>85.329624175000006</v>
      </c>
      <c r="V30" s="119" t="s">
        <v>511</v>
      </c>
      <c r="W30" s="21"/>
      <c r="X30" s="119">
        <v>24</v>
      </c>
      <c r="Y30" s="119">
        <v>84</v>
      </c>
      <c r="Z30" s="21"/>
      <c r="AA30" s="127">
        <v>24</v>
      </c>
      <c r="AB30" s="123" t="s">
        <v>423</v>
      </c>
      <c r="AC30" s="123">
        <v>-2.1399999999999999E-2</v>
      </c>
      <c r="AD30" s="11" t="s">
        <v>629</v>
      </c>
      <c r="AE30" s="11">
        <v>0</v>
      </c>
      <c r="AF30" s="123">
        <v>2287</v>
      </c>
      <c r="AG30" s="134">
        <v>107.6685791</v>
      </c>
      <c r="AH30" s="134">
        <v>71.260536189999996</v>
      </c>
      <c r="AI30" s="134">
        <v>89.464557644999999</v>
      </c>
      <c r="AJ30" s="48" t="s">
        <v>46</v>
      </c>
      <c r="AK30" s="131">
        <v>1519078.0001999999</v>
      </c>
      <c r="AL30" s="131">
        <v>5033219.9946999997</v>
      </c>
      <c r="AM30" s="22" t="s">
        <v>46</v>
      </c>
      <c r="AN30" s="59">
        <v>44197</v>
      </c>
      <c r="AO30" s="59">
        <v>44926</v>
      </c>
      <c r="AP30" s="59"/>
      <c r="AQ30" s="137">
        <f t="shared" si="0"/>
        <v>101</v>
      </c>
      <c r="AR30" s="119"/>
      <c r="AS30" s="127">
        <v>24</v>
      </c>
      <c r="AT30" s="142" t="s">
        <v>423</v>
      </c>
      <c r="AU30" s="142">
        <v>-2.1399999999999999E-2</v>
      </c>
      <c r="AV30" s="142" t="s">
        <v>629</v>
      </c>
      <c r="AW30" s="142">
        <v>0</v>
      </c>
      <c r="AX30" s="127">
        <v>2287</v>
      </c>
      <c r="AY30" s="143">
        <v>107.6685791</v>
      </c>
      <c r="AZ30" s="143">
        <v>71.260536189999996</v>
      </c>
      <c r="BA30" s="143">
        <v>89.464557644999999</v>
      </c>
      <c r="BB30" s="127" t="s">
        <v>46</v>
      </c>
      <c r="BC30" s="144">
        <v>1519078.0001999999</v>
      </c>
      <c r="BD30" s="144">
        <v>5033219.9946999997</v>
      </c>
      <c r="BE30" s="127" t="s">
        <v>46</v>
      </c>
      <c r="BF30" s="59">
        <v>44197</v>
      </c>
      <c r="BG30" s="59">
        <v>44926</v>
      </c>
      <c r="BH30" s="119"/>
      <c r="BI30" s="27">
        <v>24</v>
      </c>
      <c r="BJ30" t="s">
        <v>423</v>
      </c>
      <c r="BK30" s="91">
        <v>-2.1399999999999999E-2</v>
      </c>
      <c r="BL30" s="92" t="s">
        <v>629</v>
      </c>
      <c r="BM30" s="92">
        <v>0</v>
      </c>
      <c r="BN30" s="92">
        <v>2287</v>
      </c>
      <c r="BO30" s="92">
        <v>107.6685791</v>
      </c>
      <c r="BP30" s="92">
        <v>71.260536189999996</v>
      </c>
      <c r="BQ30" s="92">
        <v>89.464557644999999</v>
      </c>
      <c r="BR30" s="91" t="s">
        <v>46</v>
      </c>
      <c r="BS30" s="92">
        <v>1519078.0001999999</v>
      </c>
      <c r="BT30" s="92">
        <v>5033219.9946999997</v>
      </c>
      <c r="BU30" s="92" t="s">
        <v>46</v>
      </c>
      <c r="BV30" s="93">
        <v>44197</v>
      </c>
      <c r="BW30" s="93">
        <v>44926</v>
      </c>
      <c r="BX30" s="40"/>
      <c r="BY30" s="15">
        <f>IF(BI30=0,MAX($BY$5:BY29)+1,0)</f>
        <v>0</v>
      </c>
      <c r="BZ30" s="15">
        <f t="shared" si="1"/>
        <v>25</v>
      </c>
      <c r="CA30" s="144"/>
      <c r="CB30" s="44" t="s">
        <v>15</v>
      </c>
      <c r="CC30" s="144"/>
    </row>
    <row r="31" spans="1:81" x14ac:dyDescent="0.25">
      <c r="A31" s="28"/>
      <c r="B31" s="98">
        <v>25</v>
      </c>
      <c r="C31" s="90" t="s">
        <v>512</v>
      </c>
      <c r="D31" s="42">
        <v>1519025.8163999999</v>
      </c>
      <c r="E31" s="42">
        <v>5031329.9787999997</v>
      </c>
      <c r="F31" s="99">
        <v>1</v>
      </c>
      <c r="G31" s="99">
        <v>1</v>
      </c>
      <c r="H31" s="21">
        <v>0</v>
      </c>
      <c r="I31" s="96" t="s">
        <v>1505</v>
      </c>
      <c r="J31" s="8">
        <v>1519025.8163736099</v>
      </c>
      <c r="K31" s="8">
        <v>5031329.9787810296</v>
      </c>
      <c r="L31" s="117" t="s">
        <v>221</v>
      </c>
      <c r="M31" s="98">
        <v>25</v>
      </c>
      <c r="N31" s="99" t="s">
        <v>346</v>
      </c>
      <c r="O31" s="15">
        <v>0</v>
      </c>
      <c r="P31" s="109" t="s">
        <v>570</v>
      </c>
      <c r="Q31" s="99">
        <v>0</v>
      </c>
      <c r="R31" s="105">
        <v>15281</v>
      </c>
      <c r="S31" s="114">
        <v>106.91445160000001</v>
      </c>
      <c r="T31" s="114">
        <v>63.744796749999999</v>
      </c>
      <c r="U31" s="114">
        <v>85.329624175000006</v>
      </c>
      <c r="V31" s="119" t="s">
        <v>512</v>
      </c>
      <c r="W31" s="21"/>
      <c r="X31" s="119">
        <v>25</v>
      </c>
      <c r="Y31" s="119">
        <v>85</v>
      </c>
      <c r="Z31" s="21"/>
      <c r="AA31" s="127">
        <v>25</v>
      </c>
      <c r="AB31" s="123" t="s">
        <v>424</v>
      </c>
      <c r="AC31" s="123">
        <v>2.1399999999999999E-2</v>
      </c>
      <c r="AD31" s="11" t="s">
        <v>630</v>
      </c>
      <c r="AE31" s="11">
        <v>0</v>
      </c>
      <c r="AF31" s="123">
        <v>1909</v>
      </c>
      <c r="AG31" s="134">
        <v>108.11677551</v>
      </c>
      <c r="AH31" s="134">
        <v>71.622856139999996</v>
      </c>
      <c r="AI31" s="134">
        <v>89.869815824999904</v>
      </c>
      <c r="AJ31" s="48" t="s">
        <v>47</v>
      </c>
      <c r="AK31" s="131">
        <v>1519088.0037</v>
      </c>
      <c r="AL31" s="131">
        <v>5033340.9992000004</v>
      </c>
      <c r="AM31" s="22" t="s">
        <v>47</v>
      </c>
      <c r="AN31" s="59">
        <v>44197</v>
      </c>
      <c r="AO31" s="59">
        <v>44926</v>
      </c>
      <c r="AP31" s="59"/>
      <c r="AQ31" s="137">
        <f t="shared" si="0"/>
        <v>102</v>
      </c>
      <c r="AR31" s="119"/>
      <c r="AS31" s="127">
        <v>25</v>
      </c>
      <c r="AT31" s="142" t="s">
        <v>424</v>
      </c>
      <c r="AU31" s="142">
        <v>2.1399999999999999E-2</v>
      </c>
      <c r="AV31" s="142" t="s">
        <v>630</v>
      </c>
      <c r="AW31" s="142">
        <v>0</v>
      </c>
      <c r="AX31" s="127">
        <v>1909</v>
      </c>
      <c r="AY31" s="143">
        <v>108.11677551</v>
      </c>
      <c r="AZ31" s="143">
        <v>71.622856139999996</v>
      </c>
      <c r="BA31" s="143">
        <v>89.869815824999904</v>
      </c>
      <c r="BB31" s="127" t="s">
        <v>47</v>
      </c>
      <c r="BC31" s="144">
        <v>1519088.0037</v>
      </c>
      <c r="BD31" s="144">
        <v>5033340.9992000004</v>
      </c>
      <c r="BE31" s="127" t="s">
        <v>47</v>
      </c>
      <c r="BF31" s="59">
        <v>44197</v>
      </c>
      <c r="BG31" s="59">
        <v>44926</v>
      </c>
      <c r="BH31" s="119"/>
      <c r="BI31" s="27">
        <v>25</v>
      </c>
      <c r="BJ31" t="s">
        <v>424</v>
      </c>
      <c r="BK31" s="91">
        <v>2.1399999999999999E-2</v>
      </c>
      <c r="BL31" s="92" t="s">
        <v>630</v>
      </c>
      <c r="BM31" s="92">
        <v>0</v>
      </c>
      <c r="BN31" s="92">
        <v>1909</v>
      </c>
      <c r="BO31" s="92">
        <v>108.11677551</v>
      </c>
      <c r="BP31" s="92">
        <v>71.622856139999996</v>
      </c>
      <c r="BQ31" s="92">
        <v>89.869815824999904</v>
      </c>
      <c r="BR31" s="91" t="s">
        <v>47</v>
      </c>
      <c r="BS31" s="92">
        <v>1519088.0037</v>
      </c>
      <c r="BT31" s="92">
        <v>5033340.9992000004</v>
      </c>
      <c r="BU31" s="92" t="s">
        <v>47</v>
      </c>
      <c r="BV31" s="93">
        <v>44197</v>
      </c>
      <c r="BW31" s="93">
        <v>44926</v>
      </c>
      <c r="BX31" s="40"/>
      <c r="BY31" s="15">
        <f>IF(BI31=0,MAX($BY$5:BY30)+1,0)</f>
        <v>0</v>
      </c>
      <c r="BZ31" s="15">
        <f t="shared" si="1"/>
        <v>26</v>
      </c>
      <c r="CA31" s="144"/>
      <c r="CB31" s="125" t="s">
        <v>17</v>
      </c>
      <c r="CC31" s="144"/>
    </row>
    <row r="32" spans="1:81" x14ac:dyDescent="0.25">
      <c r="A32" s="28"/>
      <c r="B32" s="98">
        <v>26</v>
      </c>
      <c r="C32" s="90" t="s">
        <v>513</v>
      </c>
      <c r="D32" s="42">
        <v>1519041.909</v>
      </c>
      <c r="E32" s="42">
        <v>5031338.2681999998</v>
      </c>
      <c r="F32" s="99">
        <v>1</v>
      </c>
      <c r="G32" s="99">
        <v>1</v>
      </c>
      <c r="H32" s="21">
        <v>0</v>
      </c>
      <c r="I32" s="96" t="s">
        <v>1506</v>
      </c>
      <c r="J32" s="8">
        <v>1519041.9090084401</v>
      </c>
      <c r="K32" s="8">
        <v>5031338.2681720899</v>
      </c>
      <c r="L32" s="117" t="s">
        <v>221</v>
      </c>
      <c r="M32" s="98">
        <v>26</v>
      </c>
      <c r="N32" s="99" t="s">
        <v>349</v>
      </c>
      <c r="O32" s="15">
        <v>0</v>
      </c>
      <c r="P32" s="109" t="s">
        <v>571</v>
      </c>
      <c r="Q32" s="99">
        <v>0</v>
      </c>
      <c r="R32" s="105">
        <v>15282</v>
      </c>
      <c r="S32" s="114">
        <v>106.76887512</v>
      </c>
      <c r="T32" s="114">
        <v>63.885009770000003</v>
      </c>
      <c r="U32" s="114">
        <v>85.326942445</v>
      </c>
      <c r="V32" s="119" t="s">
        <v>513</v>
      </c>
      <c r="W32" s="21"/>
      <c r="X32" s="119">
        <v>26</v>
      </c>
      <c r="Y32" s="119">
        <v>86</v>
      </c>
      <c r="Z32" s="21"/>
      <c r="AA32" s="127">
        <v>26</v>
      </c>
      <c r="AB32" s="123" t="s">
        <v>425</v>
      </c>
      <c r="AC32" s="123">
        <v>2.1399999999999999E-2</v>
      </c>
      <c r="AD32" s="11" t="s">
        <v>631</v>
      </c>
      <c r="AE32" s="11">
        <v>0</v>
      </c>
      <c r="AF32" s="123">
        <v>2161</v>
      </c>
      <c r="AG32" s="134">
        <v>107.9879303</v>
      </c>
      <c r="AH32" s="134">
        <v>71.230773929999998</v>
      </c>
      <c r="AI32" s="134">
        <v>89.609352114999993</v>
      </c>
      <c r="AJ32" s="48" t="s">
        <v>48</v>
      </c>
      <c r="AK32" s="131">
        <v>1519071.9994999999</v>
      </c>
      <c r="AL32" s="131">
        <v>5033226.9907999998</v>
      </c>
      <c r="AM32" s="22" t="s">
        <v>48</v>
      </c>
      <c r="AN32" s="59">
        <v>44197</v>
      </c>
      <c r="AO32" s="59">
        <v>44926</v>
      </c>
      <c r="AP32" s="59"/>
      <c r="AQ32" s="137">
        <f t="shared" si="0"/>
        <v>103</v>
      </c>
      <c r="AR32" s="119"/>
      <c r="AS32" s="127">
        <v>26</v>
      </c>
      <c r="AT32" s="142" t="s">
        <v>425</v>
      </c>
      <c r="AU32" s="142">
        <v>2.1399999999999999E-2</v>
      </c>
      <c r="AV32" s="142" t="s">
        <v>631</v>
      </c>
      <c r="AW32" s="142">
        <v>0</v>
      </c>
      <c r="AX32" s="127">
        <v>2161</v>
      </c>
      <c r="AY32" s="143">
        <v>107.9879303</v>
      </c>
      <c r="AZ32" s="143">
        <v>71.230773929999998</v>
      </c>
      <c r="BA32" s="143">
        <v>89.609352114999993</v>
      </c>
      <c r="BB32" s="127" t="s">
        <v>48</v>
      </c>
      <c r="BC32" s="144">
        <v>1519071.9994999999</v>
      </c>
      <c r="BD32" s="144">
        <v>5033226.9907999998</v>
      </c>
      <c r="BE32" s="127" t="s">
        <v>48</v>
      </c>
      <c r="BF32" s="59">
        <v>44197</v>
      </c>
      <c r="BG32" s="59">
        <v>44926</v>
      </c>
      <c r="BH32" s="119"/>
      <c r="BI32" s="27">
        <v>26</v>
      </c>
      <c r="BJ32" t="s">
        <v>425</v>
      </c>
      <c r="BK32" s="91">
        <v>2.1399999999999999E-2</v>
      </c>
      <c r="BL32" s="92" t="s">
        <v>631</v>
      </c>
      <c r="BM32" s="92">
        <v>0</v>
      </c>
      <c r="BN32" s="92">
        <v>2161</v>
      </c>
      <c r="BO32" s="92">
        <v>107.9879303</v>
      </c>
      <c r="BP32" s="92">
        <v>71.230773929999998</v>
      </c>
      <c r="BQ32" s="92">
        <v>89.609352114999993</v>
      </c>
      <c r="BR32" s="91" t="s">
        <v>48</v>
      </c>
      <c r="BS32" s="92">
        <v>1519071.9994999999</v>
      </c>
      <c r="BT32" s="92">
        <v>5033226.9907999998</v>
      </c>
      <c r="BU32" s="92" t="s">
        <v>48</v>
      </c>
      <c r="BV32" s="93">
        <v>44197</v>
      </c>
      <c r="BW32" s="93">
        <v>44926</v>
      </c>
      <c r="BX32" s="40"/>
      <c r="BY32" s="15">
        <f>IF(BI32=0,MAX($BY$5:BY31)+1,0)</f>
        <v>0</v>
      </c>
      <c r="BZ32" s="15">
        <f t="shared" si="1"/>
        <v>27</v>
      </c>
      <c r="CA32" s="144"/>
      <c r="CB32" s="160" t="s">
        <v>1477</v>
      </c>
      <c r="CC32" s="144"/>
    </row>
    <row r="33" spans="1:81" x14ac:dyDescent="0.25">
      <c r="A33" s="28"/>
      <c r="B33" s="98">
        <v>27</v>
      </c>
      <c r="C33" s="90" t="s">
        <v>514</v>
      </c>
      <c r="D33" s="42">
        <v>1519101.7234</v>
      </c>
      <c r="E33" s="42">
        <v>5031185.2122</v>
      </c>
      <c r="F33" s="99">
        <v>1</v>
      </c>
      <c r="G33" s="99">
        <v>1</v>
      </c>
      <c r="H33" s="21">
        <v>0</v>
      </c>
      <c r="I33" s="96" t="s">
        <v>1507</v>
      </c>
      <c r="J33" s="8">
        <v>1519101.7233521999</v>
      </c>
      <c r="K33" s="8">
        <v>5031185.2121536499</v>
      </c>
      <c r="L33" s="117" t="s">
        <v>221</v>
      </c>
      <c r="M33" s="98">
        <v>27</v>
      </c>
      <c r="N33" s="99" t="s">
        <v>351</v>
      </c>
      <c r="O33" s="15">
        <v>0</v>
      </c>
      <c r="P33" s="109" t="s">
        <v>572</v>
      </c>
      <c r="Q33" s="99">
        <v>0</v>
      </c>
      <c r="R33" s="105">
        <v>16632</v>
      </c>
      <c r="S33" s="114">
        <v>107.34294128000001</v>
      </c>
      <c r="T33" s="114">
        <v>63.331436160000003</v>
      </c>
      <c r="U33" s="114">
        <v>85.33718872</v>
      </c>
      <c r="V33" s="119" t="s">
        <v>514</v>
      </c>
      <c r="W33" s="21"/>
      <c r="X33" s="119">
        <v>27</v>
      </c>
      <c r="Y33" s="119">
        <v>87</v>
      </c>
      <c r="Z33" s="21"/>
      <c r="AA33" s="127">
        <v>27</v>
      </c>
      <c r="AB33" s="123" t="s">
        <v>426</v>
      </c>
      <c r="AC33" s="123">
        <v>-6.0000000000000001E-3</v>
      </c>
      <c r="AD33" s="11" t="s">
        <v>632</v>
      </c>
      <c r="AE33" s="11">
        <v>0</v>
      </c>
      <c r="AF33" s="123">
        <v>2528</v>
      </c>
      <c r="AG33" s="134">
        <v>107.90103148999999</v>
      </c>
      <c r="AH33" s="134">
        <v>71.132980349999997</v>
      </c>
      <c r="AI33" s="134">
        <v>89.517005920000003</v>
      </c>
      <c r="AJ33" s="48" t="s">
        <v>49</v>
      </c>
      <c r="AK33" s="131">
        <v>1519568.0019</v>
      </c>
      <c r="AL33" s="131">
        <v>5033226.9948000005</v>
      </c>
      <c r="AM33" s="22" t="s">
        <v>49</v>
      </c>
      <c r="AN33" s="59">
        <v>44197</v>
      </c>
      <c r="AO33" s="59">
        <v>44926</v>
      </c>
      <c r="AP33" s="59"/>
      <c r="AQ33" s="137">
        <f t="shared" si="0"/>
        <v>104</v>
      </c>
      <c r="AR33" s="119"/>
      <c r="AS33" s="127">
        <v>27</v>
      </c>
      <c r="AT33" s="142" t="s">
        <v>426</v>
      </c>
      <c r="AU33" s="142">
        <v>-6.0000000000000001E-3</v>
      </c>
      <c r="AV33" s="142" t="s">
        <v>632</v>
      </c>
      <c r="AW33" s="142">
        <v>0</v>
      </c>
      <c r="AX33" s="127">
        <v>2528</v>
      </c>
      <c r="AY33" s="143">
        <v>107.90103148999999</v>
      </c>
      <c r="AZ33" s="143">
        <v>71.132980349999997</v>
      </c>
      <c r="BA33" s="143">
        <v>89.517005920000003</v>
      </c>
      <c r="BB33" s="127" t="s">
        <v>49</v>
      </c>
      <c r="BC33" s="144">
        <v>1519568.0019</v>
      </c>
      <c r="BD33" s="144">
        <v>5033226.9948000005</v>
      </c>
      <c r="BE33" s="127" t="s">
        <v>49</v>
      </c>
      <c r="BF33" s="59">
        <v>44197</v>
      </c>
      <c r="BG33" s="59">
        <v>44926</v>
      </c>
      <c r="BH33" s="119"/>
      <c r="BI33" s="27">
        <v>27</v>
      </c>
      <c r="BJ33" t="s">
        <v>426</v>
      </c>
      <c r="BK33" s="91">
        <v>-6.0000000000000001E-3</v>
      </c>
      <c r="BL33" s="92" t="s">
        <v>632</v>
      </c>
      <c r="BM33" s="92">
        <v>0</v>
      </c>
      <c r="BN33" s="92">
        <v>2528</v>
      </c>
      <c r="BO33" s="92">
        <v>107.90103148999999</v>
      </c>
      <c r="BP33" s="92">
        <v>71.132980349999997</v>
      </c>
      <c r="BQ33" s="92">
        <v>89.517005920000003</v>
      </c>
      <c r="BR33" s="91" t="s">
        <v>49</v>
      </c>
      <c r="BS33" s="92">
        <v>1519568.0019</v>
      </c>
      <c r="BT33" s="92">
        <v>5033226.9948000005</v>
      </c>
      <c r="BU33" s="92" t="s">
        <v>49</v>
      </c>
      <c r="BV33" s="93">
        <v>44197</v>
      </c>
      <c r="BW33" s="93">
        <v>44926</v>
      </c>
      <c r="BX33" s="40"/>
      <c r="BY33" s="15">
        <f>IF(BI33=0,MAX($BY$5:BY32)+1,0)</f>
        <v>0</v>
      </c>
      <c r="BZ33" s="15">
        <f t="shared" si="1"/>
        <v>28</v>
      </c>
      <c r="CA33" s="144"/>
      <c r="CB33" s="160" t="s">
        <v>1478</v>
      </c>
      <c r="CC33" s="144"/>
    </row>
    <row r="34" spans="1:81" x14ac:dyDescent="0.25">
      <c r="A34" s="28"/>
      <c r="B34" s="98">
        <v>28</v>
      </c>
      <c r="C34" s="90" t="s">
        <v>515</v>
      </c>
      <c r="D34" s="42">
        <v>1519121.5788</v>
      </c>
      <c r="E34" s="42">
        <v>5031183.7006999999</v>
      </c>
      <c r="F34" s="99">
        <v>1</v>
      </c>
      <c r="G34" s="99">
        <v>1</v>
      </c>
      <c r="H34" s="21">
        <v>0</v>
      </c>
      <c r="I34" s="96" t="s">
        <v>1508</v>
      </c>
      <c r="J34" s="8">
        <v>1519121.5787917101</v>
      </c>
      <c r="K34" s="8">
        <v>5031183.70072327</v>
      </c>
      <c r="L34" s="117" t="s">
        <v>221</v>
      </c>
      <c r="M34" s="98">
        <v>28</v>
      </c>
      <c r="N34" s="99" t="s">
        <v>353</v>
      </c>
      <c r="O34" s="15">
        <v>0</v>
      </c>
      <c r="P34" s="109" t="s">
        <v>573</v>
      </c>
      <c r="Q34" s="99">
        <v>0</v>
      </c>
      <c r="R34" s="105">
        <v>16635</v>
      </c>
      <c r="S34" s="114">
        <v>107.31974030000001</v>
      </c>
      <c r="T34" s="114">
        <v>63.39949799</v>
      </c>
      <c r="U34" s="114">
        <v>85.359619144999996</v>
      </c>
      <c r="V34" s="119" t="s">
        <v>515</v>
      </c>
      <c r="W34" s="21"/>
      <c r="X34" s="119">
        <v>28</v>
      </c>
      <c r="Y34" s="119">
        <v>88</v>
      </c>
      <c r="Z34" s="21"/>
      <c r="AA34" s="127">
        <v>28</v>
      </c>
      <c r="AB34" s="123" t="s">
        <v>426</v>
      </c>
      <c r="AC34" s="123">
        <v>-6.0000000000000001E-3</v>
      </c>
      <c r="AD34" s="11" t="s">
        <v>633</v>
      </c>
      <c r="AE34" s="11">
        <v>0</v>
      </c>
      <c r="AF34" s="123">
        <v>2528</v>
      </c>
      <c r="AG34" s="134">
        <v>107.90103148999999</v>
      </c>
      <c r="AH34" s="134">
        <v>71.132980349999997</v>
      </c>
      <c r="AI34" s="134">
        <v>89.517005920000003</v>
      </c>
      <c r="AJ34" s="48" t="s">
        <v>50</v>
      </c>
      <c r="AK34" s="131">
        <v>1519571.9987999999</v>
      </c>
      <c r="AL34" s="131">
        <v>5033222.9929</v>
      </c>
      <c r="AM34" s="22" t="s">
        <v>50</v>
      </c>
      <c r="AN34" s="59">
        <v>44197</v>
      </c>
      <c r="AO34" s="59">
        <v>44926</v>
      </c>
      <c r="AP34" s="59"/>
      <c r="AQ34" s="137">
        <f t="shared" si="0"/>
        <v>105</v>
      </c>
      <c r="AR34" s="119"/>
      <c r="AS34" s="127">
        <v>28</v>
      </c>
      <c r="AT34" s="142" t="s">
        <v>426</v>
      </c>
      <c r="AU34" s="142">
        <v>-6.0000000000000001E-3</v>
      </c>
      <c r="AV34" s="142" t="s">
        <v>633</v>
      </c>
      <c r="AW34" s="142">
        <v>0</v>
      </c>
      <c r="AX34" s="127">
        <v>2528</v>
      </c>
      <c r="AY34" s="143">
        <v>107.90103148999999</v>
      </c>
      <c r="AZ34" s="143">
        <v>71.132980349999997</v>
      </c>
      <c r="BA34" s="143">
        <v>89.517005920000003</v>
      </c>
      <c r="BB34" s="127" t="s">
        <v>50</v>
      </c>
      <c r="BC34" s="144">
        <v>1519571.9987999999</v>
      </c>
      <c r="BD34" s="144">
        <v>5033222.9929</v>
      </c>
      <c r="BE34" s="127" t="s">
        <v>50</v>
      </c>
      <c r="BF34" s="59">
        <v>44197</v>
      </c>
      <c r="BG34" s="59">
        <v>44926</v>
      </c>
      <c r="BH34" s="119"/>
      <c r="BI34" s="27">
        <v>28</v>
      </c>
      <c r="BJ34" t="s">
        <v>426</v>
      </c>
      <c r="BK34" s="91">
        <v>-6.0000000000000001E-3</v>
      </c>
      <c r="BL34" s="92" t="s">
        <v>633</v>
      </c>
      <c r="BM34" s="92">
        <v>0</v>
      </c>
      <c r="BN34" s="92">
        <v>2528</v>
      </c>
      <c r="BO34" s="92">
        <v>107.90103148999999</v>
      </c>
      <c r="BP34" s="92">
        <v>71.132980349999997</v>
      </c>
      <c r="BQ34" s="92">
        <v>89.517005920000003</v>
      </c>
      <c r="BR34" s="91" t="s">
        <v>50</v>
      </c>
      <c r="BS34" s="92">
        <v>1519571.9987999999</v>
      </c>
      <c r="BT34" s="92">
        <v>5033222.9929</v>
      </c>
      <c r="BU34" s="92" t="s">
        <v>50</v>
      </c>
      <c r="BV34" s="93">
        <v>44197</v>
      </c>
      <c r="BW34" s="93">
        <v>44926</v>
      </c>
      <c r="BX34" s="40"/>
      <c r="BY34" s="15">
        <f>IF(BI34=0,MAX($BY$5:BY33)+1,0)</f>
        <v>0</v>
      </c>
      <c r="BZ34" s="15">
        <f t="shared" si="1"/>
        <v>29</v>
      </c>
      <c r="CA34" s="144"/>
      <c r="CB34" s="155"/>
      <c r="CC34" s="144"/>
    </row>
    <row r="35" spans="1:81" x14ac:dyDescent="0.25">
      <c r="A35" s="28"/>
      <c r="B35" s="98">
        <v>29</v>
      </c>
      <c r="C35" s="90" t="s">
        <v>516</v>
      </c>
      <c r="D35" s="42">
        <v>1519133.1433999999</v>
      </c>
      <c r="E35" s="42">
        <v>5031196.0142000001</v>
      </c>
      <c r="F35" s="99">
        <v>1</v>
      </c>
      <c r="G35" s="99">
        <v>1</v>
      </c>
      <c r="H35" s="21">
        <v>0</v>
      </c>
      <c r="I35" s="96" t="s">
        <v>1509</v>
      </c>
      <c r="J35" s="8">
        <v>1519133.1434056801</v>
      </c>
      <c r="K35" s="8">
        <v>5031196.0142200897</v>
      </c>
      <c r="L35" s="117" t="s">
        <v>221</v>
      </c>
      <c r="M35" s="98">
        <v>29</v>
      </c>
      <c r="N35" s="99" t="s">
        <v>353</v>
      </c>
      <c r="O35" s="15">
        <v>0</v>
      </c>
      <c r="P35" s="109" t="s">
        <v>574</v>
      </c>
      <c r="Q35" s="99">
        <v>0</v>
      </c>
      <c r="R35" s="105">
        <v>16635</v>
      </c>
      <c r="S35" s="114">
        <v>107.31974030000001</v>
      </c>
      <c r="T35" s="114">
        <v>63.39949799</v>
      </c>
      <c r="U35" s="114">
        <v>85.359619144999996</v>
      </c>
      <c r="V35" s="119" t="s">
        <v>516</v>
      </c>
      <c r="W35" s="21"/>
      <c r="X35" s="119">
        <v>29</v>
      </c>
      <c r="Y35" s="119">
        <v>89</v>
      </c>
      <c r="Z35" s="21"/>
      <c r="AA35" s="127">
        <v>29</v>
      </c>
      <c r="AB35" s="123" t="s">
        <v>427</v>
      </c>
      <c r="AC35" s="123">
        <v>6.0000000000000001E-3</v>
      </c>
      <c r="AD35" s="11" t="s">
        <v>634</v>
      </c>
      <c r="AE35" s="11">
        <v>0</v>
      </c>
      <c r="AF35" s="123">
        <v>2412</v>
      </c>
      <c r="AG35" s="134">
        <v>108.01702118</v>
      </c>
      <c r="AH35" s="134">
        <v>71.264244079999997</v>
      </c>
      <c r="AI35" s="134">
        <v>89.640632629999999</v>
      </c>
      <c r="AJ35" s="48" t="s">
        <v>51</v>
      </c>
      <c r="AK35" s="131">
        <v>1519546.9998999999</v>
      </c>
      <c r="AL35" s="131">
        <v>5033241</v>
      </c>
      <c r="AM35" s="22" t="s">
        <v>51</v>
      </c>
      <c r="AN35" s="59">
        <v>44197</v>
      </c>
      <c r="AO35" s="59">
        <v>44926</v>
      </c>
      <c r="AP35" s="59"/>
      <c r="AQ35" s="137">
        <f t="shared" si="0"/>
        <v>106</v>
      </c>
      <c r="AR35" s="119"/>
      <c r="AS35" s="127">
        <v>29</v>
      </c>
      <c r="AT35" s="142" t="s">
        <v>427</v>
      </c>
      <c r="AU35" s="142">
        <v>6.0000000000000001E-3</v>
      </c>
      <c r="AV35" s="142" t="s">
        <v>634</v>
      </c>
      <c r="AW35" s="142">
        <v>0</v>
      </c>
      <c r="AX35" s="127">
        <v>2412</v>
      </c>
      <c r="AY35" s="143">
        <v>108.01702118</v>
      </c>
      <c r="AZ35" s="143">
        <v>71.264244079999997</v>
      </c>
      <c r="BA35" s="143">
        <v>89.640632629999999</v>
      </c>
      <c r="BB35" s="127" t="s">
        <v>51</v>
      </c>
      <c r="BC35" s="144">
        <v>1519546.9998999999</v>
      </c>
      <c r="BD35" s="144">
        <v>5033241</v>
      </c>
      <c r="BE35" s="127" t="s">
        <v>51</v>
      </c>
      <c r="BF35" s="59">
        <v>44197</v>
      </c>
      <c r="BG35" s="59">
        <v>44926</v>
      </c>
      <c r="BH35" s="119"/>
      <c r="BI35" s="27">
        <v>29</v>
      </c>
      <c r="BJ35" t="s">
        <v>427</v>
      </c>
      <c r="BK35" s="91">
        <v>6.0000000000000001E-3</v>
      </c>
      <c r="BL35" s="92" t="s">
        <v>634</v>
      </c>
      <c r="BM35" s="92">
        <v>0</v>
      </c>
      <c r="BN35" s="92">
        <v>2412</v>
      </c>
      <c r="BO35" s="92">
        <v>108.01702118</v>
      </c>
      <c r="BP35" s="92">
        <v>71.264244079999997</v>
      </c>
      <c r="BQ35" s="92">
        <v>89.640632629999999</v>
      </c>
      <c r="BR35" s="91" t="s">
        <v>51</v>
      </c>
      <c r="BS35" s="92">
        <v>1519546.9998999999</v>
      </c>
      <c r="BT35" s="92">
        <v>5033241</v>
      </c>
      <c r="BU35" s="92" t="s">
        <v>51</v>
      </c>
      <c r="BV35" s="93">
        <v>44197</v>
      </c>
      <c r="BW35" s="93">
        <v>44926</v>
      </c>
      <c r="BX35" s="40"/>
      <c r="BY35" s="15">
        <f>IF(BI35=0,MAX($BY$5:BY34)+1,0)</f>
        <v>0</v>
      </c>
      <c r="BZ35" s="15">
        <f t="shared" si="1"/>
        <v>30</v>
      </c>
      <c r="CA35" s="144"/>
      <c r="CB35" s="155"/>
      <c r="CC35" s="144"/>
    </row>
    <row r="36" spans="1:81" x14ac:dyDescent="0.25">
      <c r="A36" s="28"/>
      <c r="B36" s="98">
        <v>30</v>
      </c>
      <c r="C36" s="90" t="s">
        <v>517</v>
      </c>
      <c r="D36" s="42">
        <v>1519144.9491999999</v>
      </c>
      <c r="E36" s="42">
        <v>5031210.0883999998</v>
      </c>
      <c r="F36" s="99">
        <v>1</v>
      </c>
      <c r="G36" s="99">
        <v>1</v>
      </c>
      <c r="H36" s="21">
        <v>0</v>
      </c>
      <c r="I36" s="96" t="s">
        <v>1510</v>
      </c>
      <c r="J36" s="8">
        <v>1519144.9492436999</v>
      </c>
      <c r="K36" s="8">
        <v>5031210.0883732997</v>
      </c>
      <c r="L36" s="117" t="s">
        <v>221</v>
      </c>
      <c r="M36" s="98">
        <v>30</v>
      </c>
      <c r="N36" s="99" t="s">
        <v>356</v>
      </c>
      <c r="O36" s="15">
        <v>0</v>
      </c>
      <c r="P36" s="109" t="s">
        <v>575</v>
      </c>
      <c r="Q36" s="99">
        <v>0</v>
      </c>
      <c r="R36" s="105">
        <v>16634</v>
      </c>
      <c r="S36" s="114">
        <v>107.15679169000001</v>
      </c>
      <c r="T36" s="114">
        <v>63.553318019999999</v>
      </c>
      <c r="U36" s="114">
        <v>85.355054855000006</v>
      </c>
      <c r="V36" s="119" t="s">
        <v>517</v>
      </c>
      <c r="W36" s="21"/>
      <c r="X36" s="119">
        <v>30</v>
      </c>
      <c r="Y36" s="119">
        <v>90</v>
      </c>
      <c r="Z36" s="21"/>
      <c r="AA36" s="127">
        <v>30</v>
      </c>
      <c r="AB36" s="123" t="s">
        <v>426</v>
      </c>
      <c r="AC36" s="123">
        <v>6.0000000000000001E-3</v>
      </c>
      <c r="AD36" s="11" t="s">
        <v>635</v>
      </c>
      <c r="AE36" s="11">
        <v>0</v>
      </c>
      <c r="AF36" s="123">
        <v>2528</v>
      </c>
      <c r="AG36" s="134">
        <v>107.90103148999999</v>
      </c>
      <c r="AH36" s="134">
        <v>71.132980349999997</v>
      </c>
      <c r="AI36" s="134">
        <v>89.517005920000003</v>
      </c>
      <c r="AJ36" s="48" t="s">
        <v>52</v>
      </c>
      <c r="AK36" s="131">
        <v>1519545.0049999999</v>
      </c>
      <c r="AL36" s="131">
        <v>5033238.9978999998</v>
      </c>
      <c r="AM36" s="22" t="s">
        <v>52</v>
      </c>
      <c r="AN36" s="59">
        <v>44197</v>
      </c>
      <c r="AO36" s="59">
        <v>44926</v>
      </c>
      <c r="AP36" s="59"/>
      <c r="AQ36" s="137">
        <f t="shared" si="0"/>
        <v>107</v>
      </c>
      <c r="AR36" s="119"/>
      <c r="AS36" s="127">
        <v>30</v>
      </c>
      <c r="AT36" s="142" t="s">
        <v>426</v>
      </c>
      <c r="AU36" s="142">
        <v>6.0000000000000001E-3</v>
      </c>
      <c r="AV36" s="142" t="s">
        <v>635</v>
      </c>
      <c r="AW36" s="142">
        <v>0</v>
      </c>
      <c r="AX36" s="127">
        <v>2528</v>
      </c>
      <c r="AY36" s="143">
        <v>107.90103148999999</v>
      </c>
      <c r="AZ36" s="143">
        <v>71.132980349999997</v>
      </c>
      <c r="BA36" s="143">
        <v>89.517005920000003</v>
      </c>
      <c r="BB36" s="127" t="s">
        <v>52</v>
      </c>
      <c r="BC36" s="144">
        <v>1519545.0049999999</v>
      </c>
      <c r="BD36" s="144">
        <v>5033238.9978999998</v>
      </c>
      <c r="BE36" s="127" t="s">
        <v>52</v>
      </c>
      <c r="BF36" s="59">
        <v>44197</v>
      </c>
      <c r="BG36" s="59">
        <v>44926</v>
      </c>
      <c r="BH36" s="119"/>
      <c r="BI36" s="27">
        <v>30</v>
      </c>
      <c r="BJ36" t="s">
        <v>426</v>
      </c>
      <c r="BK36" s="91">
        <v>6.0000000000000001E-3</v>
      </c>
      <c r="BL36" s="92" t="s">
        <v>635</v>
      </c>
      <c r="BM36" s="92">
        <v>0</v>
      </c>
      <c r="BN36" s="92">
        <v>2528</v>
      </c>
      <c r="BO36" s="92">
        <v>107.90103148999999</v>
      </c>
      <c r="BP36" s="92">
        <v>71.132980349999997</v>
      </c>
      <c r="BQ36" s="92">
        <v>89.517005920000003</v>
      </c>
      <c r="BR36" s="91" t="s">
        <v>52</v>
      </c>
      <c r="BS36" s="92">
        <v>1519545.0049999999</v>
      </c>
      <c r="BT36" s="92">
        <v>5033238.9978999998</v>
      </c>
      <c r="BU36" s="92" t="s">
        <v>52</v>
      </c>
      <c r="BV36" s="93">
        <v>44197</v>
      </c>
      <c r="BW36" s="93">
        <v>44926</v>
      </c>
      <c r="BX36" s="40"/>
      <c r="BY36" s="15">
        <f>IF(BI36=0,MAX($BY$5:BY35)+1,0)</f>
        <v>0</v>
      </c>
      <c r="BZ36" s="15">
        <f t="shared" si="1"/>
        <v>31</v>
      </c>
      <c r="CA36" s="144"/>
      <c r="CB36" s="155"/>
      <c r="CC36" s="144"/>
    </row>
    <row r="37" spans="1:81" x14ac:dyDescent="0.25">
      <c r="A37" s="28"/>
      <c r="B37" s="98">
        <v>31</v>
      </c>
      <c r="C37" s="90" t="s">
        <v>518</v>
      </c>
      <c r="D37" s="42">
        <v>1519160.4357</v>
      </c>
      <c r="E37" s="42">
        <v>5031226.2653999999</v>
      </c>
      <c r="F37" s="99">
        <v>1</v>
      </c>
      <c r="G37" s="99">
        <v>1</v>
      </c>
      <c r="H37" s="21">
        <v>0</v>
      </c>
      <c r="I37" s="96" t="s">
        <v>1511</v>
      </c>
      <c r="J37" s="8">
        <v>1519160.4356781</v>
      </c>
      <c r="K37" s="8">
        <v>5031226.2654079301</v>
      </c>
      <c r="L37" s="117" t="s">
        <v>221</v>
      </c>
      <c r="M37" s="98">
        <v>31</v>
      </c>
      <c r="N37" s="99" t="s">
        <v>358</v>
      </c>
      <c r="O37" s="15">
        <v>0</v>
      </c>
      <c r="P37" s="109" t="s">
        <v>576</v>
      </c>
      <c r="Q37" s="99">
        <v>0</v>
      </c>
      <c r="R37" s="105">
        <v>16637</v>
      </c>
      <c r="S37" s="114">
        <v>107.20357513</v>
      </c>
      <c r="T37" s="114">
        <v>63.581489560000001</v>
      </c>
      <c r="U37" s="114">
        <v>85.392532345000006</v>
      </c>
      <c r="V37" s="119" t="s">
        <v>518</v>
      </c>
      <c r="W37" s="21"/>
      <c r="X37" s="119">
        <v>31</v>
      </c>
      <c r="Y37" s="119">
        <v>91</v>
      </c>
      <c r="Z37" s="21"/>
      <c r="AA37" s="127">
        <v>31</v>
      </c>
      <c r="AB37" s="123" t="s">
        <v>422</v>
      </c>
      <c r="AC37" s="123">
        <v>1.2E-2</v>
      </c>
      <c r="AD37" s="11" t="s">
        <v>636</v>
      </c>
      <c r="AE37" s="11">
        <v>0</v>
      </c>
      <c r="AF37" s="123">
        <v>2527</v>
      </c>
      <c r="AG37" s="134">
        <v>107.97271729000001</v>
      </c>
      <c r="AH37" s="134">
        <v>71.206565859999998</v>
      </c>
      <c r="AI37" s="134">
        <v>89.589641575000002</v>
      </c>
      <c r="AJ37" s="48" t="s">
        <v>53</v>
      </c>
      <c r="AK37" s="131">
        <v>1519518.9950999999</v>
      </c>
      <c r="AL37" s="131">
        <v>5033226.9990999997</v>
      </c>
      <c r="AM37" s="22" t="s">
        <v>53</v>
      </c>
      <c r="AN37" s="59">
        <v>44197</v>
      </c>
      <c r="AO37" s="59">
        <v>44926</v>
      </c>
      <c r="AP37" s="59"/>
      <c r="AQ37" s="137">
        <f t="shared" si="0"/>
        <v>108</v>
      </c>
      <c r="AR37" s="119"/>
      <c r="AS37" s="127">
        <v>31</v>
      </c>
      <c r="AT37" s="142" t="s">
        <v>422</v>
      </c>
      <c r="AU37" s="142">
        <v>1.2E-2</v>
      </c>
      <c r="AV37" s="142" t="s">
        <v>636</v>
      </c>
      <c r="AW37" s="142">
        <v>0</v>
      </c>
      <c r="AX37" s="127">
        <v>2527</v>
      </c>
      <c r="AY37" s="143">
        <v>107.97271729000001</v>
      </c>
      <c r="AZ37" s="143">
        <v>71.206565859999998</v>
      </c>
      <c r="BA37" s="143">
        <v>89.589641575000002</v>
      </c>
      <c r="BB37" s="127" t="s">
        <v>53</v>
      </c>
      <c r="BC37" s="144">
        <v>1519518.9950999999</v>
      </c>
      <c r="BD37" s="144">
        <v>5033226.9990999997</v>
      </c>
      <c r="BE37" s="127" t="s">
        <v>53</v>
      </c>
      <c r="BF37" s="59">
        <v>44197</v>
      </c>
      <c r="BG37" s="59">
        <v>44926</v>
      </c>
      <c r="BH37" s="119"/>
      <c r="BI37" s="27">
        <v>31</v>
      </c>
      <c r="BJ37" t="s">
        <v>422</v>
      </c>
      <c r="BK37" s="91">
        <v>1.2E-2</v>
      </c>
      <c r="BL37" s="92" t="s">
        <v>636</v>
      </c>
      <c r="BM37" s="92">
        <v>0</v>
      </c>
      <c r="BN37" s="92">
        <v>2527</v>
      </c>
      <c r="BO37" s="92">
        <v>107.97271729000001</v>
      </c>
      <c r="BP37" s="92">
        <v>71.206565859999998</v>
      </c>
      <c r="BQ37" s="92">
        <v>89.589641575000002</v>
      </c>
      <c r="BR37" s="91" t="s">
        <v>53</v>
      </c>
      <c r="BS37" s="92">
        <v>1519518.9950999999</v>
      </c>
      <c r="BT37" s="92">
        <v>5033226.9990999997</v>
      </c>
      <c r="BU37" s="92" t="s">
        <v>53</v>
      </c>
      <c r="BV37" s="93">
        <v>44197</v>
      </c>
      <c r="BW37" s="93">
        <v>44926</v>
      </c>
      <c r="BX37" s="40"/>
      <c r="BY37" s="15">
        <f>IF(BI37=0,MAX($BY$5:BY36)+1,0)</f>
        <v>0</v>
      </c>
      <c r="BZ37" s="15">
        <f t="shared" si="1"/>
        <v>32</v>
      </c>
      <c r="CA37" s="144"/>
      <c r="CB37" s="155"/>
      <c r="CC37" s="144"/>
    </row>
    <row r="38" spans="1:81" x14ac:dyDescent="0.25">
      <c r="A38" s="28"/>
      <c r="B38" s="98">
        <v>32</v>
      </c>
      <c r="C38" s="90" t="s">
        <v>519</v>
      </c>
      <c r="D38" s="42">
        <v>1518884.1910999999</v>
      </c>
      <c r="E38" s="42">
        <v>5031254.9478000002</v>
      </c>
      <c r="F38" s="99">
        <v>1</v>
      </c>
      <c r="G38" s="99">
        <v>1</v>
      </c>
      <c r="H38" s="21">
        <v>0</v>
      </c>
      <c r="I38" s="96" t="s">
        <v>1512</v>
      </c>
      <c r="J38" s="8">
        <v>1518884.1911373299</v>
      </c>
      <c r="K38" s="8">
        <v>5031254.9477944402</v>
      </c>
      <c r="L38" s="117" t="s">
        <v>221</v>
      </c>
      <c r="M38" s="98">
        <v>32</v>
      </c>
      <c r="N38" s="99" t="s">
        <v>360</v>
      </c>
      <c r="O38" s="15">
        <v>0</v>
      </c>
      <c r="P38" s="109" t="s">
        <v>577</v>
      </c>
      <c r="Q38" s="99">
        <v>0</v>
      </c>
      <c r="R38" s="105">
        <v>15731</v>
      </c>
      <c r="S38" s="114">
        <v>106.16899872</v>
      </c>
      <c r="T38" s="114">
        <v>63.377124790000003</v>
      </c>
      <c r="U38" s="114">
        <v>84.773061755000001</v>
      </c>
      <c r="V38" s="119" t="s">
        <v>519</v>
      </c>
      <c r="W38" s="21"/>
      <c r="X38" s="119">
        <v>32</v>
      </c>
      <c r="Y38" s="119">
        <v>94</v>
      </c>
      <c r="Z38" s="21"/>
      <c r="AA38" s="127">
        <v>32</v>
      </c>
      <c r="AB38" s="123" t="s">
        <v>426</v>
      </c>
      <c r="AC38" s="123">
        <v>8.0000000000000002E-3</v>
      </c>
      <c r="AD38" s="11" t="s">
        <v>639</v>
      </c>
      <c r="AE38" s="11">
        <v>0</v>
      </c>
      <c r="AF38" s="123">
        <v>2528</v>
      </c>
      <c r="AG38" s="134">
        <v>107.90103148999999</v>
      </c>
      <c r="AH38" s="134">
        <v>71.132980349999997</v>
      </c>
      <c r="AI38" s="134">
        <v>89.517005920000003</v>
      </c>
      <c r="AJ38" s="48" t="s">
        <v>56</v>
      </c>
      <c r="AK38" s="131">
        <v>1519549.9957999999</v>
      </c>
      <c r="AL38" s="131">
        <v>5033195.9979999997</v>
      </c>
      <c r="AM38" s="22" t="s">
        <v>56</v>
      </c>
      <c r="AN38" s="59">
        <v>44197</v>
      </c>
      <c r="AO38" s="59">
        <v>44926</v>
      </c>
      <c r="AP38" s="59"/>
      <c r="AQ38" s="137">
        <f t="shared" si="0"/>
        <v>111</v>
      </c>
      <c r="AR38" s="119"/>
      <c r="AS38" s="127">
        <v>32</v>
      </c>
      <c r="AT38" s="142" t="s">
        <v>426</v>
      </c>
      <c r="AU38" s="142">
        <v>8.0000000000000002E-3</v>
      </c>
      <c r="AV38" s="142" t="s">
        <v>639</v>
      </c>
      <c r="AW38" s="142">
        <v>0</v>
      </c>
      <c r="AX38" s="127">
        <v>2528</v>
      </c>
      <c r="AY38" s="143">
        <v>107.90103148999999</v>
      </c>
      <c r="AZ38" s="143">
        <v>71.132980349999997</v>
      </c>
      <c r="BA38" s="143">
        <v>89.517005920000003</v>
      </c>
      <c r="BB38" s="127" t="s">
        <v>56</v>
      </c>
      <c r="BC38" s="144">
        <v>1519549.9957999999</v>
      </c>
      <c r="BD38" s="144">
        <v>5033195.9979999997</v>
      </c>
      <c r="BE38" s="127" t="s">
        <v>56</v>
      </c>
      <c r="BF38" s="59">
        <v>44197</v>
      </c>
      <c r="BG38" s="59">
        <v>44926</v>
      </c>
      <c r="BH38" s="119"/>
      <c r="BI38" s="27">
        <v>32</v>
      </c>
      <c r="BJ38" t="s">
        <v>426</v>
      </c>
      <c r="BK38" s="91">
        <v>8.0000000000000002E-3</v>
      </c>
      <c r="BL38" s="92" t="s">
        <v>639</v>
      </c>
      <c r="BM38" s="92">
        <v>0</v>
      </c>
      <c r="BN38" s="92">
        <v>2528</v>
      </c>
      <c r="BO38" s="92">
        <v>107.90103148999999</v>
      </c>
      <c r="BP38" s="92">
        <v>71.132980349999997</v>
      </c>
      <c r="BQ38" s="92">
        <v>89.517005920000003</v>
      </c>
      <c r="BR38" s="91" t="s">
        <v>56</v>
      </c>
      <c r="BS38" s="92">
        <v>1519549.9957999999</v>
      </c>
      <c r="BT38" s="92">
        <v>5033195.9979999997</v>
      </c>
      <c r="BU38" s="92" t="s">
        <v>56</v>
      </c>
      <c r="BV38" s="93">
        <v>44197</v>
      </c>
      <c r="BW38" s="93">
        <v>44926</v>
      </c>
      <c r="BX38" s="40"/>
      <c r="BY38" s="15">
        <f>IF(BI38=0,MAX($BY$5:BY37)+1,0)</f>
        <v>0</v>
      </c>
      <c r="BZ38" s="15">
        <f t="shared" si="1"/>
        <v>33</v>
      </c>
      <c r="CA38" s="144"/>
      <c r="CB38" s="155"/>
      <c r="CC38" s="144"/>
    </row>
    <row r="39" spans="1:81" x14ac:dyDescent="0.25">
      <c r="A39" s="28"/>
      <c r="B39" s="98">
        <v>33</v>
      </c>
      <c r="C39" s="90" t="s">
        <v>520</v>
      </c>
      <c r="D39" s="42">
        <v>1518900.7760000001</v>
      </c>
      <c r="E39" s="42">
        <v>5031262.9992000004</v>
      </c>
      <c r="F39" s="99">
        <v>1</v>
      </c>
      <c r="G39" s="99">
        <v>1</v>
      </c>
      <c r="H39" s="21">
        <v>0</v>
      </c>
      <c r="I39" s="96" t="s">
        <v>1513</v>
      </c>
      <c r="J39" s="8">
        <v>1518900.7759690301</v>
      </c>
      <c r="K39" s="8">
        <v>5031262.9991891999</v>
      </c>
      <c r="L39" s="117" t="s">
        <v>221</v>
      </c>
      <c r="M39" s="98">
        <v>33</v>
      </c>
      <c r="N39" s="99" t="s">
        <v>362</v>
      </c>
      <c r="O39" s="15">
        <v>0</v>
      </c>
      <c r="P39" s="109" t="s">
        <v>578</v>
      </c>
      <c r="Q39" s="99">
        <v>0</v>
      </c>
      <c r="R39" s="105">
        <v>15734</v>
      </c>
      <c r="S39" s="114">
        <v>105.35591125000001</v>
      </c>
      <c r="T39" s="114">
        <v>63.438701629999997</v>
      </c>
      <c r="U39" s="114">
        <v>84.397306439999994</v>
      </c>
      <c r="V39" s="119" t="s">
        <v>520</v>
      </c>
      <c r="W39" s="21"/>
      <c r="X39" s="119">
        <v>33</v>
      </c>
      <c r="Y39" s="119">
        <v>109</v>
      </c>
      <c r="Z39" s="21"/>
      <c r="AA39" s="127">
        <v>33</v>
      </c>
      <c r="AB39" s="123" t="s">
        <v>342</v>
      </c>
      <c r="AC39" s="123">
        <v>6.0000000000000001E-3</v>
      </c>
      <c r="AD39" s="11" t="s">
        <v>654</v>
      </c>
      <c r="AE39" s="11">
        <v>0</v>
      </c>
      <c r="AF39" s="123">
        <v>14785</v>
      </c>
      <c r="AG39" s="134">
        <v>106.4753418</v>
      </c>
      <c r="AH39" s="134">
        <v>63.433700559999998</v>
      </c>
      <c r="AI39" s="134">
        <v>84.95452118</v>
      </c>
      <c r="AJ39" s="48" t="s">
        <v>71</v>
      </c>
      <c r="AK39" s="131">
        <v>1518762.0031999999</v>
      </c>
      <c r="AL39" s="131">
        <v>5031310.9926000005</v>
      </c>
      <c r="AM39" s="22" t="s">
        <v>71</v>
      </c>
      <c r="AN39" s="59">
        <v>44197</v>
      </c>
      <c r="AO39" s="59">
        <v>44926</v>
      </c>
      <c r="AP39" s="59"/>
      <c r="AQ39" s="137">
        <f t="shared" si="0"/>
        <v>126</v>
      </c>
      <c r="AR39" s="119"/>
      <c r="AS39" s="127">
        <v>33</v>
      </c>
      <c r="AT39" s="142" t="s">
        <v>342</v>
      </c>
      <c r="AU39" s="142">
        <v>6.0000000000000001E-3</v>
      </c>
      <c r="AV39" s="142" t="s">
        <v>654</v>
      </c>
      <c r="AW39" s="142">
        <v>0</v>
      </c>
      <c r="AX39" s="127">
        <v>14785</v>
      </c>
      <c r="AY39" s="143">
        <v>106.4753418</v>
      </c>
      <c r="AZ39" s="143">
        <v>63.433700559999998</v>
      </c>
      <c r="BA39" s="143">
        <v>84.95452118</v>
      </c>
      <c r="BB39" s="127" t="s">
        <v>71</v>
      </c>
      <c r="BC39" s="144">
        <v>1518762.0031999999</v>
      </c>
      <c r="BD39" s="144">
        <v>5031310.9926000005</v>
      </c>
      <c r="BE39" s="127" t="s">
        <v>71</v>
      </c>
      <c r="BF39" s="59">
        <v>44197</v>
      </c>
      <c r="BG39" s="59">
        <v>44926</v>
      </c>
      <c r="BH39" s="119"/>
      <c r="BI39" s="27">
        <v>33</v>
      </c>
      <c r="BJ39" t="s">
        <v>342</v>
      </c>
      <c r="BK39" s="91">
        <v>6.0000000000000001E-3</v>
      </c>
      <c r="BL39" s="92" t="s">
        <v>654</v>
      </c>
      <c r="BM39" s="92">
        <v>0</v>
      </c>
      <c r="BN39" s="92">
        <v>14785</v>
      </c>
      <c r="BO39" s="92">
        <v>106.4753418</v>
      </c>
      <c r="BP39" s="92">
        <v>63.433700559999998</v>
      </c>
      <c r="BQ39" s="92">
        <v>84.95452118</v>
      </c>
      <c r="BR39" s="91" t="s">
        <v>71</v>
      </c>
      <c r="BS39" s="92">
        <v>1518762.0031999999</v>
      </c>
      <c r="BT39" s="92">
        <v>5031310.9926000005</v>
      </c>
      <c r="BU39" s="92" t="s">
        <v>71</v>
      </c>
      <c r="BV39" s="93">
        <v>44197</v>
      </c>
      <c r="BW39" s="93">
        <v>44926</v>
      </c>
      <c r="BX39" s="40"/>
      <c r="BY39" s="15">
        <f>IF(BI39=0,MAX($BY$5:BY38)+1,0)</f>
        <v>0</v>
      </c>
      <c r="BZ39" s="15">
        <f t="shared" si="1"/>
        <v>34</v>
      </c>
      <c r="CA39" s="144"/>
      <c r="CB39" s="155"/>
      <c r="CC39" s="144"/>
    </row>
    <row r="40" spans="1:81" x14ac:dyDescent="0.25">
      <c r="A40" s="28"/>
      <c r="B40" s="98">
        <v>34</v>
      </c>
      <c r="C40" s="90" t="s">
        <v>521</v>
      </c>
      <c r="D40" s="42">
        <v>1518917.3726999999</v>
      </c>
      <c r="E40" s="42">
        <v>5031274.5575999999</v>
      </c>
      <c r="F40" s="99">
        <v>1</v>
      </c>
      <c r="G40" s="99">
        <v>1</v>
      </c>
      <c r="H40" s="21">
        <v>0</v>
      </c>
      <c r="I40" s="96" t="s">
        <v>1514</v>
      </c>
      <c r="J40" s="8">
        <v>1518917.3727206099</v>
      </c>
      <c r="K40" s="8">
        <v>5031274.5576422503</v>
      </c>
      <c r="L40" s="117" t="s">
        <v>221</v>
      </c>
      <c r="M40" s="98">
        <v>34</v>
      </c>
      <c r="N40" s="99" t="s">
        <v>364</v>
      </c>
      <c r="O40" s="15">
        <v>0</v>
      </c>
      <c r="P40" s="109" t="s">
        <v>579</v>
      </c>
      <c r="Q40" s="99">
        <v>0</v>
      </c>
      <c r="R40" s="105">
        <v>15735</v>
      </c>
      <c r="S40" s="114">
        <v>105.85125732</v>
      </c>
      <c r="T40" s="114">
        <v>63.493698119999998</v>
      </c>
      <c r="U40" s="114">
        <v>84.672477720000003</v>
      </c>
      <c r="V40" s="119" t="s">
        <v>521</v>
      </c>
      <c r="W40" s="21"/>
      <c r="X40" s="119">
        <v>34</v>
      </c>
      <c r="Y40" s="119">
        <v>129</v>
      </c>
      <c r="Z40" s="21"/>
      <c r="AA40" s="127">
        <v>34</v>
      </c>
      <c r="AB40" s="123" t="s">
        <v>453</v>
      </c>
      <c r="AC40" s="123">
        <v>-3.5000000000000001E-3</v>
      </c>
      <c r="AD40" s="11" t="s">
        <v>674</v>
      </c>
      <c r="AE40" s="11">
        <v>0</v>
      </c>
      <c r="AF40" s="123">
        <v>727</v>
      </c>
      <c r="AG40" s="134">
        <v>112.15606689000001</v>
      </c>
      <c r="AH40" s="134">
        <v>65.068504329999996</v>
      </c>
      <c r="AI40" s="134">
        <v>88.612285610000001</v>
      </c>
      <c r="AJ40" s="48" t="s">
        <v>87</v>
      </c>
      <c r="AK40" s="131">
        <v>1516905.0027999999</v>
      </c>
      <c r="AL40" s="131">
        <v>5033255.9985999996</v>
      </c>
      <c r="AM40" s="22" t="s">
        <v>87</v>
      </c>
      <c r="AN40" s="59">
        <v>44197</v>
      </c>
      <c r="AO40" s="59">
        <v>44926</v>
      </c>
      <c r="AP40" s="59"/>
      <c r="AQ40" s="137">
        <f t="shared" si="0"/>
        <v>146</v>
      </c>
      <c r="AR40" s="119"/>
      <c r="AS40" s="127">
        <v>34</v>
      </c>
      <c r="AT40" s="142" t="s">
        <v>453</v>
      </c>
      <c r="AU40" s="142">
        <v>-3.5000000000000001E-3</v>
      </c>
      <c r="AV40" s="142" t="s">
        <v>674</v>
      </c>
      <c r="AW40" s="142">
        <v>0</v>
      </c>
      <c r="AX40" s="127">
        <v>727</v>
      </c>
      <c r="AY40" s="143">
        <v>112.15606689000001</v>
      </c>
      <c r="AZ40" s="143">
        <v>65.068504329999996</v>
      </c>
      <c r="BA40" s="143">
        <v>88.612285610000001</v>
      </c>
      <c r="BB40" s="127" t="s">
        <v>87</v>
      </c>
      <c r="BC40" s="144">
        <v>1516905.0027999999</v>
      </c>
      <c r="BD40" s="144">
        <v>5033255.9985999996</v>
      </c>
      <c r="BE40" s="127" t="s">
        <v>87</v>
      </c>
      <c r="BF40" s="59">
        <v>44197</v>
      </c>
      <c r="BG40" s="59">
        <v>44926</v>
      </c>
      <c r="BH40" s="119"/>
      <c r="BI40" s="27">
        <v>34</v>
      </c>
      <c r="BJ40" t="s">
        <v>453</v>
      </c>
      <c r="BK40" s="91">
        <v>-3.5000000000000001E-3</v>
      </c>
      <c r="BL40" s="92" t="s">
        <v>674</v>
      </c>
      <c r="BM40" s="92">
        <v>0</v>
      </c>
      <c r="BN40" s="92">
        <v>727</v>
      </c>
      <c r="BO40" s="92">
        <v>112.15606689000001</v>
      </c>
      <c r="BP40" s="92">
        <v>65.068504329999996</v>
      </c>
      <c r="BQ40" s="92">
        <v>88.612285610000001</v>
      </c>
      <c r="BR40" s="91" t="s">
        <v>87</v>
      </c>
      <c r="BS40" s="92">
        <v>1516905.0027999999</v>
      </c>
      <c r="BT40" s="92">
        <v>5033255.9985999996</v>
      </c>
      <c r="BU40" s="92" t="s">
        <v>87</v>
      </c>
      <c r="BV40" s="93">
        <v>44197</v>
      </c>
      <c r="BW40" s="93">
        <v>44926</v>
      </c>
      <c r="BX40" s="40"/>
      <c r="BY40" s="15">
        <f>IF(BI40=0,MAX($BY$5:BY39)+1,0)</f>
        <v>0</v>
      </c>
      <c r="BZ40" s="15">
        <f t="shared" si="1"/>
        <v>35</v>
      </c>
    </row>
    <row r="41" spans="1:81" x14ac:dyDescent="0.25">
      <c r="A41" s="28"/>
      <c r="B41" s="98">
        <v>35</v>
      </c>
      <c r="C41" s="90" t="s">
        <v>522</v>
      </c>
      <c r="D41" s="42">
        <v>1518937.4779999999</v>
      </c>
      <c r="E41" s="42">
        <v>5031284.6102</v>
      </c>
      <c r="F41" s="99">
        <v>1</v>
      </c>
      <c r="G41" s="99">
        <v>1</v>
      </c>
      <c r="H41" s="21">
        <v>0</v>
      </c>
      <c r="I41" s="96" t="s">
        <v>1515</v>
      </c>
      <c r="J41" s="8">
        <v>1518937.4780107699</v>
      </c>
      <c r="K41" s="8">
        <v>5031284.6101547396</v>
      </c>
      <c r="L41" s="117" t="s">
        <v>221</v>
      </c>
      <c r="M41" s="98">
        <v>35</v>
      </c>
      <c r="N41" s="99" t="s">
        <v>366</v>
      </c>
      <c r="O41" s="15">
        <v>0</v>
      </c>
      <c r="P41" s="109" t="s">
        <v>580</v>
      </c>
      <c r="Q41" s="99">
        <v>0</v>
      </c>
      <c r="R41" s="105">
        <v>15273</v>
      </c>
      <c r="S41" s="114">
        <v>105.5443573</v>
      </c>
      <c r="T41" s="114">
        <v>63.564289090000003</v>
      </c>
      <c r="U41" s="114">
        <v>84.554323194999995</v>
      </c>
      <c r="V41" s="119" t="s">
        <v>522</v>
      </c>
      <c r="W41" s="21"/>
      <c r="X41" s="119">
        <v>35</v>
      </c>
      <c r="Y41" s="119">
        <v>138</v>
      </c>
      <c r="Z41" s="21"/>
      <c r="AA41" s="127">
        <v>35</v>
      </c>
      <c r="AB41" s="123" t="s">
        <v>464</v>
      </c>
      <c r="AC41" s="123">
        <v>-9.4999999999999998E-3</v>
      </c>
      <c r="AD41" s="11" t="s">
        <v>683</v>
      </c>
      <c r="AE41" s="11">
        <v>0</v>
      </c>
      <c r="AF41" s="123">
        <v>9249</v>
      </c>
      <c r="AG41" s="134">
        <v>103.56208801</v>
      </c>
      <c r="AH41" s="134">
        <v>66.873481749999996</v>
      </c>
      <c r="AI41" s="134">
        <v>85.217784879999996</v>
      </c>
      <c r="AJ41" s="48" t="s">
        <v>89</v>
      </c>
      <c r="AK41" s="131">
        <v>1520751.9961000001</v>
      </c>
      <c r="AL41" s="131">
        <v>5032391.9959000004</v>
      </c>
      <c r="AM41" s="22" t="s">
        <v>89</v>
      </c>
      <c r="AN41" s="59">
        <v>44197</v>
      </c>
      <c r="AO41" s="59">
        <v>44926</v>
      </c>
      <c r="AP41" s="59"/>
      <c r="AQ41" s="137">
        <f t="shared" si="0"/>
        <v>155</v>
      </c>
      <c r="AR41" s="119"/>
      <c r="AS41" s="127">
        <v>35</v>
      </c>
      <c r="AT41" s="142" t="s">
        <v>464</v>
      </c>
      <c r="AU41" s="142">
        <v>-9.4999999999999998E-3</v>
      </c>
      <c r="AV41" s="142" t="s">
        <v>683</v>
      </c>
      <c r="AW41" s="142">
        <v>0</v>
      </c>
      <c r="AX41" s="127">
        <v>9249</v>
      </c>
      <c r="AY41" s="143">
        <v>103.56208801</v>
      </c>
      <c r="AZ41" s="143">
        <v>66.873481749999996</v>
      </c>
      <c r="BA41" s="143">
        <v>85.217784879999996</v>
      </c>
      <c r="BB41" s="127" t="s">
        <v>89</v>
      </c>
      <c r="BC41" s="144">
        <v>1520751.9961000001</v>
      </c>
      <c r="BD41" s="144">
        <v>5032391.9959000004</v>
      </c>
      <c r="BE41" s="127" t="s">
        <v>89</v>
      </c>
      <c r="BF41" s="59">
        <v>44197</v>
      </c>
      <c r="BG41" s="59">
        <v>44926</v>
      </c>
      <c r="BH41" s="119"/>
      <c r="BI41" s="27">
        <v>35</v>
      </c>
      <c r="BJ41" t="s">
        <v>464</v>
      </c>
      <c r="BK41" s="91">
        <v>-9.4999999999999998E-3</v>
      </c>
      <c r="BL41" s="92" t="s">
        <v>683</v>
      </c>
      <c r="BM41" s="92">
        <v>0</v>
      </c>
      <c r="BN41" s="92">
        <v>9249</v>
      </c>
      <c r="BO41" s="92">
        <v>103.56208801</v>
      </c>
      <c r="BP41" s="92">
        <v>66.873481749999996</v>
      </c>
      <c r="BQ41" s="92">
        <v>85.217784879999996</v>
      </c>
      <c r="BR41" s="91" t="s">
        <v>89</v>
      </c>
      <c r="BS41" s="92">
        <v>1520751.9961000001</v>
      </c>
      <c r="BT41" s="92">
        <v>5032391.9959000004</v>
      </c>
      <c r="BU41" s="92" t="s">
        <v>89</v>
      </c>
      <c r="BV41" s="93">
        <v>44197</v>
      </c>
      <c r="BW41" s="93">
        <v>44926</v>
      </c>
      <c r="BX41" s="40"/>
      <c r="BY41" s="15">
        <f>IF(BI41=0,MAX($BY$5:BY40)+1,0)</f>
        <v>0</v>
      </c>
      <c r="BZ41" s="15">
        <f t="shared" si="1"/>
        <v>36</v>
      </c>
    </row>
    <row r="42" spans="1:81" x14ac:dyDescent="0.25">
      <c r="A42" s="28"/>
      <c r="B42" s="98">
        <v>36</v>
      </c>
      <c r="C42" s="90" t="s">
        <v>523</v>
      </c>
      <c r="D42" s="42">
        <v>1518911.5844000001</v>
      </c>
      <c r="E42" s="42">
        <v>5031138.1349999998</v>
      </c>
      <c r="F42" s="99">
        <v>1</v>
      </c>
      <c r="G42" s="99">
        <v>1</v>
      </c>
      <c r="H42" s="21">
        <v>0</v>
      </c>
      <c r="I42" s="96" t="s">
        <v>1516</v>
      </c>
      <c r="J42" s="8">
        <v>1518911.58441033</v>
      </c>
      <c r="K42" s="8">
        <v>5031138.1349873701</v>
      </c>
      <c r="L42" s="117" t="s">
        <v>221</v>
      </c>
      <c r="M42" s="98">
        <v>36</v>
      </c>
      <c r="N42" s="99" t="s">
        <v>368</v>
      </c>
      <c r="O42" s="15">
        <v>0</v>
      </c>
      <c r="P42" s="109" t="s">
        <v>581</v>
      </c>
      <c r="Q42" s="99">
        <v>0</v>
      </c>
      <c r="R42" s="105">
        <v>16616</v>
      </c>
      <c r="S42" s="114">
        <v>106.70581817999999</v>
      </c>
      <c r="T42" s="114">
        <v>62.941844940000003</v>
      </c>
      <c r="U42" s="114">
        <v>84.823831560000002</v>
      </c>
      <c r="V42" s="119" t="s">
        <v>523</v>
      </c>
      <c r="W42" s="21"/>
      <c r="X42" s="119">
        <v>36</v>
      </c>
      <c r="Y42" s="119">
        <v>139</v>
      </c>
      <c r="Z42" s="21"/>
      <c r="AA42" s="127">
        <v>36</v>
      </c>
      <c r="AB42" s="123" t="s">
        <v>465</v>
      </c>
      <c r="AC42" s="123">
        <v>-9.4999999999999998E-3</v>
      </c>
      <c r="AD42" s="11" t="s">
        <v>684</v>
      </c>
      <c r="AE42" s="11">
        <v>0</v>
      </c>
      <c r="AF42" s="123">
        <v>8671</v>
      </c>
      <c r="AG42" s="134">
        <v>104.6832962</v>
      </c>
      <c r="AH42" s="134">
        <v>68.130287170000003</v>
      </c>
      <c r="AI42" s="134">
        <v>86.406791685000002</v>
      </c>
      <c r="AJ42" s="48" t="s">
        <v>90</v>
      </c>
      <c r="AK42" s="131">
        <v>1520458.9982</v>
      </c>
      <c r="AL42" s="131">
        <v>5032383.9956999999</v>
      </c>
      <c r="AM42" s="22" t="s">
        <v>90</v>
      </c>
      <c r="AN42" s="59">
        <v>44197</v>
      </c>
      <c r="AO42" s="59">
        <v>44926</v>
      </c>
      <c r="AP42" s="59"/>
      <c r="AQ42" s="137">
        <f t="shared" si="0"/>
        <v>156</v>
      </c>
      <c r="AR42" s="119"/>
      <c r="AS42" s="127">
        <v>36</v>
      </c>
      <c r="AT42" s="142" t="s">
        <v>465</v>
      </c>
      <c r="AU42" s="142">
        <v>-9.4999999999999998E-3</v>
      </c>
      <c r="AV42" s="142" t="s">
        <v>684</v>
      </c>
      <c r="AW42" s="142">
        <v>0</v>
      </c>
      <c r="AX42" s="127">
        <v>8671</v>
      </c>
      <c r="AY42" s="143">
        <v>104.6832962</v>
      </c>
      <c r="AZ42" s="143">
        <v>68.130287170000003</v>
      </c>
      <c r="BA42" s="143">
        <v>86.406791685000002</v>
      </c>
      <c r="BB42" s="127" t="s">
        <v>90</v>
      </c>
      <c r="BC42" s="144">
        <v>1520458.9982</v>
      </c>
      <c r="BD42" s="144">
        <v>5032383.9956999999</v>
      </c>
      <c r="BE42" s="127" t="s">
        <v>90</v>
      </c>
      <c r="BF42" s="59">
        <v>44197</v>
      </c>
      <c r="BG42" s="59">
        <v>44926</v>
      </c>
      <c r="BH42" s="119"/>
      <c r="BI42" s="27">
        <v>36</v>
      </c>
      <c r="BJ42" t="s">
        <v>465</v>
      </c>
      <c r="BK42" s="91">
        <v>-9.4999999999999998E-3</v>
      </c>
      <c r="BL42" s="92" t="s">
        <v>684</v>
      </c>
      <c r="BM42" s="92">
        <v>0</v>
      </c>
      <c r="BN42" s="92">
        <v>8671</v>
      </c>
      <c r="BO42" s="92">
        <v>104.6832962</v>
      </c>
      <c r="BP42" s="92">
        <v>68.130287170000003</v>
      </c>
      <c r="BQ42" s="92">
        <v>86.406791685000002</v>
      </c>
      <c r="BR42" s="91" t="s">
        <v>90</v>
      </c>
      <c r="BS42" s="92">
        <v>1520458.9982</v>
      </c>
      <c r="BT42" s="92">
        <v>5032383.9956999999</v>
      </c>
      <c r="BU42" s="92" t="s">
        <v>90</v>
      </c>
      <c r="BV42" s="93">
        <v>44197</v>
      </c>
      <c r="BW42" s="93">
        <v>44926</v>
      </c>
      <c r="BX42" s="40"/>
      <c r="BY42" s="15">
        <f>IF(BI42=0,MAX($BY$5:BY41)+1,0)</f>
        <v>0</v>
      </c>
      <c r="BZ42" s="15">
        <f t="shared" si="1"/>
        <v>37</v>
      </c>
    </row>
    <row r="43" spans="1:81" x14ac:dyDescent="0.25">
      <c r="A43" s="28"/>
      <c r="B43" s="98">
        <v>37</v>
      </c>
      <c r="C43" s="90" t="s">
        <v>524</v>
      </c>
      <c r="D43" s="42">
        <v>1518856.9256</v>
      </c>
      <c r="E43" s="42">
        <v>5031071.3583000004</v>
      </c>
      <c r="F43" s="99">
        <v>1</v>
      </c>
      <c r="G43" s="99">
        <v>1</v>
      </c>
      <c r="H43" s="21">
        <v>0</v>
      </c>
      <c r="I43" s="96" t="s">
        <v>1517</v>
      </c>
      <c r="J43" s="8">
        <v>1518856.9255611801</v>
      </c>
      <c r="K43" s="8">
        <v>5031071.3582608104</v>
      </c>
      <c r="L43" s="117" t="s">
        <v>221</v>
      </c>
      <c r="M43" s="98">
        <v>37</v>
      </c>
      <c r="N43" s="99" t="s">
        <v>370</v>
      </c>
      <c r="O43" s="15">
        <v>0</v>
      </c>
      <c r="P43" s="109" t="s">
        <v>582</v>
      </c>
      <c r="Q43" s="99">
        <v>0</v>
      </c>
      <c r="R43" s="105">
        <v>17012</v>
      </c>
      <c r="S43" s="114">
        <v>107.22766113</v>
      </c>
      <c r="T43" s="114">
        <v>62.683361050000002</v>
      </c>
      <c r="U43" s="114">
        <v>84.955511090000002</v>
      </c>
      <c r="V43" s="119" t="s">
        <v>524</v>
      </c>
      <c r="W43" s="21"/>
      <c r="X43" s="119">
        <v>37</v>
      </c>
      <c r="Y43" s="119">
        <v>140</v>
      </c>
      <c r="Z43" s="21"/>
      <c r="AA43" s="127">
        <v>37</v>
      </c>
      <c r="AB43" s="123" t="s">
        <v>466</v>
      </c>
      <c r="AC43" s="123">
        <v>-9.4999999999999998E-3</v>
      </c>
      <c r="AD43" s="11" t="s">
        <v>685</v>
      </c>
      <c r="AE43" s="11">
        <v>0</v>
      </c>
      <c r="AF43" s="123">
        <v>9255</v>
      </c>
      <c r="AG43" s="134">
        <v>103.91210938</v>
      </c>
      <c r="AH43" s="134">
        <v>66.635841369999994</v>
      </c>
      <c r="AI43" s="134">
        <v>85.273975374999907</v>
      </c>
      <c r="AJ43" s="48" t="s">
        <v>91</v>
      </c>
      <c r="AK43" s="131">
        <v>1520823.9998999999</v>
      </c>
      <c r="AL43" s="131">
        <v>5032383.9976000004</v>
      </c>
      <c r="AM43" s="22" t="s">
        <v>91</v>
      </c>
      <c r="AN43" s="59">
        <v>44197</v>
      </c>
      <c r="AO43" s="59">
        <v>44926</v>
      </c>
      <c r="AP43" s="59"/>
      <c r="AQ43" s="137">
        <f t="shared" si="0"/>
        <v>157</v>
      </c>
      <c r="AR43" s="119"/>
      <c r="AS43" s="127">
        <v>37</v>
      </c>
      <c r="AT43" s="142" t="s">
        <v>466</v>
      </c>
      <c r="AU43" s="142">
        <v>-9.4999999999999998E-3</v>
      </c>
      <c r="AV43" s="142" t="s">
        <v>685</v>
      </c>
      <c r="AW43" s="142">
        <v>0</v>
      </c>
      <c r="AX43" s="127">
        <v>9255</v>
      </c>
      <c r="AY43" s="143">
        <v>103.91210938</v>
      </c>
      <c r="AZ43" s="143">
        <v>66.635841369999994</v>
      </c>
      <c r="BA43" s="143">
        <v>85.273975374999907</v>
      </c>
      <c r="BB43" s="127" t="s">
        <v>91</v>
      </c>
      <c r="BC43" s="144">
        <v>1520823.9998999999</v>
      </c>
      <c r="BD43" s="144">
        <v>5032383.9976000004</v>
      </c>
      <c r="BE43" s="127" t="s">
        <v>91</v>
      </c>
      <c r="BF43" s="59">
        <v>44197</v>
      </c>
      <c r="BG43" s="59">
        <v>44926</v>
      </c>
      <c r="BH43" s="119"/>
      <c r="BI43" s="27">
        <v>37</v>
      </c>
      <c r="BJ43" t="s">
        <v>466</v>
      </c>
      <c r="BK43" s="91">
        <v>-9.4999999999999998E-3</v>
      </c>
      <c r="BL43" s="92" t="s">
        <v>685</v>
      </c>
      <c r="BM43" s="92">
        <v>0</v>
      </c>
      <c r="BN43" s="92">
        <v>9255</v>
      </c>
      <c r="BO43" s="92">
        <v>103.91210938</v>
      </c>
      <c r="BP43" s="92">
        <v>66.635841369999994</v>
      </c>
      <c r="BQ43" s="92">
        <v>85.273975374999907</v>
      </c>
      <c r="BR43" s="91" t="s">
        <v>91</v>
      </c>
      <c r="BS43" s="92">
        <v>1520823.9998999999</v>
      </c>
      <c r="BT43" s="92">
        <v>5032383.9976000004</v>
      </c>
      <c r="BU43" s="92" t="s">
        <v>91</v>
      </c>
      <c r="BV43" s="93">
        <v>44197</v>
      </c>
      <c r="BW43" s="93">
        <v>44926</v>
      </c>
      <c r="BX43" s="40"/>
      <c r="BY43" s="15">
        <f>IF(BI43=0,MAX($BY$5:BY42)+1,0)</f>
        <v>0</v>
      </c>
      <c r="BZ43" s="15">
        <f t="shared" si="1"/>
        <v>38</v>
      </c>
    </row>
    <row r="44" spans="1:81" x14ac:dyDescent="0.25">
      <c r="A44" s="28"/>
      <c r="B44" s="98">
        <v>38</v>
      </c>
      <c r="C44" s="90" t="s">
        <v>525</v>
      </c>
      <c r="D44" s="42">
        <v>1518881.5530000001</v>
      </c>
      <c r="E44" s="42">
        <v>5031094.9778000005</v>
      </c>
      <c r="F44" s="99">
        <v>1</v>
      </c>
      <c r="G44" s="99">
        <v>1</v>
      </c>
      <c r="H44" s="21">
        <v>0</v>
      </c>
      <c r="I44" s="96" t="s">
        <v>1518</v>
      </c>
      <c r="J44" s="8">
        <v>1518881.5530222901</v>
      </c>
      <c r="K44" s="8">
        <v>5031094.9777836604</v>
      </c>
      <c r="L44" s="117" t="s">
        <v>221</v>
      </c>
      <c r="M44" s="98">
        <v>38</v>
      </c>
      <c r="N44" s="99" t="s">
        <v>372</v>
      </c>
      <c r="O44" s="15">
        <v>0</v>
      </c>
      <c r="P44" s="109" t="s">
        <v>583</v>
      </c>
      <c r="Q44" s="99">
        <v>0</v>
      </c>
      <c r="R44" s="105">
        <v>17011</v>
      </c>
      <c r="S44" s="114">
        <v>107.55532837</v>
      </c>
      <c r="T44" s="114">
        <v>62.805210109999997</v>
      </c>
      <c r="U44" s="114">
        <v>85.180269240000001</v>
      </c>
      <c r="V44" s="119" t="s">
        <v>525</v>
      </c>
      <c r="W44" s="21"/>
      <c r="X44" s="119">
        <v>38</v>
      </c>
      <c r="Y44" s="119">
        <v>141</v>
      </c>
      <c r="Z44" s="21"/>
      <c r="AA44" s="127">
        <v>38</v>
      </c>
      <c r="AB44" s="123" t="s">
        <v>467</v>
      </c>
      <c r="AC44" s="123">
        <v>-9.4999999999999998E-3</v>
      </c>
      <c r="AD44" s="11" t="s">
        <v>686</v>
      </c>
      <c r="AE44" s="11">
        <v>0</v>
      </c>
      <c r="AF44" s="123">
        <v>8689</v>
      </c>
      <c r="AG44" s="134">
        <v>104.02419281</v>
      </c>
      <c r="AH44" s="134">
        <v>67.291755679999994</v>
      </c>
      <c r="AI44" s="134">
        <v>85.657974244999906</v>
      </c>
      <c r="AJ44" s="48" t="s">
        <v>92</v>
      </c>
      <c r="AK44" s="131">
        <v>1520653.0012999999</v>
      </c>
      <c r="AL44" s="131">
        <v>5032404.9929</v>
      </c>
      <c r="AM44" s="22" t="s">
        <v>92</v>
      </c>
      <c r="AN44" s="59">
        <v>44197</v>
      </c>
      <c r="AO44" s="59">
        <v>44926</v>
      </c>
      <c r="AP44" s="59"/>
      <c r="AQ44" s="137">
        <f t="shared" si="0"/>
        <v>158</v>
      </c>
      <c r="AR44" s="119"/>
      <c r="AS44" s="127">
        <v>38</v>
      </c>
      <c r="AT44" s="142" t="s">
        <v>467</v>
      </c>
      <c r="AU44" s="142">
        <v>-9.4999999999999998E-3</v>
      </c>
      <c r="AV44" s="142" t="s">
        <v>686</v>
      </c>
      <c r="AW44" s="142">
        <v>0</v>
      </c>
      <c r="AX44" s="127">
        <v>8689</v>
      </c>
      <c r="AY44" s="143">
        <v>104.02419281</v>
      </c>
      <c r="AZ44" s="143">
        <v>67.291755679999994</v>
      </c>
      <c r="BA44" s="143">
        <v>85.657974244999906</v>
      </c>
      <c r="BB44" s="127" t="s">
        <v>92</v>
      </c>
      <c r="BC44" s="144">
        <v>1520653.0012999999</v>
      </c>
      <c r="BD44" s="144">
        <v>5032404.9929</v>
      </c>
      <c r="BE44" s="127" t="s">
        <v>92</v>
      </c>
      <c r="BF44" s="59">
        <v>44197</v>
      </c>
      <c r="BG44" s="59">
        <v>44926</v>
      </c>
      <c r="BH44" s="119"/>
      <c r="BI44" s="27">
        <v>38</v>
      </c>
      <c r="BJ44" t="s">
        <v>467</v>
      </c>
      <c r="BK44" s="91">
        <v>-9.4999999999999998E-3</v>
      </c>
      <c r="BL44" s="92" t="s">
        <v>686</v>
      </c>
      <c r="BM44" s="92">
        <v>0</v>
      </c>
      <c r="BN44" s="92">
        <v>8689</v>
      </c>
      <c r="BO44" s="92">
        <v>104.02419281</v>
      </c>
      <c r="BP44" s="92">
        <v>67.291755679999994</v>
      </c>
      <c r="BQ44" s="92">
        <v>85.657974244999906</v>
      </c>
      <c r="BR44" s="91" t="s">
        <v>92</v>
      </c>
      <c r="BS44" s="92">
        <v>1520653.0012999999</v>
      </c>
      <c r="BT44" s="92">
        <v>5032404.9929</v>
      </c>
      <c r="BU44" s="92" t="s">
        <v>92</v>
      </c>
      <c r="BV44" s="93">
        <v>44197</v>
      </c>
      <c r="BW44" s="93">
        <v>44926</v>
      </c>
      <c r="BX44" s="40"/>
      <c r="BY44" s="15">
        <f>IF(BI44=0,MAX($BY$5:BY43)+1,0)</f>
        <v>0</v>
      </c>
      <c r="BZ44" s="15">
        <f t="shared" si="1"/>
        <v>39</v>
      </c>
    </row>
    <row r="45" spans="1:81" x14ac:dyDescent="0.25">
      <c r="A45" s="28"/>
      <c r="B45" s="98">
        <v>39</v>
      </c>
      <c r="C45" s="90" t="s">
        <v>526</v>
      </c>
      <c r="D45" s="42">
        <v>1518894.1165</v>
      </c>
      <c r="E45" s="42">
        <v>5031110.5599999996</v>
      </c>
      <c r="F45" s="99">
        <v>1</v>
      </c>
      <c r="G45" s="99">
        <v>1</v>
      </c>
      <c r="H45" s="21">
        <v>0</v>
      </c>
      <c r="I45" s="96" t="s">
        <v>1519</v>
      </c>
      <c r="J45" s="8">
        <v>1518894.1165255799</v>
      </c>
      <c r="K45" s="8">
        <v>5031110.5600294899</v>
      </c>
      <c r="L45" s="117" t="s">
        <v>221</v>
      </c>
      <c r="M45" s="98">
        <v>39</v>
      </c>
      <c r="N45" s="99" t="s">
        <v>374</v>
      </c>
      <c r="O45" s="15">
        <v>0</v>
      </c>
      <c r="P45" s="109" t="s">
        <v>584</v>
      </c>
      <c r="Q45" s="99">
        <v>0</v>
      </c>
      <c r="R45" s="105">
        <v>17014</v>
      </c>
      <c r="S45" s="114">
        <v>107.79597473</v>
      </c>
      <c r="T45" s="114">
        <v>62.817382809999998</v>
      </c>
      <c r="U45" s="114">
        <v>85.306678769999905</v>
      </c>
      <c r="V45" s="119" t="s">
        <v>526</v>
      </c>
      <c r="W45" s="21"/>
      <c r="X45" s="119">
        <v>39</v>
      </c>
      <c r="Y45" s="119">
        <v>142</v>
      </c>
      <c r="Z45" s="21"/>
      <c r="AA45" s="127">
        <v>39</v>
      </c>
      <c r="AB45" s="123" t="s">
        <v>468</v>
      </c>
      <c r="AC45" s="123">
        <v>-9.4999999999999998E-3</v>
      </c>
      <c r="AD45" s="11" t="s">
        <v>687</v>
      </c>
      <c r="AE45" s="11">
        <v>0</v>
      </c>
      <c r="AF45" s="123">
        <v>7191</v>
      </c>
      <c r="AG45" s="134">
        <v>103.00206756999999</v>
      </c>
      <c r="AH45" s="134">
        <v>68.493926999999999</v>
      </c>
      <c r="AI45" s="134">
        <v>85.747997284999997</v>
      </c>
      <c r="AJ45" s="48" t="s">
        <v>93</v>
      </c>
      <c r="AK45" s="131">
        <v>1520382.003</v>
      </c>
      <c r="AL45" s="131">
        <v>5032502.9935999997</v>
      </c>
      <c r="AM45" s="22" t="s">
        <v>93</v>
      </c>
      <c r="AN45" s="59">
        <v>44197</v>
      </c>
      <c r="AO45" s="59">
        <v>44926</v>
      </c>
      <c r="AP45" s="59"/>
      <c r="AQ45" s="137">
        <f t="shared" si="0"/>
        <v>159</v>
      </c>
      <c r="AR45" s="119"/>
      <c r="AS45" s="127">
        <v>39</v>
      </c>
      <c r="AT45" s="142" t="s">
        <v>468</v>
      </c>
      <c r="AU45" s="142">
        <v>-9.4999999999999998E-3</v>
      </c>
      <c r="AV45" s="142" t="s">
        <v>687</v>
      </c>
      <c r="AW45" s="142">
        <v>0</v>
      </c>
      <c r="AX45" s="127">
        <v>7191</v>
      </c>
      <c r="AY45" s="143">
        <v>103.00206756999999</v>
      </c>
      <c r="AZ45" s="143">
        <v>68.493926999999999</v>
      </c>
      <c r="BA45" s="143">
        <v>85.747997284999997</v>
      </c>
      <c r="BB45" s="127" t="s">
        <v>93</v>
      </c>
      <c r="BC45" s="144">
        <v>1520382.003</v>
      </c>
      <c r="BD45" s="144">
        <v>5032502.9935999997</v>
      </c>
      <c r="BE45" s="127" t="s">
        <v>93</v>
      </c>
      <c r="BF45" s="59">
        <v>44197</v>
      </c>
      <c r="BG45" s="59">
        <v>44926</v>
      </c>
      <c r="BH45" s="119"/>
      <c r="BI45" s="27">
        <v>39</v>
      </c>
      <c r="BJ45" t="s">
        <v>468</v>
      </c>
      <c r="BK45" s="91">
        <v>-9.4999999999999998E-3</v>
      </c>
      <c r="BL45" s="92" t="s">
        <v>687</v>
      </c>
      <c r="BM45" s="92">
        <v>0</v>
      </c>
      <c r="BN45" s="92">
        <v>7191</v>
      </c>
      <c r="BO45" s="92">
        <v>103.00206756999999</v>
      </c>
      <c r="BP45" s="92">
        <v>68.493926999999999</v>
      </c>
      <c r="BQ45" s="92">
        <v>85.747997284999997</v>
      </c>
      <c r="BR45" s="91" t="s">
        <v>93</v>
      </c>
      <c r="BS45" s="92">
        <v>1520382.003</v>
      </c>
      <c r="BT45" s="92">
        <v>5032502.9935999997</v>
      </c>
      <c r="BU45" s="92" t="s">
        <v>93</v>
      </c>
      <c r="BV45" s="93">
        <v>44197</v>
      </c>
      <c r="BW45" s="93">
        <v>44926</v>
      </c>
      <c r="BX45" s="40"/>
      <c r="BY45" s="15">
        <f>IF(BI45=0,MAX($BY$5:BY44)+1,0)</f>
        <v>0</v>
      </c>
      <c r="BZ45" s="15">
        <f t="shared" si="1"/>
        <v>40</v>
      </c>
    </row>
    <row r="46" spans="1:81" x14ac:dyDescent="0.25">
      <c r="A46" s="28"/>
      <c r="B46" s="98">
        <v>40</v>
      </c>
      <c r="C46" s="90" t="s">
        <v>1520</v>
      </c>
      <c r="D46" s="42">
        <v>1519413.1780999999</v>
      </c>
      <c r="E46" s="42">
        <v>5031940.7319999998</v>
      </c>
      <c r="F46" s="99">
        <v>3</v>
      </c>
      <c r="G46" s="99">
        <v>3</v>
      </c>
      <c r="H46" s="21">
        <v>0</v>
      </c>
      <c r="I46" s="96" t="s">
        <v>1521</v>
      </c>
      <c r="J46" s="8">
        <v>1519413.1780851299</v>
      </c>
      <c r="K46" s="8">
        <v>5031940.73204262</v>
      </c>
      <c r="L46" s="117" t="s">
        <v>221</v>
      </c>
      <c r="M46" s="98">
        <v>40</v>
      </c>
      <c r="N46" s="99" t="s">
        <v>376</v>
      </c>
      <c r="O46" s="15">
        <v>0</v>
      </c>
      <c r="P46" s="109" t="s">
        <v>585</v>
      </c>
      <c r="Q46" s="99">
        <v>0</v>
      </c>
      <c r="R46" s="105">
        <v>11693</v>
      </c>
      <c r="S46" s="114">
        <v>108.07393646</v>
      </c>
      <c r="T46" s="114">
        <v>66.340217589999995</v>
      </c>
      <c r="U46" s="114">
        <v>87.207077024999904</v>
      </c>
      <c r="V46" s="119" t="s">
        <v>527</v>
      </c>
      <c r="W46" s="21"/>
      <c r="X46" s="119">
        <v>40</v>
      </c>
      <c r="Y46" s="119">
        <v>143</v>
      </c>
      <c r="Z46" s="21"/>
      <c r="AA46" s="113"/>
      <c r="AB46" s="146"/>
      <c r="AC46" s="146"/>
      <c r="AD46" s="5"/>
      <c r="AE46" s="5"/>
      <c r="AF46" s="146"/>
      <c r="AG46" s="122"/>
      <c r="AH46" s="122"/>
      <c r="AI46" s="122"/>
      <c r="AJ46" s="14"/>
      <c r="AK46" s="147"/>
      <c r="AL46" s="147"/>
      <c r="AM46" s="21"/>
      <c r="AN46" s="148"/>
      <c r="AO46" s="148"/>
      <c r="AP46" s="148"/>
      <c r="AQ46" s="149"/>
      <c r="AR46" s="119"/>
      <c r="AS46" s="127">
        <v>0</v>
      </c>
      <c r="AT46" s="142" t="s">
        <v>394</v>
      </c>
      <c r="AU46" s="142">
        <v>-5.0000000000000001E-3</v>
      </c>
      <c r="AV46" s="142" t="s">
        <v>596</v>
      </c>
      <c r="AW46" s="142">
        <v>0</v>
      </c>
      <c r="AX46" s="127">
        <v>3117</v>
      </c>
      <c r="AY46" s="142">
        <v>110.0019989</v>
      </c>
      <c r="AZ46" s="142">
        <v>65.353309629999998</v>
      </c>
      <c r="BA46" s="142">
        <v>87.677654265000001</v>
      </c>
      <c r="BB46" s="127">
        <v>636</v>
      </c>
      <c r="BC46" s="142">
        <v>1518019.0027999999</v>
      </c>
      <c r="BD46" s="142">
        <v>5032595.9945999999</v>
      </c>
      <c r="BE46" s="127">
        <v>636</v>
      </c>
      <c r="BF46" s="61">
        <v>44562</v>
      </c>
      <c r="BG46" s="61">
        <v>44926</v>
      </c>
      <c r="BH46" s="119"/>
      <c r="BI46" s="27">
        <v>0</v>
      </c>
      <c r="BJ46" t="s">
        <v>394</v>
      </c>
      <c r="BK46" s="91">
        <v>-5.0000000000000001E-3</v>
      </c>
      <c r="BL46" s="92" t="s">
        <v>596</v>
      </c>
      <c r="BM46" s="92">
        <v>0</v>
      </c>
      <c r="BN46" s="92">
        <v>3117</v>
      </c>
      <c r="BO46" s="92">
        <v>110.0019989</v>
      </c>
      <c r="BP46" s="92">
        <v>65.353309629999998</v>
      </c>
      <c r="BQ46" s="92">
        <v>87.677654265000001</v>
      </c>
      <c r="BR46" s="91">
        <v>636</v>
      </c>
      <c r="BS46" s="92">
        <v>1518019.0027999999</v>
      </c>
      <c r="BT46" s="92">
        <v>5032595.9945999999</v>
      </c>
      <c r="BU46" s="92">
        <v>636</v>
      </c>
      <c r="BV46" s="93">
        <v>44562</v>
      </c>
      <c r="BW46" s="93">
        <v>44926</v>
      </c>
      <c r="BX46" s="40"/>
      <c r="BY46" s="15">
        <f>IF(BI46=0,MAX($BY$5:BY45)+1,0)</f>
        <v>2</v>
      </c>
      <c r="BZ46" s="15">
        <f t="shared" si="1"/>
        <v>41</v>
      </c>
    </row>
    <row r="47" spans="1:81" x14ac:dyDescent="0.25">
      <c r="A47" s="28"/>
      <c r="B47" s="98">
        <v>41</v>
      </c>
      <c r="C47" s="90" t="s">
        <v>1522</v>
      </c>
      <c r="D47" s="42">
        <v>1519420.8711000001</v>
      </c>
      <c r="E47" s="42">
        <v>5031948.1124</v>
      </c>
      <c r="F47" s="99">
        <v>3</v>
      </c>
      <c r="G47" s="99">
        <v>3</v>
      </c>
      <c r="H47" s="21">
        <v>0</v>
      </c>
      <c r="I47" s="96" t="s">
        <v>1523</v>
      </c>
      <c r="J47" s="8">
        <v>1519420.8711345501</v>
      </c>
      <c r="K47" s="8">
        <v>5031948.11238751</v>
      </c>
      <c r="L47" s="117" t="s">
        <v>221</v>
      </c>
      <c r="M47" s="98">
        <v>41</v>
      </c>
      <c r="N47" s="99" t="s">
        <v>378</v>
      </c>
      <c r="O47" s="15">
        <v>0</v>
      </c>
      <c r="P47" s="109" t="s">
        <v>586</v>
      </c>
      <c r="Q47" s="99">
        <v>0</v>
      </c>
      <c r="R47" s="105">
        <v>12518</v>
      </c>
      <c r="S47" s="114">
        <v>105.02639008</v>
      </c>
      <c r="T47" s="114">
        <v>67.67515564</v>
      </c>
      <c r="U47" s="114">
        <v>86.350772860000006</v>
      </c>
      <c r="V47" s="119" t="s">
        <v>528</v>
      </c>
      <c r="W47" s="21"/>
      <c r="X47" s="119">
        <v>41</v>
      </c>
      <c r="Y47" s="119"/>
      <c r="Z47" s="21"/>
      <c r="AA47" s="113"/>
      <c r="AB47" s="146"/>
      <c r="AC47" s="146"/>
      <c r="AD47" s="5"/>
      <c r="AE47" s="5"/>
      <c r="AF47" s="146"/>
      <c r="AG47" s="113"/>
      <c r="AH47" s="113"/>
      <c r="AI47" s="113"/>
      <c r="AJ47" s="5"/>
      <c r="AK47" s="111"/>
      <c r="AL47" s="111"/>
      <c r="AM47" s="5"/>
      <c r="AN47" s="5"/>
      <c r="AO47" s="5"/>
      <c r="AP47" s="5"/>
      <c r="AQ47" s="149"/>
      <c r="AR47" s="119"/>
      <c r="AS47" s="127">
        <v>1</v>
      </c>
      <c r="AT47" s="142" t="s">
        <v>395</v>
      </c>
      <c r="AU47" s="142">
        <v>-5.0000000000000001E-3</v>
      </c>
      <c r="AV47" s="142" t="s">
        <v>597</v>
      </c>
      <c r="AW47" s="142">
        <v>0</v>
      </c>
      <c r="AX47" s="127">
        <v>2749</v>
      </c>
      <c r="AY47" s="142">
        <v>110.50395966000001</v>
      </c>
      <c r="AZ47" s="142">
        <v>65.559921259999996</v>
      </c>
      <c r="BA47" s="142">
        <v>88.031940460000001</v>
      </c>
      <c r="BB47" s="127">
        <v>637</v>
      </c>
      <c r="BC47" s="142">
        <v>1518020.0022</v>
      </c>
      <c r="BD47" s="142">
        <v>5032741.9932000004</v>
      </c>
      <c r="BE47" s="127">
        <v>637</v>
      </c>
      <c r="BF47" s="61">
        <v>44562</v>
      </c>
      <c r="BG47" s="61">
        <v>44926</v>
      </c>
      <c r="BH47" s="119"/>
      <c r="BI47" s="27">
        <v>1</v>
      </c>
      <c r="BJ47" t="s">
        <v>395</v>
      </c>
      <c r="BK47" s="91">
        <v>-5.0000000000000001E-3</v>
      </c>
      <c r="BL47" s="92" t="s">
        <v>597</v>
      </c>
      <c r="BM47" s="92">
        <v>0</v>
      </c>
      <c r="BN47" s="92">
        <v>2749</v>
      </c>
      <c r="BO47" s="92">
        <v>110.50395966000001</v>
      </c>
      <c r="BP47" s="92">
        <v>65.559921259999996</v>
      </c>
      <c r="BQ47" s="92">
        <v>88.031940460000001</v>
      </c>
      <c r="BR47" s="91">
        <v>637</v>
      </c>
      <c r="BS47" s="92">
        <v>1518020.0022</v>
      </c>
      <c r="BT47" s="92">
        <v>5032741.9932000004</v>
      </c>
      <c r="BU47" s="92">
        <v>637</v>
      </c>
      <c r="BV47" s="93">
        <v>44562</v>
      </c>
      <c r="BW47" s="93">
        <v>44926</v>
      </c>
      <c r="BX47" s="40"/>
      <c r="BY47" s="15">
        <f>IF(BI47=0,MAX($BY$5:BY46)+1,0)</f>
        <v>0</v>
      </c>
      <c r="BZ47" s="15">
        <f t="shared" si="1"/>
        <v>42</v>
      </c>
    </row>
    <row r="48" spans="1:81" x14ac:dyDescent="0.25">
      <c r="A48" s="28"/>
      <c r="B48" s="98">
        <v>42</v>
      </c>
      <c r="C48" s="90" t="s">
        <v>527</v>
      </c>
      <c r="D48" s="42">
        <v>1519264.8578999999</v>
      </c>
      <c r="E48" s="42">
        <v>5031768.3393000001</v>
      </c>
      <c r="F48" s="99">
        <v>1</v>
      </c>
      <c r="G48" s="99">
        <v>1</v>
      </c>
      <c r="H48" s="21">
        <v>0</v>
      </c>
      <c r="I48" s="96" t="s">
        <v>1524</v>
      </c>
      <c r="J48" s="8">
        <v>1519264.8579102801</v>
      </c>
      <c r="K48" s="8">
        <v>5031768.3393448899</v>
      </c>
      <c r="L48" s="117" t="s">
        <v>221</v>
      </c>
      <c r="M48" s="98">
        <v>42</v>
      </c>
      <c r="N48" s="99" t="s">
        <v>380</v>
      </c>
      <c r="O48" s="15">
        <v>0</v>
      </c>
      <c r="P48" s="109" t="s">
        <v>587</v>
      </c>
      <c r="Q48" s="99">
        <v>0</v>
      </c>
      <c r="R48" s="105">
        <v>12841</v>
      </c>
      <c r="S48" s="114">
        <v>107.99062347</v>
      </c>
      <c r="T48" s="114">
        <v>66.155006409999999</v>
      </c>
      <c r="U48" s="114">
        <v>87.072814940000001</v>
      </c>
      <c r="V48" s="119" t="s">
        <v>529</v>
      </c>
      <c r="W48" s="21"/>
      <c r="X48" s="119">
        <v>42</v>
      </c>
      <c r="Y48" s="119"/>
      <c r="Z48" s="21"/>
      <c r="AA48" s="113"/>
      <c r="AB48" s="146"/>
      <c r="AC48" s="146"/>
      <c r="AD48" s="5"/>
      <c r="AE48" s="5"/>
      <c r="AF48" s="146"/>
      <c r="AG48" s="113"/>
      <c r="AH48" s="113"/>
      <c r="AI48" s="113"/>
      <c r="AJ48" s="5"/>
      <c r="AK48" s="111"/>
      <c r="AL48" s="111"/>
      <c r="AM48" s="5"/>
      <c r="AN48" s="5"/>
      <c r="AO48" s="5"/>
      <c r="AP48" s="5"/>
      <c r="AQ48" s="149"/>
      <c r="AR48" s="119"/>
      <c r="AS48" s="127">
        <v>2</v>
      </c>
      <c r="AT48" s="142" t="s">
        <v>396</v>
      </c>
      <c r="AU48" s="142">
        <v>-0.02</v>
      </c>
      <c r="AV48" s="142" t="s">
        <v>598</v>
      </c>
      <c r="AW48" s="142">
        <v>0</v>
      </c>
      <c r="AX48" s="127">
        <v>2531</v>
      </c>
      <c r="AY48" s="142">
        <v>107.81092072</v>
      </c>
      <c r="AZ48" s="142">
        <v>70.854019170000001</v>
      </c>
      <c r="BA48" s="142">
        <v>89.332469945</v>
      </c>
      <c r="BB48" s="127">
        <v>826</v>
      </c>
      <c r="BC48" s="142">
        <v>1519684.0051</v>
      </c>
      <c r="BD48" s="142">
        <v>5033258.9992000004</v>
      </c>
      <c r="BE48" s="127">
        <v>826</v>
      </c>
      <c r="BF48" s="61">
        <v>44562</v>
      </c>
      <c r="BG48" s="61">
        <v>44926</v>
      </c>
      <c r="BH48" s="119"/>
      <c r="BI48" s="27">
        <v>2</v>
      </c>
      <c r="BJ48" t="s">
        <v>396</v>
      </c>
      <c r="BK48" s="91">
        <v>-0.02</v>
      </c>
      <c r="BL48" s="92" t="s">
        <v>598</v>
      </c>
      <c r="BM48" s="92">
        <v>0</v>
      </c>
      <c r="BN48" s="92">
        <v>2531</v>
      </c>
      <c r="BO48" s="92">
        <v>107.81092072</v>
      </c>
      <c r="BP48" s="92">
        <v>70.854019170000001</v>
      </c>
      <c r="BQ48" s="92">
        <v>89.332469945</v>
      </c>
      <c r="BR48" s="91">
        <v>826</v>
      </c>
      <c r="BS48" s="92">
        <v>1519684.0051</v>
      </c>
      <c r="BT48" s="92">
        <v>5033258.9992000004</v>
      </c>
      <c r="BU48" s="92">
        <v>826</v>
      </c>
      <c r="BV48" s="93">
        <v>44562</v>
      </c>
      <c r="BW48" s="93">
        <v>44926</v>
      </c>
      <c r="BX48" s="40"/>
      <c r="BY48" s="15">
        <f>IF(BI48=0,MAX($BY$5:BY47)+1,0)</f>
        <v>0</v>
      </c>
      <c r="BZ48" s="15">
        <f t="shared" si="1"/>
        <v>43</v>
      </c>
    </row>
    <row r="49" spans="1:78" x14ac:dyDescent="0.25">
      <c r="A49" s="28"/>
      <c r="B49" s="98">
        <v>43</v>
      </c>
      <c r="C49" s="90" t="s">
        <v>528</v>
      </c>
      <c r="D49" s="42">
        <v>1520038.0041</v>
      </c>
      <c r="E49" s="42">
        <v>5031872.9992000004</v>
      </c>
      <c r="F49" s="99">
        <v>1</v>
      </c>
      <c r="G49" s="99">
        <v>1</v>
      </c>
      <c r="H49" s="21">
        <v>0</v>
      </c>
      <c r="I49" s="96" t="s">
        <v>1525</v>
      </c>
      <c r="J49" s="8">
        <v>1520038.00414887</v>
      </c>
      <c r="K49" s="8">
        <v>5031872.99919328</v>
      </c>
      <c r="L49" s="117" t="s">
        <v>221</v>
      </c>
      <c r="M49" s="98">
        <v>43</v>
      </c>
      <c r="N49" s="99" t="s">
        <v>382</v>
      </c>
      <c r="O49" s="15">
        <v>0</v>
      </c>
      <c r="P49" s="109" t="s">
        <v>588</v>
      </c>
      <c r="Q49" s="99">
        <v>0</v>
      </c>
      <c r="R49" s="105">
        <v>14784</v>
      </c>
      <c r="S49" s="114">
        <v>107.17964935000001</v>
      </c>
      <c r="T49" s="114">
        <v>63.408493040000003</v>
      </c>
      <c r="U49" s="114">
        <v>85.294071195000001</v>
      </c>
      <c r="V49" s="119" t="s">
        <v>530</v>
      </c>
      <c r="W49" s="21"/>
      <c r="X49" s="119">
        <v>43</v>
      </c>
      <c r="Y49" s="119"/>
      <c r="Z49" s="21"/>
      <c r="AA49" s="113"/>
      <c r="AB49" s="146"/>
      <c r="AC49" s="146"/>
      <c r="AD49" s="5"/>
      <c r="AE49" s="5"/>
      <c r="AF49" s="146"/>
      <c r="AG49" s="122"/>
      <c r="AH49" s="122"/>
      <c r="AI49" s="122"/>
      <c r="AJ49" s="14"/>
      <c r="AK49" s="147"/>
      <c r="AL49" s="147"/>
      <c r="AM49" s="21"/>
      <c r="AN49" s="148"/>
      <c r="AO49" s="148"/>
      <c r="AP49" s="148"/>
      <c r="AQ49" s="149"/>
      <c r="AR49" s="119"/>
      <c r="AS49" s="127">
        <v>3</v>
      </c>
      <c r="AT49" s="142" t="s">
        <v>397</v>
      </c>
      <c r="AU49" s="142">
        <v>-2.1399999999999999E-2</v>
      </c>
      <c r="AV49" s="142" t="s">
        <v>599</v>
      </c>
      <c r="AW49" s="142">
        <v>0</v>
      </c>
      <c r="AX49" s="127">
        <v>2038</v>
      </c>
      <c r="AY49" s="142">
        <v>107.7279892</v>
      </c>
      <c r="AZ49" s="142">
        <v>71.638175959999998</v>
      </c>
      <c r="BA49" s="142">
        <v>89.683082579999905</v>
      </c>
      <c r="BB49" s="127">
        <v>828</v>
      </c>
      <c r="BC49" s="142">
        <v>1519133.9997</v>
      </c>
      <c r="BD49" s="142">
        <v>5033304.9972000001</v>
      </c>
      <c r="BE49" s="127">
        <v>828</v>
      </c>
      <c r="BF49" s="61">
        <v>44562</v>
      </c>
      <c r="BG49" s="61">
        <v>44926</v>
      </c>
      <c r="BH49" s="119"/>
      <c r="BI49" s="27">
        <v>3</v>
      </c>
      <c r="BJ49" t="s">
        <v>397</v>
      </c>
      <c r="BK49" s="91">
        <v>-2.1399999999999999E-2</v>
      </c>
      <c r="BL49" s="92" t="s">
        <v>599</v>
      </c>
      <c r="BM49" s="92">
        <v>0</v>
      </c>
      <c r="BN49" s="92">
        <v>2038</v>
      </c>
      <c r="BO49" s="92">
        <v>107.7279892</v>
      </c>
      <c r="BP49" s="92">
        <v>71.638175959999998</v>
      </c>
      <c r="BQ49" s="92">
        <v>89.683082579999905</v>
      </c>
      <c r="BR49" s="91">
        <v>828</v>
      </c>
      <c r="BS49" s="92">
        <v>1519133.9997</v>
      </c>
      <c r="BT49" s="92">
        <v>5033304.9972000001</v>
      </c>
      <c r="BU49" s="92">
        <v>828</v>
      </c>
      <c r="BV49" s="93">
        <v>44562</v>
      </c>
      <c r="BW49" s="93">
        <v>44926</v>
      </c>
      <c r="BX49" s="40"/>
      <c r="BY49" s="15">
        <f>IF(BI49=0,MAX($BY$5:BY48)+1,0)</f>
        <v>0</v>
      </c>
      <c r="BZ49" s="15">
        <f t="shared" si="1"/>
        <v>44</v>
      </c>
    </row>
    <row r="50" spans="1:78" x14ac:dyDescent="0.25">
      <c r="A50" s="28"/>
      <c r="B50" s="98">
        <v>44</v>
      </c>
      <c r="C50" s="90" t="s">
        <v>529</v>
      </c>
      <c r="D50" s="42">
        <v>1519388.4654000001</v>
      </c>
      <c r="E50" s="42">
        <v>5031690.3563000001</v>
      </c>
      <c r="F50" s="99">
        <v>1</v>
      </c>
      <c r="G50" s="99">
        <v>1</v>
      </c>
      <c r="H50" s="21">
        <v>0</v>
      </c>
      <c r="I50" s="96" t="s">
        <v>1526</v>
      </c>
      <c r="J50" s="8">
        <v>1519388.4653938599</v>
      </c>
      <c r="K50" s="8">
        <v>5031690.3562710499</v>
      </c>
      <c r="L50" s="117" t="s">
        <v>221</v>
      </c>
      <c r="M50" s="98">
        <v>44</v>
      </c>
      <c r="N50" s="99" t="s">
        <v>382</v>
      </c>
      <c r="O50" s="15">
        <v>0</v>
      </c>
      <c r="P50" s="109" t="s">
        <v>589</v>
      </c>
      <c r="Q50" s="99">
        <v>0</v>
      </c>
      <c r="R50" s="105">
        <v>14784</v>
      </c>
      <c r="S50" s="114">
        <v>107.17964935000001</v>
      </c>
      <c r="T50" s="114">
        <v>63.408493040000003</v>
      </c>
      <c r="U50" s="114">
        <v>85.294071195000001</v>
      </c>
      <c r="V50" s="119" t="s">
        <v>531</v>
      </c>
      <c r="W50" s="21"/>
      <c r="X50" s="119">
        <v>44</v>
      </c>
      <c r="Y50" s="119"/>
      <c r="Z50" s="21"/>
      <c r="AA50" s="113"/>
      <c r="AB50" s="146"/>
      <c r="AC50" s="146"/>
      <c r="AD50" s="5"/>
      <c r="AE50" s="5"/>
      <c r="AF50" s="146"/>
      <c r="AG50" s="122"/>
      <c r="AH50" s="122"/>
      <c r="AI50" s="122"/>
      <c r="AJ50" s="14"/>
      <c r="AK50" s="147"/>
      <c r="AL50" s="147"/>
      <c r="AM50" s="21"/>
      <c r="AN50" s="148"/>
      <c r="AO50" s="148"/>
      <c r="AP50" s="148"/>
      <c r="AQ50" s="149"/>
      <c r="AR50" s="119"/>
      <c r="AS50" s="127">
        <v>4</v>
      </c>
      <c r="AT50" s="142" t="s">
        <v>398</v>
      </c>
      <c r="AU50" s="142">
        <v>-3.0000000000000001E-3</v>
      </c>
      <c r="AV50" s="142" t="s">
        <v>600</v>
      </c>
      <c r="AW50" s="142">
        <v>0</v>
      </c>
      <c r="AX50" s="127">
        <v>3878</v>
      </c>
      <c r="AY50" s="142">
        <v>109.74568176</v>
      </c>
      <c r="AZ50" s="142">
        <v>65.147163390000003</v>
      </c>
      <c r="BA50" s="142">
        <v>87.446422575</v>
      </c>
      <c r="BB50" s="127">
        <v>830</v>
      </c>
      <c r="BC50" s="142">
        <v>1518029.0029</v>
      </c>
      <c r="BD50" s="142">
        <v>5032427.9934999999</v>
      </c>
      <c r="BE50" s="127">
        <v>830</v>
      </c>
      <c r="BF50" s="61">
        <v>44562</v>
      </c>
      <c r="BG50" s="61">
        <v>44926</v>
      </c>
      <c r="BH50" s="119"/>
      <c r="BI50" s="27">
        <v>4</v>
      </c>
      <c r="BJ50" t="s">
        <v>398</v>
      </c>
      <c r="BK50" s="91">
        <v>-3.0000000000000001E-3</v>
      </c>
      <c r="BL50" s="92" t="s">
        <v>600</v>
      </c>
      <c r="BM50" s="92">
        <v>0</v>
      </c>
      <c r="BN50" s="92">
        <v>3878</v>
      </c>
      <c r="BO50" s="92">
        <v>109.74568176</v>
      </c>
      <c r="BP50" s="92">
        <v>65.147163390000003</v>
      </c>
      <c r="BQ50" s="92">
        <v>87.446422575</v>
      </c>
      <c r="BR50" s="91">
        <v>830</v>
      </c>
      <c r="BS50" s="92">
        <v>1518029.0029</v>
      </c>
      <c r="BT50" s="92">
        <v>5032427.9934999999</v>
      </c>
      <c r="BU50" s="92">
        <v>830</v>
      </c>
      <c r="BV50" s="93">
        <v>44562</v>
      </c>
      <c r="BW50" s="93">
        <v>44926</v>
      </c>
      <c r="BX50" s="40"/>
      <c r="BY50" s="15">
        <f>IF(BI50=0,MAX($BY$5:BY49)+1,0)</f>
        <v>0</v>
      </c>
      <c r="BZ50" s="15">
        <f t="shared" si="1"/>
        <v>45</v>
      </c>
    </row>
    <row r="51" spans="1:78" x14ac:dyDescent="0.25">
      <c r="A51" s="28"/>
      <c r="B51" s="98">
        <v>45</v>
      </c>
      <c r="C51" s="90" t="s">
        <v>530</v>
      </c>
      <c r="D51" s="42">
        <v>1518746.0020999999</v>
      </c>
      <c r="E51" s="42">
        <v>5031297.9956</v>
      </c>
      <c r="F51" s="99">
        <v>1</v>
      </c>
      <c r="G51" s="99">
        <v>1</v>
      </c>
      <c r="H51" s="21">
        <v>0</v>
      </c>
      <c r="I51" s="96" t="s">
        <v>1527</v>
      </c>
      <c r="J51" s="8">
        <v>1518746.0021383101</v>
      </c>
      <c r="K51" s="8">
        <v>5031297.9955522297</v>
      </c>
      <c r="L51" s="117" t="s">
        <v>221</v>
      </c>
      <c r="M51" s="98">
        <v>45</v>
      </c>
      <c r="N51" s="99" t="s">
        <v>385</v>
      </c>
      <c r="O51" s="15">
        <v>0</v>
      </c>
      <c r="P51" s="109" t="s">
        <v>590</v>
      </c>
      <c r="Q51" s="99">
        <v>0</v>
      </c>
      <c r="R51" s="105">
        <v>15258</v>
      </c>
      <c r="S51" s="114">
        <v>106.56459808</v>
      </c>
      <c r="T51" s="114">
        <v>63.338367460000001</v>
      </c>
      <c r="U51" s="114">
        <v>84.951482769999998</v>
      </c>
      <c r="V51" s="119" t="s">
        <v>532</v>
      </c>
      <c r="W51" s="21"/>
      <c r="X51" s="119">
        <v>45</v>
      </c>
      <c r="Y51" s="119"/>
      <c r="Z51" s="21"/>
      <c r="AA51" s="113"/>
      <c r="AB51" s="146"/>
      <c r="AC51" s="146"/>
      <c r="AD51" s="5"/>
      <c r="AE51" s="5"/>
      <c r="AF51" s="146"/>
      <c r="AG51" s="122"/>
      <c r="AH51" s="122"/>
      <c r="AI51" s="122"/>
      <c r="AJ51" s="14"/>
      <c r="AK51" s="147"/>
      <c r="AL51" s="147"/>
      <c r="AM51" s="21"/>
      <c r="AN51" s="148"/>
      <c r="AO51" s="148"/>
      <c r="AP51" s="148"/>
      <c r="AQ51" s="149"/>
      <c r="AR51" s="119"/>
      <c r="AS51" s="127">
        <v>5</v>
      </c>
      <c r="AT51" s="142" t="s">
        <v>399</v>
      </c>
      <c r="AU51" s="142">
        <v>-0.05</v>
      </c>
      <c r="AV51" s="142" t="s">
        <v>601</v>
      </c>
      <c r="AW51" s="142">
        <v>0</v>
      </c>
      <c r="AX51" s="127">
        <v>2298</v>
      </c>
      <c r="AY51" s="142">
        <v>107.49346924</v>
      </c>
      <c r="AZ51" s="142">
        <v>71.22814941</v>
      </c>
      <c r="BA51" s="142">
        <v>89.360809324999906</v>
      </c>
      <c r="BB51" s="127">
        <v>833</v>
      </c>
      <c r="BC51" s="142">
        <v>1519631.0009999999</v>
      </c>
      <c r="BD51" s="142">
        <v>5033315.9994999999</v>
      </c>
      <c r="BE51" s="127">
        <v>833</v>
      </c>
      <c r="BF51" s="61">
        <v>44562</v>
      </c>
      <c r="BG51" s="61">
        <v>44926</v>
      </c>
      <c r="BH51" s="119"/>
      <c r="BI51" s="27">
        <v>5</v>
      </c>
      <c r="BJ51" t="s">
        <v>399</v>
      </c>
      <c r="BK51" s="91">
        <v>-0.05</v>
      </c>
      <c r="BL51" s="92" t="s">
        <v>601</v>
      </c>
      <c r="BM51" s="92">
        <v>0</v>
      </c>
      <c r="BN51" s="92">
        <v>2298</v>
      </c>
      <c r="BO51" s="92">
        <v>107.49346924</v>
      </c>
      <c r="BP51" s="92">
        <v>71.22814941</v>
      </c>
      <c r="BQ51" s="92">
        <v>89.360809324999906</v>
      </c>
      <c r="BR51" s="91">
        <v>833</v>
      </c>
      <c r="BS51" s="92">
        <v>1519631.0009999999</v>
      </c>
      <c r="BT51" s="92">
        <v>5033315.9994999999</v>
      </c>
      <c r="BU51" s="92">
        <v>833</v>
      </c>
      <c r="BV51" s="93">
        <v>44562</v>
      </c>
      <c r="BW51" s="93">
        <v>44926</v>
      </c>
      <c r="BX51" s="40"/>
      <c r="BY51" s="15">
        <f>IF(BI51=0,MAX($BY$5:BY50)+1,0)</f>
        <v>0</v>
      </c>
      <c r="BZ51" s="15">
        <f t="shared" si="1"/>
        <v>46</v>
      </c>
    </row>
    <row r="52" spans="1:78" x14ac:dyDescent="0.25">
      <c r="A52" s="28"/>
      <c r="B52" s="98">
        <v>46</v>
      </c>
      <c r="C52" s="90" t="s">
        <v>531</v>
      </c>
      <c r="D52" s="42">
        <v>1518748.0041</v>
      </c>
      <c r="E52" s="42">
        <v>5031291.9914999995</v>
      </c>
      <c r="F52" s="99">
        <v>1</v>
      </c>
      <c r="G52" s="99">
        <v>1</v>
      </c>
      <c r="H52" s="21">
        <v>0</v>
      </c>
      <c r="I52" s="96" t="s">
        <v>1528</v>
      </c>
      <c r="J52" s="8">
        <v>1518748.0041103801</v>
      </c>
      <c r="K52" s="8">
        <v>5031291.9915279197</v>
      </c>
      <c r="L52" s="117" t="s">
        <v>221</v>
      </c>
      <c r="M52" s="98">
        <v>46</v>
      </c>
      <c r="N52" s="99" t="s">
        <v>385</v>
      </c>
      <c r="O52" s="15">
        <v>0</v>
      </c>
      <c r="P52" s="109" t="s">
        <v>591</v>
      </c>
      <c r="Q52" s="99">
        <v>0</v>
      </c>
      <c r="R52" s="105">
        <v>15258</v>
      </c>
      <c r="S52" s="114">
        <v>106.56459808</v>
      </c>
      <c r="T52" s="114">
        <v>63.338367460000001</v>
      </c>
      <c r="U52" s="114">
        <v>84.951482769999998</v>
      </c>
      <c r="V52" s="119" t="s">
        <v>533</v>
      </c>
      <c r="W52" s="21"/>
      <c r="X52" s="119">
        <v>46</v>
      </c>
      <c r="Y52" s="119"/>
      <c r="Z52" s="21"/>
      <c r="AA52" s="113"/>
      <c r="AB52" s="146"/>
      <c r="AC52" s="146"/>
      <c r="AD52" s="5"/>
      <c r="AE52" s="5"/>
      <c r="AF52" s="146"/>
      <c r="AG52" s="122"/>
      <c r="AH52" s="122"/>
      <c r="AI52" s="122"/>
      <c r="AJ52" s="14"/>
      <c r="AK52" s="147"/>
      <c r="AL52" s="147"/>
      <c r="AM52" s="21"/>
      <c r="AN52" s="148"/>
      <c r="AO52" s="148"/>
      <c r="AP52" s="148"/>
      <c r="AQ52" s="149"/>
      <c r="AR52" s="119"/>
      <c r="AS52" s="127">
        <v>6</v>
      </c>
      <c r="AT52" s="142" t="s">
        <v>402</v>
      </c>
      <c r="AU52" s="142">
        <v>-5.0000000000000001E-3</v>
      </c>
      <c r="AV52" s="142" t="s">
        <v>604</v>
      </c>
      <c r="AW52" s="142">
        <v>0</v>
      </c>
      <c r="AX52" s="127">
        <v>7027</v>
      </c>
      <c r="AY52" s="142">
        <v>105.78554535000001</v>
      </c>
      <c r="AZ52" s="142">
        <v>69.659011840000005</v>
      </c>
      <c r="BA52" s="142">
        <v>87.722278595000006</v>
      </c>
      <c r="BB52" s="127">
        <v>2503</v>
      </c>
      <c r="BC52" s="142">
        <v>1519820.0038999999</v>
      </c>
      <c r="BD52" s="142">
        <v>5032380.0003000004</v>
      </c>
      <c r="BE52" s="127">
        <v>2503</v>
      </c>
      <c r="BF52" s="61">
        <v>44562</v>
      </c>
      <c r="BG52" s="61">
        <v>44926</v>
      </c>
      <c r="BH52" s="119"/>
      <c r="BI52" s="27">
        <v>6</v>
      </c>
      <c r="BJ52" t="s">
        <v>402</v>
      </c>
      <c r="BK52" s="91">
        <v>-5.0000000000000001E-3</v>
      </c>
      <c r="BL52" s="92" t="s">
        <v>604</v>
      </c>
      <c r="BM52" s="92">
        <v>0</v>
      </c>
      <c r="BN52" s="92">
        <v>7027</v>
      </c>
      <c r="BO52" s="92">
        <v>105.78554535000001</v>
      </c>
      <c r="BP52" s="92">
        <v>69.659011840000005</v>
      </c>
      <c r="BQ52" s="92">
        <v>87.722278595000006</v>
      </c>
      <c r="BR52" s="91">
        <v>2503</v>
      </c>
      <c r="BS52" s="92">
        <v>1519820.0038999999</v>
      </c>
      <c r="BT52" s="92">
        <v>5032380.0003000004</v>
      </c>
      <c r="BU52" s="92">
        <v>2503</v>
      </c>
      <c r="BV52" s="93">
        <v>44562</v>
      </c>
      <c r="BW52" s="93">
        <v>44926</v>
      </c>
      <c r="BX52" s="40"/>
      <c r="BY52" s="15">
        <f>IF(BI52=0,MAX($BY$5:BY51)+1,0)</f>
        <v>0</v>
      </c>
      <c r="BZ52" s="15">
        <f t="shared" si="1"/>
        <v>47</v>
      </c>
    </row>
    <row r="53" spans="1:78" x14ac:dyDescent="0.25">
      <c r="A53" s="28"/>
      <c r="B53" s="98">
        <v>47</v>
      </c>
      <c r="C53" s="90" t="s">
        <v>532</v>
      </c>
      <c r="D53" s="42">
        <v>1518749.9975000001</v>
      </c>
      <c r="E53" s="42">
        <v>5031283.9962999998</v>
      </c>
      <c r="F53" s="99">
        <v>1</v>
      </c>
      <c r="G53" s="99">
        <v>1</v>
      </c>
      <c r="H53" s="21">
        <v>0</v>
      </c>
      <c r="I53" s="96" t="s">
        <v>1529</v>
      </c>
      <c r="J53" s="8">
        <v>1518749.9975467999</v>
      </c>
      <c r="K53" s="8">
        <v>5031283.9962911401</v>
      </c>
      <c r="L53" s="117" t="s">
        <v>221</v>
      </c>
      <c r="M53" s="98">
        <v>47</v>
      </c>
      <c r="N53" s="99" t="s">
        <v>388</v>
      </c>
      <c r="O53" s="15">
        <v>0</v>
      </c>
      <c r="P53" s="109" t="s">
        <v>592</v>
      </c>
      <c r="Q53" s="99">
        <v>0</v>
      </c>
      <c r="R53" s="105">
        <v>16176</v>
      </c>
      <c r="S53" s="114">
        <v>106.21948242000001</v>
      </c>
      <c r="T53" s="114">
        <v>62.968963619999997</v>
      </c>
      <c r="U53" s="114">
        <v>84.594223020000001</v>
      </c>
      <c r="V53" s="119" t="s">
        <v>534</v>
      </c>
      <c r="W53" s="21"/>
      <c r="X53" s="119">
        <v>47</v>
      </c>
      <c r="Y53" s="119"/>
      <c r="Z53" s="21"/>
      <c r="AA53" s="113"/>
      <c r="AB53" s="146"/>
      <c r="AC53" s="146"/>
      <c r="AD53" s="5"/>
      <c r="AE53" s="5"/>
      <c r="AF53" s="146"/>
      <c r="AG53" s="122"/>
      <c r="AH53" s="122"/>
      <c r="AI53" s="122"/>
      <c r="AJ53" s="14"/>
      <c r="AK53" s="147"/>
      <c r="AL53" s="147"/>
      <c r="AM53" s="21"/>
      <c r="AN53" s="148"/>
      <c r="AO53" s="148"/>
      <c r="AP53" s="148"/>
      <c r="AQ53" s="149"/>
      <c r="AR53" s="119"/>
      <c r="AS53" s="127">
        <v>7</v>
      </c>
      <c r="AT53" s="142" t="s">
        <v>404</v>
      </c>
      <c r="AU53" s="142">
        <v>-0.01</v>
      </c>
      <c r="AV53" s="142" t="s">
        <v>606</v>
      </c>
      <c r="AW53" s="142">
        <v>0</v>
      </c>
      <c r="AX53" s="127">
        <v>2010</v>
      </c>
      <c r="AY53" s="142">
        <v>110.89460754</v>
      </c>
      <c r="AZ53" s="142">
        <v>65.334671020000002</v>
      </c>
      <c r="BA53" s="142">
        <v>88.114639280000006</v>
      </c>
      <c r="BB53" s="127">
        <v>2550</v>
      </c>
      <c r="BC53" s="142">
        <v>1517747.0035000001</v>
      </c>
      <c r="BD53" s="142">
        <v>5032975.0000999998</v>
      </c>
      <c r="BE53" s="127">
        <v>2550</v>
      </c>
      <c r="BF53" s="61">
        <v>44562</v>
      </c>
      <c r="BG53" s="61">
        <v>44926</v>
      </c>
      <c r="BH53" s="119"/>
      <c r="BI53" s="27">
        <v>7</v>
      </c>
      <c r="BJ53" t="s">
        <v>404</v>
      </c>
      <c r="BK53" s="91">
        <v>-0.01</v>
      </c>
      <c r="BL53" s="92" t="s">
        <v>606</v>
      </c>
      <c r="BM53" s="92">
        <v>0</v>
      </c>
      <c r="BN53" s="92">
        <v>2010</v>
      </c>
      <c r="BO53" s="92">
        <v>110.89460754</v>
      </c>
      <c r="BP53" s="92">
        <v>65.334671020000002</v>
      </c>
      <c r="BQ53" s="92">
        <v>88.114639280000006</v>
      </c>
      <c r="BR53" s="91">
        <v>2550</v>
      </c>
      <c r="BS53" s="92">
        <v>1517747.0035000001</v>
      </c>
      <c r="BT53" s="92">
        <v>5032975.0000999998</v>
      </c>
      <c r="BU53" s="92">
        <v>2550</v>
      </c>
      <c r="BV53" s="93">
        <v>44562</v>
      </c>
      <c r="BW53" s="93">
        <v>44926</v>
      </c>
      <c r="BX53" s="40"/>
      <c r="BY53" s="15">
        <f>IF(BI53=0,MAX($BY$5:BY52)+1,0)</f>
        <v>0</v>
      </c>
      <c r="BZ53" s="15">
        <f t="shared" si="1"/>
        <v>48</v>
      </c>
    </row>
    <row r="54" spans="1:78" x14ac:dyDescent="0.25">
      <c r="A54" s="28"/>
      <c r="B54" s="98">
        <v>48</v>
      </c>
      <c r="C54" s="90" t="s">
        <v>533</v>
      </c>
      <c r="D54" s="42">
        <v>1518752.0012999999</v>
      </c>
      <c r="E54" s="42">
        <v>5031276.9929999998</v>
      </c>
      <c r="F54" s="99">
        <v>1</v>
      </c>
      <c r="G54" s="99">
        <v>1</v>
      </c>
      <c r="H54" s="21">
        <v>0</v>
      </c>
      <c r="I54" s="96" t="s">
        <v>1530</v>
      </c>
      <c r="J54" s="8">
        <v>1518752.0013121299</v>
      </c>
      <c r="K54" s="8">
        <v>5031276.9930187296</v>
      </c>
      <c r="L54" s="117" t="s">
        <v>221</v>
      </c>
      <c r="M54" s="98">
        <v>48</v>
      </c>
      <c r="N54" s="99" t="s">
        <v>388</v>
      </c>
      <c r="O54" s="15">
        <v>0</v>
      </c>
      <c r="P54" s="109" t="s">
        <v>593</v>
      </c>
      <c r="Q54" s="99">
        <v>0</v>
      </c>
      <c r="R54" s="105">
        <v>16176</v>
      </c>
      <c r="S54" s="114">
        <v>106.21948242000001</v>
      </c>
      <c r="T54" s="114">
        <v>62.968963619999997</v>
      </c>
      <c r="U54" s="114">
        <v>84.594223020000001</v>
      </c>
      <c r="V54" s="119" t="s">
        <v>535</v>
      </c>
      <c r="W54" s="21"/>
      <c r="X54" s="119">
        <v>48</v>
      </c>
      <c r="Y54" s="119"/>
      <c r="Z54" s="21"/>
      <c r="AA54" s="113"/>
      <c r="AB54" s="146"/>
      <c r="AC54" s="146"/>
      <c r="AD54" s="5"/>
      <c r="AE54" s="5"/>
      <c r="AF54" s="146"/>
      <c r="AG54" s="122"/>
      <c r="AH54" s="122"/>
      <c r="AI54" s="122"/>
      <c r="AJ54" s="14"/>
      <c r="AK54" s="147"/>
      <c r="AL54" s="147"/>
      <c r="AM54" s="21"/>
      <c r="AN54" s="148"/>
      <c r="AO54" s="148"/>
      <c r="AP54" s="148"/>
      <c r="AQ54" s="149"/>
      <c r="AR54" s="119"/>
      <c r="AS54" s="127">
        <v>8</v>
      </c>
      <c r="AT54" s="142" t="s">
        <v>405</v>
      </c>
      <c r="AU54" s="142">
        <v>-8.0000000000000002E-3</v>
      </c>
      <c r="AV54" s="142" t="s">
        <v>607</v>
      </c>
      <c r="AW54" s="142">
        <v>0</v>
      </c>
      <c r="AX54" s="127">
        <v>2256</v>
      </c>
      <c r="AY54" s="142">
        <v>110.55115508999999</v>
      </c>
      <c r="AZ54" s="142">
        <v>65.523017879999998</v>
      </c>
      <c r="BA54" s="142">
        <v>88.037086485000003</v>
      </c>
      <c r="BB54" s="127">
        <v>2551</v>
      </c>
      <c r="BC54" s="142">
        <v>1517591.9992</v>
      </c>
      <c r="BD54" s="142">
        <v>5032844.9995999997</v>
      </c>
      <c r="BE54" s="127">
        <v>2551</v>
      </c>
      <c r="BF54" s="61">
        <v>44562</v>
      </c>
      <c r="BG54" s="61">
        <v>44926</v>
      </c>
      <c r="BH54" s="119"/>
      <c r="BI54" s="27">
        <v>8</v>
      </c>
      <c r="BJ54" t="s">
        <v>405</v>
      </c>
      <c r="BK54" s="91">
        <v>-8.0000000000000002E-3</v>
      </c>
      <c r="BL54" s="92" t="s">
        <v>607</v>
      </c>
      <c r="BM54" s="92">
        <v>0</v>
      </c>
      <c r="BN54" s="92">
        <v>2256</v>
      </c>
      <c r="BO54" s="92">
        <v>110.55115508999999</v>
      </c>
      <c r="BP54" s="92">
        <v>65.523017879999998</v>
      </c>
      <c r="BQ54" s="92">
        <v>88.037086485000003</v>
      </c>
      <c r="BR54" s="91">
        <v>2551</v>
      </c>
      <c r="BS54" s="92">
        <v>1517591.9992</v>
      </c>
      <c r="BT54" s="92">
        <v>5032844.9995999997</v>
      </c>
      <c r="BU54" s="92">
        <v>2551</v>
      </c>
      <c r="BV54" s="93">
        <v>44562</v>
      </c>
      <c r="BW54" s="93">
        <v>44926</v>
      </c>
      <c r="BX54" s="40"/>
      <c r="BY54" s="15">
        <f>IF(BI54=0,MAX($BY$5:BY53)+1,0)</f>
        <v>0</v>
      </c>
      <c r="BZ54" s="15">
        <f t="shared" si="1"/>
        <v>49</v>
      </c>
    </row>
    <row r="55" spans="1:78" x14ac:dyDescent="0.25">
      <c r="A55" s="28"/>
      <c r="B55" s="98">
        <v>49</v>
      </c>
      <c r="C55" s="90" t="s">
        <v>534</v>
      </c>
      <c r="D55" s="42">
        <v>1518784.0005999999</v>
      </c>
      <c r="E55" s="42">
        <v>5031152.9910000004</v>
      </c>
      <c r="F55" s="99">
        <v>1</v>
      </c>
      <c r="G55" s="99">
        <v>1</v>
      </c>
      <c r="H55" s="21">
        <v>0</v>
      </c>
      <c r="I55" s="96" t="s">
        <v>1531</v>
      </c>
      <c r="J55" s="8">
        <v>1518784.0006406</v>
      </c>
      <c r="K55" s="8">
        <v>5031152.9909660099</v>
      </c>
      <c r="L55" s="117" t="s">
        <v>221</v>
      </c>
      <c r="M55" s="98">
        <v>49</v>
      </c>
      <c r="N55" s="99" t="s">
        <v>391</v>
      </c>
      <c r="O55" s="15">
        <v>0</v>
      </c>
      <c r="P55" s="109" t="s">
        <v>594</v>
      </c>
      <c r="Q55" s="99">
        <v>0</v>
      </c>
      <c r="R55" s="105">
        <v>16174</v>
      </c>
      <c r="S55" s="114">
        <v>105.86575317</v>
      </c>
      <c r="T55" s="114">
        <v>63.037288670000002</v>
      </c>
      <c r="U55" s="114">
        <v>84.451520919999993</v>
      </c>
      <c r="V55" s="119" t="s">
        <v>536</v>
      </c>
      <c r="W55" s="21"/>
      <c r="X55" s="119">
        <v>49</v>
      </c>
      <c r="Y55" s="119"/>
      <c r="Z55" s="21"/>
      <c r="AA55" s="113"/>
      <c r="AB55" s="146"/>
      <c r="AC55" s="146"/>
      <c r="AD55" s="5"/>
      <c r="AE55" s="5"/>
      <c r="AF55" s="146"/>
      <c r="AG55" s="122"/>
      <c r="AH55" s="122"/>
      <c r="AI55" s="122"/>
      <c r="AJ55" s="14"/>
      <c r="AK55" s="147"/>
      <c r="AL55" s="147"/>
      <c r="AM55" s="21"/>
      <c r="AN55" s="148"/>
      <c r="AO55" s="148"/>
      <c r="AP55" s="148"/>
      <c r="AQ55" s="149"/>
      <c r="AR55" s="119"/>
      <c r="AS55" s="127">
        <v>9</v>
      </c>
      <c r="AT55" s="142" t="s">
        <v>406</v>
      </c>
      <c r="AU55" s="142">
        <v>-1.2E-2</v>
      </c>
      <c r="AV55" s="142" t="s">
        <v>608</v>
      </c>
      <c r="AW55" s="142">
        <v>0</v>
      </c>
      <c r="AX55" s="127">
        <v>2137</v>
      </c>
      <c r="AY55" s="142">
        <v>110.35852814</v>
      </c>
      <c r="AZ55" s="142">
        <v>65.443931579999997</v>
      </c>
      <c r="BA55" s="142">
        <v>87.901229860000001</v>
      </c>
      <c r="BB55" s="127">
        <v>2559</v>
      </c>
      <c r="BC55" s="142">
        <v>1517866.0035999999</v>
      </c>
      <c r="BD55" s="142">
        <v>5032951.9955000002</v>
      </c>
      <c r="BE55" s="127">
        <v>2559</v>
      </c>
      <c r="BF55" s="61">
        <v>44562</v>
      </c>
      <c r="BG55" s="61">
        <v>44926</v>
      </c>
      <c r="BH55" s="119"/>
      <c r="BI55" s="27">
        <v>9</v>
      </c>
      <c r="BJ55" t="s">
        <v>406</v>
      </c>
      <c r="BK55" s="91">
        <v>-1.2E-2</v>
      </c>
      <c r="BL55" s="92" t="s">
        <v>608</v>
      </c>
      <c r="BM55" s="92">
        <v>0</v>
      </c>
      <c r="BN55" s="92">
        <v>2137</v>
      </c>
      <c r="BO55" s="92">
        <v>110.35852814</v>
      </c>
      <c r="BP55" s="92">
        <v>65.443931579999997</v>
      </c>
      <c r="BQ55" s="92">
        <v>87.901229860000001</v>
      </c>
      <c r="BR55" s="91">
        <v>2559</v>
      </c>
      <c r="BS55" s="92">
        <v>1517866.0035999999</v>
      </c>
      <c r="BT55" s="92">
        <v>5032951.9955000002</v>
      </c>
      <c r="BU55" s="92">
        <v>2559</v>
      </c>
      <c r="BV55" s="93">
        <v>44562</v>
      </c>
      <c r="BW55" s="93">
        <v>44926</v>
      </c>
      <c r="BX55" s="40"/>
      <c r="BY55" s="15">
        <f>IF(BI55=0,MAX($BY$5:BY54)+1,0)</f>
        <v>0</v>
      </c>
      <c r="BZ55" s="15">
        <f t="shared" si="1"/>
        <v>50</v>
      </c>
    </row>
    <row r="56" spans="1:78" x14ac:dyDescent="0.25">
      <c r="A56" s="28"/>
      <c r="B56" s="98">
        <v>50</v>
      </c>
      <c r="C56" s="90" t="s">
        <v>535</v>
      </c>
      <c r="D56" s="42">
        <v>1518781.0020000001</v>
      </c>
      <c r="E56" s="42">
        <v>5031162.9926000005</v>
      </c>
      <c r="F56" s="99">
        <v>1</v>
      </c>
      <c r="G56" s="99">
        <v>1</v>
      </c>
      <c r="H56" s="21">
        <v>0</v>
      </c>
      <c r="I56" s="96" t="s">
        <v>1532</v>
      </c>
      <c r="J56" s="8">
        <v>1518781.0019503201</v>
      </c>
      <c r="K56" s="8">
        <v>5031162.9926086999</v>
      </c>
      <c r="L56" s="117" t="s">
        <v>221</v>
      </c>
      <c r="M56" s="98">
        <v>50</v>
      </c>
      <c r="N56" s="99" t="s">
        <v>391</v>
      </c>
      <c r="O56" s="15">
        <v>0</v>
      </c>
      <c r="P56" s="109" t="s">
        <v>595</v>
      </c>
      <c r="Q56" s="99">
        <v>0</v>
      </c>
      <c r="R56" s="105">
        <v>16174</v>
      </c>
      <c r="S56" s="114">
        <v>105.86575317</v>
      </c>
      <c r="T56" s="114">
        <v>63.037288670000002</v>
      </c>
      <c r="U56" s="114">
        <v>84.451520919999993</v>
      </c>
      <c r="V56" s="119" t="s">
        <v>537</v>
      </c>
      <c r="W56" s="21"/>
      <c r="X56" s="119">
        <v>50</v>
      </c>
      <c r="Y56" s="119"/>
      <c r="Z56" s="21"/>
      <c r="AA56" s="113"/>
      <c r="AB56" s="146"/>
      <c r="AC56" s="146"/>
      <c r="AD56" s="5"/>
      <c r="AE56" s="5"/>
      <c r="AF56" s="146"/>
      <c r="AG56" s="122"/>
      <c r="AH56" s="122"/>
      <c r="AI56" s="122"/>
      <c r="AJ56" s="14"/>
      <c r="AK56" s="147"/>
      <c r="AL56" s="147"/>
      <c r="AM56" s="21"/>
      <c r="AN56" s="148"/>
      <c r="AO56" s="148"/>
      <c r="AP56" s="148"/>
      <c r="AQ56" s="149"/>
      <c r="AR56" s="119"/>
      <c r="AS56" s="127">
        <v>10</v>
      </c>
      <c r="AT56" s="142" t="s">
        <v>407</v>
      </c>
      <c r="AU56" s="142">
        <v>-2.2499999999999999E-2</v>
      </c>
      <c r="AV56" s="142" t="s">
        <v>609</v>
      </c>
      <c r="AW56" s="142">
        <v>0</v>
      </c>
      <c r="AX56" s="127">
        <v>645</v>
      </c>
      <c r="AY56" s="142">
        <v>109.94715881</v>
      </c>
      <c r="AZ56" s="142">
        <v>72.904418949999993</v>
      </c>
      <c r="BA56" s="142">
        <v>91.425788879999999</v>
      </c>
      <c r="BB56" s="127">
        <v>4740</v>
      </c>
      <c r="BC56" s="142">
        <v>1519004.9994999999</v>
      </c>
      <c r="BD56" s="142">
        <v>5033871.9913999997</v>
      </c>
      <c r="BE56" s="127">
        <v>4740</v>
      </c>
      <c r="BF56" s="61">
        <v>44562</v>
      </c>
      <c r="BG56" s="61">
        <v>44926</v>
      </c>
      <c r="BH56" s="119"/>
      <c r="BI56" s="27">
        <v>10</v>
      </c>
      <c r="BJ56" t="s">
        <v>407</v>
      </c>
      <c r="BK56" s="91">
        <v>-2.2499999999999999E-2</v>
      </c>
      <c r="BL56" s="92" t="s">
        <v>609</v>
      </c>
      <c r="BM56" s="92">
        <v>0</v>
      </c>
      <c r="BN56" s="92">
        <v>645</v>
      </c>
      <c r="BO56" s="92">
        <v>109.94715881</v>
      </c>
      <c r="BP56" s="92">
        <v>72.904418949999993</v>
      </c>
      <c r="BQ56" s="92">
        <v>91.425788879999999</v>
      </c>
      <c r="BR56" s="91">
        <v>4740</v>
      </c>
      <c r="BS56" s="92">
        <v>1519004.9994999999</v>
      </c>
      <c r="BT56" s="92">
        <v>5033871.9913999997</v>
      </c>
      <c r="BU56" s="92">
        <v>4740</v>
      </c>
      <c r="BV56" s="93">
        <v>44562</v>
      </c>
      <c r="BW56" s="93">
        <v>44926</v>
      </c>
      <c r="BX56" s="40"/>
      <c r="BY56" s="15">
        <f>IF(BI56=0,MAX($BY$5:BY55)+1,0)</f>
        <v>0</v>
      </c>
      <c r="BZ56" s="15">
        <f t="shared" si="1"/>
        <v>51</v>
      </c>
    </row>
    <row r="57" spans="1:78" x14ac:dyDescent="0.25">
      <c r="A57" s="28"/>
      <c r="B57" s="98">
        <v>51</v>
      </c>
      <c r="C57" s="90" t="s">
        <v>536</v>
      </c>
      <c r="D57" s="42">
        <v>1518778.9982</v>
      </c>
      <c r="E57" s="42">
        <v>5031169.9959000004</v>
      </c>
      <c r="F57" s="99">
        <v>1</v>
      </c>
      <c r="G57" s="99">
        <v>1</v>
      </c>
      <c r="H57" s="21">
        <v>0</v>
      </c>
      <c r="I57" s="96" t="s">
        <v>1533</v>
      </c>
      <c r="J57" s="8">
        <v>1518778.9981849899</v>
      </c>
      <c r="K57" s="8">
        <v>5031169.9958811197</v>
      </c>
      <c r="L57" s="117" t="s">
        <v>221</v>
      </c>
      <c r="M57" s="98">
        <v>51</v>
      </c>
      <c r="N57" s="99" t="s">
        <v>394</v>
      </c>
      <c r="O57" s="15">
        <v>-5.0000000000000001E-3</v>
      </c>
      <c r="P57" s="109" t="s">
        <v>596</v>
      </c>
      <c r="Q57" s="99">
        <v>0</v>
      </c>
      <c r="R57" s="105">
        <v>3117</v>
      </c>
      <c r="S57" s="114">
        <v>110.0019989</v>
      </c>
      <c r="T57" s="114">
        <v>65.353309629999998</v>
      </c>
      <c r="U57" s="114">
        <v>87.677654265000001</v>
      </c>
      <c r="V57" s="119">
        <v>636</v>
      </c>
      <c r="W57" s="21"/>
      <c r="X57" s="119">
        <v>51</v>
      </c>
      <c r="Y57" s="119"/>
      <c r="Z57" s="21"/>
      <c r="AA57" s="113"/>
      <c r="AB57" s="146"/>
      <c r="AC57" s="146"/>
      <c r="AD57" s="5"/>
      <c r="AE57" s="5"/>
      <c r="AF57" s="146"/>
      <c r="AG57" s="122"/>
      <c r="AH57" s="122"/>
      <c r="AI57" s="122"/>
      <c r="AJ57" s="14"/>
      <c r="AK57" s="147"/>
      <c r="AL57" s="147"/>
      <c r="AM57" s="21"/>
      <c r="AN57" s="148"/>
      <c r="AO57" s="148"/>
      <c r="AP57" s="148"/>
      <c r="AQ57" s="149"/>
      <c r="AR57" s="119"/>
      <c r="AS57" s="127">
        <v>11</v>
      </c>
      <c r="AT57" s="142" t="s">
        <v>407</v>
      </c>
      <c r="AU57" s="142">
        <v>-2.2499999999999999E-2</v>
      </c>
      <c r="AV57" s="142" t="s">
        <v>610</v>
      </c>
      <c r="AW57" s="142">
        <v>0</v>
      </c>
      <c r="AX57" s="127">
        <v>645</v>
      </c>
      <c r="AY57" s="142">
        <v>109.94715881</v>
      </c>
      <c r="AZ57" s="142">
        <v>72.904418949999993</v>
      </c>
      <c r="BA57" s="142">
        <v>91.425788879999999</v>
      </c>
      <c r="BB57" s="127">
        <v>4741</v>
      </c>
      <c r="BC57" s="142">
        <v>1519003.9994999999</v>
      </c>
      <c r="BD57" s="142">
        <v>5033866.9908999996</v>
      </c>
      <c r="BE57" s="127">
        <v>4741</v>
      </c>
      <c r="BF57" s="61">
        <v>44562</v>
      </c>
      <c r="BG57" s="61">
        <v>44926</v>
      </c>
      <c r="BH57" s="119"/>
      <c r="BI57" s="27">
        <v>11</v>
      </c>
      <c r="BJ57" t="s">
        <v>407</v>
      </c>
      <c r="BK57" s="91">
        <v>-2.2499999999999999E-2</v>
      </c>
      <c r="BL57" s="92" t="s">
        <v>610</v>
      </c>
      <c r="BM57" s="92">
        <v>0</v>
      </c>
      <c r="BN57" s="92">
        <v>645</v>
      </c>
      <c r="BO57" s="92">
        <v>109.94715881</v>
      </c>
      <c r="BP57" s="92">
        <v>72.904418949999993</v>
      </c>
      <c r="BQ57" s="92">
        <v>91.425788879999999</v>
      </c>
      <c r="BR57" s="91">
        <v>4741</v>
      </c>
      <c r="BS57" s="92">
        <v>1519003.9994999999</v>
      </c>
      <c r="BT57" s="92">
        <v>5033866.9908999996</v>
      </c>
      <c r="BU57" s="92">
        <v>4741</v>
      </c>
      <c r="BV57" s="93">
        <v>44562</v>
      </c>
      <c r="BW57" s="93">
        <v>44926</v>
      </c>
      <c r="BX57" s="40"/>
      <c r="BY57" s="15">
        <f>IF(BI57=0,MAX($BY$5:BY56)+1,0)</f>
        <v>0</v>
      </c>
      <c r="BZ57" s="15">
        <f t="shared" si="1"/>
        <v>52</v>
      </c>
    </row>
    <row r="58" spans="1:78" x14ac:dyDescent="0.25">
      <c r="A58" s="28"/>
      <c r="B58" s="98">
        <v>52</v>
      </c>
      <c r="C58" s="90" t="s">
        <v>537</v>
      </c>
      <c r="D58" s="42">
        <v>1518777.0041</v>
      </c>
      <c r="E58" s="42">
        <v>5031177.0016000001</v>
      </c>
      <c r="F58" s="99">
        <v>1</v>
      </c>
      <c r="G58" s="99">
        <v>1</v>
      </c>
      <c r="H58" s="21">
        <v>0</v>
      </c>
      <c r="I58" s="96" t="s">
        <v>1534</v>
      </c>
      <c r="J58" s="8">
        <v>1518777.00412261</v>
      </c>
      <c r="K58" s="8">
        <v>5031177.0015727496</v>
      </c>
      <c r="L58" s="117" t="s">
        <v>221</v>
      </c>
      <c r="M58" s="98">
        <v>52</v>
      </c>
      <c r="N58" s="99" t="s">
        <v>395</v>
      </c>
      <c r="O58" s="15">
        <v>-5.0000000000000001E-3</v>
      </c>
      <c r="P58" s="109" t="s">
        <v>597</v>
      </c>
      <c r="Q58" s="99">
        <v>0</v>
      </c>
      <c r="R58" s="105">
        <v>2749</v>
      </c>
      <c r="S58" s="114">
        <v>110.50395966000001</v>
      </c>
      <c r="T58" s="114">
        <v>65.559921259999996</v>
      </c>
      <c r="U58" s="114">
        <v>88.031940460000001</v>
      </c>
      <c r="V58" s="119">
        <v>637</v>
      </c>
      <c r="W58" s="21"/>
      <c r="X58" s="119">
        <v>52</v>
      </c>
      <c r="Y58" s="119"/>
      <c r="Z58" s="21"/>
      <c r="AA58" s="113"/>
      <c r="AB58" s="146"/>
      <c r="AC58" s="146"/>
      <c r="AD58" s="5"/>
      <c r="AE58" s="5"/>
      <c r="AF58" s="146"/>
      <c r="AG58" s="122"/>
      <c r="AH58" s="122"/>
      <c r="AI58" s="122"/>
      <c r="AJ58" s="14"/>
      <c r="AK58" s="147"/>
      <c r="AL58" s="147"/>
      <c r="AM58" s="21"/>
      <c r="AN58" s="148"/>
      <c r="AO58" s="148"/>
      <c r="AP58" s="148"/>
      <c r="AQ58" s="149"/>
      <c r="AR58" s="119"/>
      <c r="AS58" s="127">
        <v>12</v>
      </c>
      <c r="AT58" s="142" t="s">
        <v>409</v>
      </c>
      <c r="AU58" s="142">
        <v>-8.0000000000000002E-3</v>
      </c>
      <c r="AV58" s="142" t="s">
        <v>612</v>
      </c>
      <c r="AW58" s="142">
        <v>0</v>
      </c>
      <c r="AX58" s="127">
        <v>8231</v>
      </c>
      <c r="AY58" s="142">
        <v>109.92002869</v>
      </c>
      <c r="AZ58" s="142">
        <v>64.246482850000007</v>
      </c>
      <c r="BA58" s="142">
        <v>87.083255769999994</v>
      </c>
      <c r="BB58" s="127" t="s">
        <v>18</v>
      </c>
      <c r="BC58" s="142">
        <v>1517647.0034</v>
      </c>
      <c r="BD58" s="142">
        <v>5031648.0003000004</v>
      </c>
      <c r="BE58" s="127" t="s">
        <v>18</v>
      </c>
      <c r="BF58" s="61">
        <v>44562</v>
      </c>
      <c r="BG58" s="61">
        <v>44926</v>
      </c>
      <c r="BH58" s="119"/>
      <c r="BI58" s="27">
        <v>12</v>
      </c>
      <c r="BJ58" t="s">
        <v>409</v>
      </c>
      <c r="BK58" s="91">
        <v>-8.0000000000000002E-3</v>
      </c>
      <c r="BL58" s="92" t="s">
        <v>612</v>
      </c>
      <c r="BM58" s="92">
        <v>0</v>
      </c>
      <c r="BN58" s="92">
        <v>8231</v>
      </c>
      <c r="BO58" s="92">
        <v>109.92002869</v>
      </c>
      <c r="BP58" s="92">
        <v>64.246482850000007</v>
      </c>
      <c r="BQ58" s="92">
        <v>87.083255769999994</v>
      </c>
      <c r="BR58" s="91" t="s">
        <v>18</v>
      </c>
      <c r="BS58" s="92">
        <v>1517647.0034</v>
      </c>
      <c r="BT58" s="92">
        <v>5031648.0003000004</v>
      </c>
      <c r="BU58" s="92" t="s">
        <v>18</v>
      </c>
      <c r="BV58" s="93">
        <v>44562</v>
      </c>
      <c r="BW58" s="93">
        <v>44926</v>
      </c>
      <c r="BX58" s="40"/>
      <c r="BY58" s="15">
        <f>IF(BI58=0,MAX($BY$5:BY57)+1,0)</f>
        <v>0</v>
      </c>
      <c r="BZ58" s="15">
        <f t="shared" si="1"/>
        <v>53</v>
      </c>
    </row>
    <row r="59" spans="1:78" x14ac:dyDescent="0.25">
      <c r="A59" s="28">
        <f>B59</f>
        <v>53</v>
      </c>
      <c r="B59" s="98">
        <v>53</v>
      </c>
      <c r="C59" s="90">
        <v>636</v>
      </c>
      <c r="D59" s="42">
        <v>1518019.0027999999</v>
      </c>
      <c r="E59" s="42">
        <v>5032595.9945999999</v>
      </c>
      <c r="F59" s="99">
        <v>1</v>
      </c>
      <c r="G59" s="99">
        <v>2</v>
      </c>
      <c r="H59" s="21">
        <v>-5.0000000000000001E-3</v>
      </c>
      <c r="I59" s="96" t="s">
        <v>1535</v>
      </c>
      <c r="J59" s="8">
        <v>1518019.0027588201</v>
      </c>
      <c r="K59" s="8">
        <v>5032595.9946033498</v>
      </c>
      <c r="L59" s="117" t="s">
        <v>221</v>
      </c>
      <c r="M59" s="98">
        <v>53</v>
      </c>
      <c r="N59" s="99" t="s">
        <v>396</v>
      </c>
      <c r="O59" s="15">
        <v>-0.02</v>
      </c>
      <c r="P59" s="109" t="s">
        <v>598</v>
      </c>
      <c r="Q59" s="99">
        <v>0</v>
      </c>
      <c r="R59" s="105">
        <v>2531</v>
      </c>
      <c r="S59" s="114">
        <v>107.81092072</v>
      </c>
      <c r="T59" s="114">
        <v>70.854019170000001</v>
      </c>
      <c r="U59" s="114">
        <v>89.332469945</v>
      </c>
      <c r="V59" s="119">
        <v>826</v>
      </c>
      <c r="W59" s="21"/>
      <c r="X59" s="119">
        <v>53</v>
      </c>
      <c r="Y59" s="119"/>
      <c r="Z59" s="21"/>
      <c r="AA59" s="113"/>
      <c r="AB59" s="146"/>
      <c r="AC59" s="146"/>
      <c r="AD59" s="5"/>
      <c r="AE59" s="5"/>
      <c r="AF59" s="146"/>
      <c r="AG59" s="122"/>
      <c r="AH59" s="122"/>
      <c r="AI59" s="122"/>
      <c r="AJ59" s="14"/>
      <c r="AK59" s="147"/>
      <c r="AL59" s="147"/>
      <c r="AM59" s="21"/>
      <c r="AN59" s="148"/>
      <c r="AO59" s="148"/>
      <c r="AP59" s="148"/>
      <c r="AQ59" s="149"/>
      <c r="AR59" s="119"/>
      <c r="AS59" s="127">
        <v>13</v>
      </c>
      <c r="AT59" s="142" t="s">
        <v>410</v>
      </c>
      <c r="AU59" s="142">
        <v>-8.0000000000000002E-3</v>
      </c>
      <c r="AV59" s="142" t="s">
        <v>613</v>
      </c>
      <c r="AW59" s="142">
        <v>0</v>
      </c>
      <c r="AX59" s="127">
        <v>7745</v>
      </c>
      <c r="AY59" s="142">
        <v>109.08650208</v>
      </c>
      <c r="AZ59" s="142">
        <v>64.124412539999994</v>
      </c>
      <c r="BA59" s="142">
        <v>86.605457309999906</v>
      </c>
      <c r="BB59" s="127" t="s">
        <v>19</v>
      </c>
      <c r="BC59" s="142">
        <v>1517718.0031000001</v>
      </c>
      <c r="BD59" s="142">
        <v>5031736.0006999997</v>
      </c>
      <c r="BE59" s="127" t="s">
        <v>19</v>
      </c>
      <c r="BF59" s="61">
        <v>44562</v>
      </c>
      <c r="BG59" s="61">
        <v>44926</v>
      </c>
      <c r="BH59" s="119"/>
      <c r="BI59" s="27">
        <v>13</v>
      </c>
      <c r="BJ59" t="s">
        <v>410</v>
      </c>
      <c r="BK59" s="91">
        <v>-8.0000000000000002E-3</v>
      </c>
      <c r="BL59" s="92" t="s">
        <v>613</v>
      </c>
      <c r="BM59" s="92">
        <v>0</v>
      </c>
      <c r="BN59" s="92">
        <v>7745</v>
      </c>
      <c r="BO59" s="92">
        <v>109.08650208</v>
      </c>
      <c r="BP59" s="92">
        <v>64.124412539999994</v>
      </c>
      <c r="BQ59" s="92">
        <v>86.605457309999906</v>
      </c>
      <c r="BR59" s="91" t="s">
        <v>19</v>
      </c>
      <c r="BS59" s="92">
        <v>1517718.0031000001</v>
      </c>
      <c r="BT59" s="92">
        <v>5031736.0006999997</v>
      </c>
      <c r="BU59" s="92" t="s">
        <v>19</v>
      </c>
      <c r="BV59" s="93">
        <v>44562</v>
      </c>
      <c r="BW59" s="93">
        <v>44926</v>
      </c>
      <c r="BX59" s="40"/>
      <c r="BY59" s="15">
        <f>IF(BI59=0,MAX($BY$5:BY58)+1,0)</f>
        <v>0</v>
      </c>
      <c r="BZ59" s="15">
        <f t="shared" si="1"/>
        <v>54</v>
      </c>
    </row>
    <row r="60" spans="1:78" x14ac:dyDescent="0.25">
      <c r="A60" s="28">
        <f>B60</f>
        <v>54</v>
      </c>
      <c r="B60" s="98">
        <v>54</v>
      </c>
      <c r="C60" s="90">
        <v>637</v>
      </c>
      <c r="D60" s="42">
        <v>1518020.0022</v>
      </c>
      <c r="E60" s="42">
        <v>5032741.9932000004</v>
      </c>
      <c r="F60" s="99">
        <v>1</v>
      </c>
      <c r="G60" s="99">
        <v>2</v>
      </c>
      <c r="H60" s="21">
        <v>-5.0000000000000001E-3</v>
      </c>
      <c r="I60" s="96" t="s">
        <v>1536</v>
      </c>
      <c r="J60" s="8">
        <v>1518020.00219625</v>
      </c>
      <c r="K60" s="8">
        <v>5032741.9931705501</v>
      </c>
      <c r="L60" s="117" t="s">
        <v>221</v>
      </c>
      <c r="M60" s="98">
        <v>54</v>
      </c>
      <c r="N60" s="99" t="s">
        <v>397</v>
      </c>
      <c r="O60" s="15">
        <v>-2.1399999999999999E-2</v>
      </c>
      <c r="P60" s="109" t="s">
        <v>599</v>
      </c>
      <c r="Q60" s="99">
        <v>0</v>
      </c>
      <c r="R60" s="105">
        <v>2038</v>
      </c>
      <c r="S60" s="114">
        <v>107.7279892</v>
      </c>
      <c r="T60" s="114">
        <v>71.638175959999998</v>
      </c>
      <c r="U60" s="114">
        <v>89.683082579999905</v>
      </c>
      <c r="V60" s="119">
        <v>828</v>
      </c>
      <c r="W60" s="21"/>
      <c r="X60" s="119">
        <v>54</v>
      </c>
      <c r="Y60" s="119"/>
      <c r="Z60" s="21"/>
      <c r="AA60" s="113"/>
      <c r="AB60" s="146"/>
      <c r="AC60" s="146"/>
      <c r="AD60" s="5"/>
      <c r="AE60" s="5"/>
      <c r="AF60" s="146"/>
      <c r="AG60" s="122"/>
      <c r="AH60" s="122"/>
      <c r="AI60" s="122"/>
      <c r="AJ60" s="14"/>
      <c r="AK60" s="147"/>
      <c r="AL60" s="147"/>
      <c r="AM60" s="21"/>
      <c r="AN60" s="148"/>
      <c r="AO60" s="148"/>
      <c r="AP60" s="148"/>
      <c r="AQ60" s="149"/>
      <c r="AR60" s="119"/>
      <c r="AS60" s="127">
        <v>14</v>
      </c>
      <c r="AT60" s="142" t="s">
        <v>412</v>
      </c>
      <c r="AU60" s="142">
        <v>-8.0000000000000002E-3</v>
      </c>
      <c r="AV60" s="142" t="s">
        <v>615</v>
      </c>
      <c r="AW60" s="142">
        <v>0</v>
      </c>
      <c r="AX60" s="127">
        <v>9316</v>
      </c>
      <c r="AY60" s="142">
        <v>108.80895233</v>
      </c>
      <c r="AZ60" s="142">
        <v>63.80172348</v>
      </c>
      <c r="BA60" s="142">
        <v>86.305337905000002</v>
      </c>
      <c r="BB60" s="127" t="s">
        <v>28</v>
      </c>
      <c r="BC60" s="142">
        <v>1517845.0024000001</v>
      </c>
      <c r="BD60" s="142">
        <v>5031586.9985999996</v>
      </c>
      <c r="BE60" s="127" t="s">
        <v>28</v>
      </c>
      <c r="BF60" s="61">
        <v>44562</v>
      </c>
      <c r="BG60" s="61">
        <v>44926</v>
      </c>
      <c r="BH60" s="119"/>
      <c r="BI60" s="27">
        <v>14</v>
      </c>
      <c r="BJ60" t="s">
        <v>412</v>
      </c>
      <c r="BK60" s="91">
        <v>-8.0000000000000002E-3</v>
      </c>
      <c r="BL60" s="92" t="s">
        <v>615</v>
      </c>
      <c r="BM60" s="92">
        <v>0</v>
      </c>
      <c r="BN60" s="92">
        <v>9316</v>
      </c>
      <c r="BO60" s="92">
        <v>108.80895233</v>
      </c>
      <c r="BP60" s="92">
        <v>63.80172348</v>
      </c>
      <c r="BQ60" s="92">
        <v>86.305337905000002</v>
      </c>
      <c r="BR60" s="91" t="s">
        <v>28</v>
      </c>
      <c r="BS60" s="92">
        <v>1517845.0024000001</v>
      </c>
      <c r="BT60" s="92">
        <v>5031586.9985999996</v>
      </c>
      <c r="BU60" s="92" t="s">
        <v>28</v>
      </c>
      <c r="BV60" s="93">
        <v>44562</v>
      </c>
      <c r="BW60" s="93">
        <v>44926</v>
      </c>
      <c r="BX60" s="40"/>
      <c r="BY60" s="15">
        <f>IF(BI60=0,MAX($BY$5:BY59)+1,0)</f>
        <v>0</v>
      </c>
      <c r="BZ60" s="15">
        <f t="shared" si="1"/>
        <v>55</v>
      </c>
    </row>
    <row r="61" spans="1:78" x14ac:dyDescent="0.25">
      <c r="A61" s="28"/>
      <c r="B61" s="98">
        <v>55</v>
      </c>
      <c r="C61" s="90">
        <v>808</v>
      </c>
      <c r="D61" s="42">
        <v>1519055.0009999999</v>
      </c>
      <c r="E61" s="42">
        <v>5032821.9985999996</v>
      </c>
      <c r="F61" s="99">
        <v>3</v>
      </c>
      <c r="G61" s="99">
        <v>3</v>
      </c>
      <c r="H61" s="21">
        <v>-1E-3</v>
      </c>
      <c r="I61" s="96" t="s">
        <v>1537</v>
      </c>
      <c r="J61" s="8">
        <v>1519055.0010313001</v>
      </c>
      <c r="K61" s="8">
        <v>5032821.9985524304</v>
      </c>
      <c r="L61" s="117" t="s">
        <v>221</v>
      </c>
      <c r="M61" s="98">
        <v>55</v>
      </c>
      <c r="N61" s="99" t="s">
        <v>398</v>
      </c>
      <c r="O61" s="15">
        <v>-3.0000000000000001E-3</v>
      </c>
      <c r="P61" s="109" t="s">
        <v>600</v>
      </c>
      <c r="Q61" s="99">
        <v>0</v>
      </c>
      <c r="R61" s="105">
        <v>3878</v>
      </c>
      <c r="S61" s="114">
        <v>109.74568176</v>
      </c>
      <c r="T61" s="114">
        <v>65.147163390000003</v>
      </c>
      <c r="U61" s="114">
        <v>87.446422575</v>
      </c>
      <c r="V61" s="119">
        <v>830</v>
      </c>
      <c r="W61" s="21"/>
      <c r="X61" s="119">
        <v>55</v>
      </c>
      <c r="Y61" s="119"/>
      <c r="Z61" s="21"/>
      <c r="AA61" s="113"/>
      <c r="AB61" s="146"/>
      <c r="AC61" s="146"/>
      <c r="AD61" s="5"/>
      <c r="AE61" s="5"/>
      <c r="AF61" s="146"/>
      <c r="AG61" s="122"/>
      <c r="AH61" s="122"/>
      <c r="AI61" s="122"/>
      <c r="AJ61" s="14"/>
      <c r="AK61" s="147"/>
      <c r="AL61" s="147"/>
      <c r="AM61" s="21"/>
      <c r="AN61" s="148"/>
      <c r="AO61" s="148"/>
      <c r="AP61" s="148"/>
      <c r="AQ61" s="149"/>
      <c r="AR61" s="119"/>
      <c r="AS61" s="127">
        <v>15</v>
      </c>
      <c r="AT61" s="142" t="s">
        <v>413</v>
      </c>
      <c r="AU61" s="142">
        <v>-8.0000000000000002E-3</v>
      </c>
      <c r="AV61" s="142" t="s">
        <v>616</v>
      </c>
      <c r="AW61" s="142">
        <v>0</v>
      </c>
      <c r="AX61" s="127">
        <v>10445</v>
      </c>
      <c r="AY61" s="142">
        <v>109.21190643</v>
      </c>
      <c r="AZ61" s="142">
        <v>63.974983219999999</v>
      </c>
      <c r="BA61" s="142">
        <v>86.593444825000006</v>
      </c>
      <c r="BB61" s="127" t="s">
        <v>29</v>
      </c>
      <c r="BC61" s="142">
        <v>1517749.0031000001</v>
      </c>
      <c r="BD61" s="142">
        <v>5031492.9918999998</v>
      </c>
      <c r="BE61" s="127" t="s">
        <v>29</v>
      </c>
      <c r="BF61" s="61">
        <v>44562</v>
      </c>
      <c r="BG61" s="61">
        <v>44926</v>
      </c>
      <c r="BH61" s="119"/>
      <c r="BI61" s="27">
        <v>15</v>
      </c>
      <c r="BJ61" t="s">
        <v>413</v>
      </c>
      <c r="BK61" s="91">
        <v>-8.0000000000000002E-3</v>
      </c>
      <c r="BL61" s="92" t="s">
        <v>616</v>
      </c>
      <c r="BM61" s="92">
        <v>0</v>
      </c>
      <c r="BN61" s="92">
        <v>10445</v>
      </c>
      <c r="BO61" s="92">
        <v>109.21190643</v>
      </c>
      <c r="BP61" s="92">
        <v>63.974983219999999</v>
      </c>
      <c r="BQ61" s="92">
        <v>86.593444825000006</v>
      </c>
      <c r="BR61" s="91" t="s">
        <v>29</v>
      </c>
      <c r="BS61" s="92">
        <v>1517749.0031000001</v>
      </c>
      <c r="BT61" s="92">
        <v>5031492.9918999998</v>
      </c>
      <c r="BU61" s="92" t="s">
        <v>29</v>
      </c>
      <c r="BV61" s="93">
        <v>44562</v>
      </c>
      <c r="BW61" s="93">
        <v>44926</v>
      </c>
      <c r="BX61" s="40"/>
      <c r="BY61" s="15">
        <f>IF(BI61=0,MAX($BY$5:BY60)+1,0)</f>
        <v>0</v>
      </c>
      <c r="BZ61" s="15">
        <f t="shared" si="1"/>
        <v>56</v>
      </c>
    </row>
    <row r="62" spans="1:78" x14ac:dyDescent="0.25">
      <c r="A62" s="28"/>
      <c r="B62" s="98">
        <v>56</v>
      </c>
      <c r="C62" s="90">
        <v>826</v>
      </c>
      <c r="D62" s="42">
        <v>1519684.0051</v>
      </c>
      <c r="E62" s="42">
        <v>5033258.9992000004</v>
      </c>
      <c r="F62" s="99">
        <v>1</v>
      </c>
      <c r="G62" s="99">
        <v>3</v>
      </c>
      <c r="H62" s="21">
        <v>-0.02</v>
      </c>
      <c r="I62" s="96" t="s">
        <v>1538</v>
      </c>
      <c r="J62" s="8">
        <v>1519684.0051158301</v>
      </c>
      <c r="K62" s="8">
        <v>5033258.9991997397</v>
      </c>
      <c r="L62" s="117" t="s">
        <v>221</v>
      </c>
      <c r="M62" s="98">
        <v>56</v>
      </c>
      <c r="N62" s="99" t="s">
        <v>399</v>
      </c>
      <c r="O62" s="15">
        <v>-0.05</v>
      </c>
      <c r="P62" s="109" t="s">
        <v>601</v>
      </c>
      <c r="Q62" s="99">
        <v>0</v>
      </c>
      <c r="R62" s="105">
        <v>2298</v>
      </c>
      <c r="S62" s="114">
        <v>107.49346924</v>
      </c>
      <c r="T62" s="114">
        <v>71.22814941</v>
      </c>
      <c r="U62" s="114">
        <v>89.360809324999906</v>
      </c>
      <c r="V62" s="119">
        <v>833</v>
      </c>
      <c r="W62" s="21"/>
      <c r="X62" s="119">
        <v>56</v>
      </c>
      <c r="Y62" s="119"/>
      <c r="Z62" s="21"/>
      <c r="AA62" s="113"/>
      <c r="AB62" s="146"/>
      <c r="AC62" s="146"/>
      <c r="AD62" s="5"/>
      <c r="AE62" s="5"/>
      <c r="AF62" s="146"/>
      <c r="AG62" s="122"/>
      <c r="AH62" s="122"/>
      <c r="AI62" s="122"/>
      <c r="AJ62" s="14"/>
      <c r="AK62" s="147"/>
      <c r="AL62" s="147"/>
      <c r="AM62" s="21"/>
      <c r="AN62" s="148"/>
      <c r="AO62" s="148"/>
      <c r="AP62" s="148"/>
      <c r="AQ62" s="149"/>
      <c r="AR62" s="119"/>
      <c r="AS62" s="127">
        <v>16</v>
      </c>
      <c r="AT62" s="142" t="s">
        <v>417</v>
      </c>
      <c r="AU62" s="142">
        <v>-8.0000000000000002E-3</v>
      </c>
      <c r="AV62" s="142" t="s">
        <v>621</v>
      </c>
      <c r="AW62" s="142">
        <v>0</v>
      </c>
      <c r="AX62" s="127">
        <v>1919</v>
      </c>
      <c r="AY62" s="142">
        <v>107.52838898</v>
      </c>
      <c r="AZ62" s="142">
        <v>71.738250730000004</v>
      </c>
      <c r="BA62" s="142">
        <v>89.633319854999996</v>
      </c>
      <c r="BB62" s="127" t="s">
        <v>38</v>
      </c>
      <c r="BC62" s="142">
        <v>1519559.9978</v>
      </c>
      <c r="BD62" s="142">
        <v>5033463.9984999998</v>
      </c>
      <c r="BE62" s="127" t="s">
        <v>38</v>
      </c>
      <c r="BF62" s="61">
        <v>44562</v>
      </c>
      <c r="BG62" s="61">
        <v>44926</v>
      </c>
      <c r="BH62" s="119"/>
      <c r="BI62" s="27">
        <v>16</v>
      </c>
      <c r="BJ62" t="s">
        <v>417</v>
      </c>
      <c r="BK62" s="91">
        <v>-8.0000000000000002E-3</v>
      </c>
      <c r="BL62" s="92" t="s">
        <v>621</v>
      </c>
      <c r="BM62" s="92">
        <v>0</v>
      </c>
      <c r="BN62" s="92">
        <v>1919</v>
      </c>
      <c r="BO62" s="92">
        <v>107.52838898</v>
      </c>
      <c r="BP62" s="92">
        <v>71.738250730000004</v>
      </c>
      <c r="BQ62" s="92">
        <v>89.633319854999996</v>
      </c>
      <c r="BR62" s="91" t="s">
        <v>38</v>
      </c>
      <c r="BS62" s="92">
        <v>1519559.9978</v>
      </c>
      <c r="BT62" s="92">
        <v>5033463.9984999998</v>
      </c>
      <c r="BU62" s="92" t="s">
        <v>38</v>
      </c>
      <c r="BV62" s="93">
        <v>44562</v>
      </c>
      <c r="BW62" s="93">
        <v>44926</v>
      </c>
      <c r="BX62" s="40"/>
      <c r="BY62" s="15">
        <f>IF(BI62=0,MAX($BY$5:BY61)+1,0)</f>
        <v>0</v>
      </c>
      <c r="BZ62" s="15">
        <f t="shared" si="1"/>
        <v>57</v>
      </c>
    </row>
    <row r="63" spans="1:78" x14ac:dyDescent="0.25">
      <c r="A63" s="28"/>
      <c r="B63" s="98">
        <v>57</v>
      </c>
      <c r="C63" s="90">
        <v>828</v>
      </c>
      <c r="D63" s="42">
        <v>1519133.9997</v>
      </c>
      <c r="E63" s="42">
        <v>5033304.9972000001</v>
      </c>
      <c r="F63" s="99">
        <v>1</v>
      </c>
      <c r="G63" s="99">
        <v>1</v>
      </c>
      <c r="H63" s="21">
        <v>-2.1399999999999999E-2</v>
      </c>
      <c r="I63" s="96" t="s">
        <v>1539</v>
      </c>
      <c r="J63" s="8">
        <v>1519133.9996853899</v>
      </c>
      <c r="K63" s="8">
        <v>5033304.9971800204</v>
      </c>
      <c r="L63" s="117" t="s">
        <v>221</v>
      </c>
      <c r="M63" s="98">
        <v>57</v>
      </c>
      <c r="N63" s="99" t="s">
        <v>400</v>
      </c>
      <c r="O63" s="15">
        <v>0</v>
      </c>
      <c r="P63" s="109" t="s">
        <v>602</v>
      </c>
      <c r="Q63" s="99">
        <v>0</v>
      </c>
      <c r="R63" s="105">
        <v>585</v>
      </c>
      <c r="S63" s="114">
        <v>108.02457428</v>
      </c>
      <c r="T63" s="114">
        <v>71.768287659999999</v>
      </c>
      <c r="U63" s="114">
        <v>89.896430969999997</v>
      </c>
      <c r="V63" s="119">
        <v>838</v>
      </c>
      <c r="W63" s="21"/>
      <c r="X63" s="119">
        <v>57</v>
      </c>
      <c r="Y63" s="119"/>
      <c r="Z63" s="21"/>
      <c r="AA63" s="113"/>
      <c r="AB63" s="146"/>
      <c r="AC63" s="146"/>
      <c r="AD63" s="5"/>
      <c r="AE63" s="5"/>
      <c r="AF63" s="146"/>
      <c r="AG63" s="122"/>
      <c r="AH63" s="122"/>
      <c r="AI63" s="122"/>
      <c r="AJ63" s="14"/>
      <c r="AK63" s="147"/>
      <c r="AL63" s="147"/>
      <c r="AM63" s="21"/>
      <c r="AN63" s="148"/>
      <c r="AO63" s="148"/>
      <c r="AP63" s="148"/>
      <c r="AQ63" s="149"/>
      <c r="AR63" s="119"/>
      <c r="AS63" s="127">
        <v>17</v>
      </c>
      <c r="AT63" s="142" t="s">
        <v>418</v>
      </c>
      <c r="AU63" s="142">
        <v>-8.0000000000000002E-3</v>
      </c>
      <c r="AV63" s="142" t="s">
        <v>622</v>
      </c>
      <c r="AW63" s="142">
        <v>0</v>
      </c>
      <c r="AX63" s="127">
        <v>2048</v>
      </c>
      <c r="AY63" s="142">
        <v>107.55656433</v>
      </c>
      <c r="AZ63" s="142">
        <v>71.476799009999993</v>
      </c>
      <c r="BA63" s="142">
        <v>89.516681669999997</v>
      </c>
      <c r="BB63" s="127" t="s">
        <v>39</v>
      </c>
      <c r="BC63" s="142">
        <v>1519593.9975000001</v>
      </c>
      <c r="BD63" s="142">
        <v>5033411.9990999997</v>
      </c>
      <c r="BE63" s="127" t="s">
        <v>39</v>
      </c>
      <c r="BF63" s="61">
        <v>44562</v>
      </c>
      <c r="BG63" s="61">
        <v>44926</v>
      </c>
      <c r="BH63" s="119"/>
      <c r="BI63" s="27">
        <v>17</v>
      </c>
      <c r="BJ63" t="s">
        <v>418</v>
      </c>
      <c r="BK63" s="91">
        <v>-8.0000000000000002E-3</v>
      </c>
      <c r="BL63" s="92" t="s">
        <v>622</v>
      </c>
      <c r="BM63" s="92">
        <v>0</v>
      </c>
      <c r="BN63" s="92">
        <v>2048</v>
      </c>
      <c r="BO63" s="92">
        <v>107.55656433</v>
      </c>
      <c r="BP63" s="92">
        <v>71.476799009999993</v>
      </c>
      <c r="BQ63" s="92">
        <v>89.516681669999997</v>
      </c>
      <c r="BR63" s="91" t="s">
        <v>39</v>
      </c>
      <c r="BS63" s="92">
        <v>1519593.9975000001</v>
      </c>
      <c r="BT63" s="92">
        <v>5033411.9990999997</v>
      </c>
      <c r="BU63" s="92" t="s">
        <v>39</v>
      </c>
      <c r="BV63" s="93">
        <v>44562</v>
      </c>
      <c r="BW63" s="93">
        <v>44926</v>
      </c>
      <c r="BX63" s="40"/>
      <c r="BY63" s="15">
        <f>IF(BI63=0,MAX($BY$5:BY62)+1,0)</f>
        <v>0</v>
      </c>
      <c r="BZ63" s="15">
        <f t="shared" si="1"/>
        <v>58</v>
      </c>
    </row>
    <row r="64" spans="1:78" x14ac:dyDescent="0.25">
      <c r="A64" s="28"/>
      <c r="B64" s="98">
        <v>58</v>
      </c>
      <c r="C64" s="90">
        <v>830</v>
      </c>
      <c r="D64" s="42">
        <v>1518029.0029</v>
      </c>
      <c r="E64" s="42">
        <v>5032427.9934999999</v>
      </c>
      <c r="F64" s="99">
        <v>1</v>
      </c>
      <c r="G64" s="99">
        <v>1</v>
      </c>
      <c r="H64" s="21">
        <v>-3.0000000000000001E-3</v>
      </c>
      <c r="I64" s="96" t="s">
        <v>1540</v>
      </c>
      <c r="J64" s="8">
        <v>1518029.0029482299</v>
      </c>
      <c r="K64" s="8">
        <v>5032427.9935178999</v>
      </c>
      <c r="L64" s="117" t="s">
        <v>221</v>
      </c>
      <c r="M64" s="98">
        <v>58</v>
      </c>
      <c r="N64" s="99" t="s">
        <v>401</v>
      </c>
      <c r="O64" s="15">
        <v>0</v>
      </c>
      <c r="P64" s="109" t="s">
        <v>603</v>
      </c>
      <c r="Q64" s="99">
        <v>0</v>
      </c>
      <c r="R64" s="105">
        <v>4540</v>
      </c>
      <c r="S64" s="114">
        <v>109.7958374</v>
      </c>
      <c r="T64" s="114">
        <v>64.959419249999996</v>
      </c>
      <c r="U64" s="114">
        <v>87.377628324999904</v>
      </c>
      <c r="V64" s="119">
        <v>878</v>
      </c>
      <c r="W64" s="21"/>
      <c r="X64" s="119">
        <v>58</v>
      </c>
      <c r="Y64" s="119"/>
      <c r="Z64" s="21"/>
      <c r="AA64" s="113"/>
      <c r="AB64" s="146"/>
      <c r="AC64" s="146"/>
      <c r="AD64" s="5"/>
      <c r="AE64" s="5"/>
      <c r="AF64" s="146"/>
      <c r="AG64" s="122"/>
      <c r="AH64" s="122"/>
      <c r="AI64" s="122"/>
      <c r="AJ64" s="14"/>
      <c r="AK64" s="147"/>
      <c r="AL64" s="147"/>
      <c r="AM64" s="21"/>
      <c r="AN64" s="148"/>
      <c r="AO64" s="148"/>
      <c r="AP64" s="148"/>
      <c r="AQ64" s="149"/>
      <c r="AR64" s="119"/>
      <c r="AS64" s="127">
        <v>18</v>
      </c>
      <c r="AT64" s="142" t="s">
        <v>419</v>
      </c>
      <c r="AU64" s="142">
        <v>-8.0000000000000002E-3</v>
      </c>
      <c r="AV64" s="142" t="s">
        <v>623</v>
      </c>
      <c r="AW64" s="142">
        <v>0</v>
      </c>
      <c r="AX64" s="127">
        <v>2173</v>
      </c>
      <c r="AY64" s="142">
        <v>107.66276550000001</v>
      </c>
      <c r="AZ64" s="142">
        <v>71.339622500000004</v>
      </c>
      <c r="BA64" s="142">
        <v>89.501193999999998</v>
      </c>
      <c r="BB64" s="127" t="s">
        <v>40</v>
      </c>
      <c r="BC64" s="142">
        <v>1519634.9982</v>
      </c>
      <c r="BD64" s="142">
        <v>5033369.9902999997</v>
      </c>
      <c r="BE64" s="127" t="s">
        <v>40</v>
      </c>
      <c r="BF64" s="61">
        <v>44562</v>
      </c>
      <c r="BG64" s="61">
        <v>44926</v>
      </c>
      <c r="BH64" s="119"/>
      <c r="BI64" s="27">
        <v>18</v>
      </c>
      <c r="BJ64" t="s">
        <v>419</v>
      </c>
      <c r="BK64" s="91">
        <v>-8.0000000000000002E-3</v>
      </c>
      <c r="BL64" s="92" t="s">
        <v>623</v>
      </c>
      <c r="BM64" s="92">
        <v>0</v>
      </c>
      <c r="BN64" s="92">
        <v>2173</v>
      </c>
      <c r="BO64" s="92">
        <v>107.66276550000001</v>
      </c>
      <c r="BP64" s="92">
        <v>71.339622500000004</v>
      </c>
      <c r="BQ64" s="92">
        <v>89.501193999999998</v>
      </c>
      <c r="BR64" s="91" t="s">
        <v>40</v>
      </c>
      <c r="BS64" s="92">
        <v>1519634.9982</v>
      </c>
      <c r="BT64" s="92">
        <v>5033369.9902999997</v>
      </c>
      <c r="BU64" s="92" t="s">
        <v>40</v>
      </c>
      <c r="BV64" s="93">
        <v>44562</v>
      </c>
      <c r="BW64" s="93">
        <v>44926</v>
      </c>
      <c r="BX64" s="40"/>
      <c r="BY64" s="15">
        <f>IF(BI64=0,MAX($BY$5:BY63)+1,0)</f>
        <v>0</v>
      </c>
      <c r="BZ64" s="15">
        <f t="shared" si="1"/>
        <v>59</v>
      </c>
    </row>
    <row r="65" spans="1:78" x14ac:dyDescent="0.25">
      <c r="A65" s="28"/>
      <c r="B65" s="98">
        <v>59</v>
      </c>
      <c r="C65" s="90">
        <v>832</v>
      </c>
      <c r="D65" s="42">
        <v>1519688.0061999999</v>
      </c>
      <c r="E65" s="42">
        <v>5033299.9949000003</v>
      </c>
      <c r="F65" s="99">
        <v>3</v>
      </c>
      <c r="G65" s="99">
        <v>3</v>
      </c>
      <c r="H65" s="21">
        <v>-0.02</v>
      </c>
      <c r="I65" s="96" t="s">
        <v>1541</v>
      </c>
      <c r="J65" s="8">
        <v>1519688.0062080801</v>
      </c>
      <c r="K65" s="8">
        <v>5033299.9948990401</v>
      </c>
      <c r="L65" s="117" t="s">
        <v>221</v>
      </c>
      <c r="M65" s="98">
        <v>59</v>
      </c>
      <c r="N65" s="99" t="s">
        <v>402</v>
      </c>
      <c r="O65" s="15">
        <v>-5.0000000000000001E-3</v>
      </c>
      <c r="P65" s="109" t="s">
        <v>604</v>
      </c>
      <c r="Q65" s="99">
        <v>0</v>
      </c>
      <c r="R65" s="105">
        <v>7027</v>
      </c>
      <c r="S65" s="114">
        <v>105.78554535000001</v>
      </c>
      <c r="T65" s="114">
        <v>69.659011840000005</v>
      </c>
      <c r="U65" s="114">
        <v>87.722278595000006</v>
      </c>
      <c r="V65" s="119">
        <v>2503</v>
      </c>
      <c r="W65" s="21"/>
      <c r="X65" s="119">
        <v>59</v>
      </c>
      <c r="Y65" s="119"/>
      <c r="Z65" s="21"/>
      <c r="AA65" s="113"/>
      <c r="AB65" s="146"/>
      <c r="AC65" s="146"/>
      <c r="AD65" s="5"/>
      <c r="AE65" s="5"/>
      <c r="AF65" s="146"/>
      <c r="AG65" s="122"/>
      <c r="AH65" s="122"/>
      <c r="AI65" s="122"/>
      <c r="AJ65" s="14"/>
      <c r="AK65" s="147"/>
      <c r="AL65" s="147"/>
      <c r="AM65" s="21"/>
      <c r="AN65" s="148"/>
      <c r="AO65" s="148"/>
      <c r="AP65" s="148"/>
      <c r="AQ65" s="149"/>
      <c r="AR65" s="119"/>
      <c r="AS65" s="127">
        <v>19</v>
      </c>
      <c r="AT65" s="142" t="s">
        <v>420</v>
      </c>
      <c r="AU65" s="142">
        <v>6.0000000000000001E-3</v>
      </c>
      <c r="AV65" s="142" t="s">
        <v>624</v>
      </c>
      <c r="AW65" s="142">
        <v>0</v>
      </c>
      <c r="AX65" s="127">
        <v>2169</v>
      </c>
      <c r="AY65" s="142">
        <v>108.33624268</v>
      </c>
      <c r="AZ65" s="142">
        <v>71.719467159999994</v>
      </c>
      <c r="BA65" s="142">
        <v>90.027854919999996</v>
      </c>
      <c r="BB65" s="127" t="s">
        <v>41</v>
      </c>
      <c r="BC65" s="142">
        <v>1519433.0009000001</v>
      </c>
      <c r="BD65" s="142">
        <v>5033336.9924999997</v>
      </c>
      <c r="BE65" s="127" t="s">
        <v>41</v>
      </c>
      <c r="BF65" s="61">
        <v>44562</v>
      </c>
      <c r="BG65" s="61">
        <v>44926</v>
      </c>
      <c r="BH65" s="119"/>
      <c r="BI65" s="27">
        <v>19</v>
      </c>
      <c r="BJ65" t="s">
        <v>420</v>
      </c>
      <c r="BK65" s="91">
        <v>6.0000000000000001E-3</v>
      </c>
      <c r="BL65" s="92" t="s">
        <v>624</v>
      </c>
      <c r="BM65" s="92">
        <v>0</v>
      </c>
      <c r="BN65" s="92">
        <v>2169</v>
      </c>
      <c r="BO65" s="92">
        <v>108.33624268</v>
      </c>
      <c r="BP65" s="92">
        <v>71.719467159999994</v>
      </c>
      <c r="BQ65" s="92">
        <v>90.027854919999996</v>
      </c>
      <c r="BR65" s="91" t="s">
        <v>41</v>
      </c>
      <c r="BS65" s="92">
        <v>1519433.0009000001</v>
      </c>
      <c r="BT65" s="92">
        <v>5033336.9924999997</v>
      </c>
      <c r="BU65" s="92" t="s">
        <v>41</v>
      </c>
      <c r="BV65" s="93">
        <v>44562</v>
      </c>
      <c r="BW65" s="93">
        <v>44926</v>
      </c>
      <c r="BX65" s="40"/>
      <c r="BY65" s="15">
        <f>IF(BI65=0,MAX($BY$5:BY64)+1,0)</f>
        <v>0</v>
      </c>
      <c r="BZ65" s="15">
        <f t="shared" si="1"/>
        <v>60</v>
      </c>
    </row>
    <row r="66" spans="1:78" x14ac:dyDescent="0.25">
      <c r="A66" s="28"/>
      <c r="B66" s="98">
        <v>60</v>
      </c>
      <c r="C66" s="90">
        <v>833</v>
      </c>
      <c r="D66" s="42">
        <v>1519631.0009999999</v>
      </c>
      <c r="E66" s="42">
        <v>5033315.9994999999</v>
      </c>
      <c r="F66" s="99">
        <v>1</v>
      </c>
      <c r="G66" s="99">
        <v>3</v>
      </c>
      <c r="H66" s="21">
        <v>-0.05</v>
      </c>
      <c r="I66" s="96" t="s">
        <v>1542</v>
      </c>
      <c r="J66" s="8">
        <v>1519631.00104594</v>
      </c>
      <c r="K66" s="8">
        <v>5033315.99950743</v>
      </c>
      <c r="L66" s="117" t="s">
        <v>221</v>
      </c>
      <c r="M66" s="98">
        <v>60</v>
      </c>
      <c r="N66" s="99" t="s">
        <v>403</v>
      </c>
      <c r="O66" s="15">
        <v>0</v>
      </c>
      <c r="P66" s="109" t="s">
        <v>605</v>
      </c>
      <c r="Q66" s="99">
        <v>0</v>
      </c>
      <c r="R66" s="105">
        <v>7462</v>
      </c>
      <c r="S66" s="114">
        <v>106.70915985000001</v>
      </c>
      <c r="T66" s="114">
        <v>69.50313568</v>
      </c>
      <c r="U66" s="114">
        <v>88.106147765000003</v>
      </c>
      <c r="V66" s="119">
        <v>2505</v>
      </c>
      <c r="W66" s="21"/>
      <c r="X66" s="119">
        <v>60</v>
      </c>
      <c r="Y66" s="119"/>
      <c r="Z66" s="21"/>
      <c r="AA66" s="113"/>
      <c r="AB66" s="146"/>
      <c r="AC66" s="146"/>
      <c r="AD66" s="5"/>
      <c r="AE66" s="5"/>
      <c r="AF66" s="146"/>
      <c r="AG66" s="122"/>
      <c r="AH66" s="122"/>
      <c r="AI66" s="122"/>
      <c r="AJ66" s="14"/>
      <c r="AK66" s="147"/>
      <c r="AL66" s="147"/>
      <c r="AM66" s="21"/>
      <c r="AN66" s="148"/>
      <c r="AO66" s="148"/>
      <c r="AP66" s="148"/>
      <c r="AQ66" s="149"/>
      <c r="AR66" s="119"/>
      <c r="AS66" s="127">
        <v>20</v>
      </c>
      <c r="AT66" s="142" t="s">
        <v>420</v>
      </c>
      <c r="AU66" s="142">
        <v>6.0000000000000001E-3</v>
      </c>
      <c r="AV66" s="142" t="s">
        <v>625</v>
      </c>
      <c r="AW66" s="142">
        <v>0</v>
      </c>
      <c r="AX66" s="127">
        <v>2169</v>
      </c>
      <c r="AY66" s="142">
        <v>108.33624268</v>
      </c>
      <c r="AZ66" s="142">
        <v>71.719467159999994</v>
      </c>
      <c r="BA66" s="142">
        <v>90.027854919999996</v>
      </c>
      <c r="BB66" s="127" t="s">
        <v>42</v>
      </c>
      <c r="BC66" s="142">
        <v>1519443.996</v>
      </c>
      <c r="BD66" s="142">
        <v>5033326.9955000002</v>
      </c>
      <c r="BE66" s="127" t="s">
        <v>42</v>
      </c>
      <c r="BF66" s="61">
        <v>44562</v>
      </c>
      <c r="BG66" s="61">
        <v>44926</v>
      </c>
      <c r="BH66" s="119"/>
      <c r="BI66" s="27">
        <v>20</v>
      </c>
      <c r="BJ66" t="s">
        <v>420</v>
      </c>
      <c r="BK66" s="91">
        <v>6.0000000000000001E-3</v>
      </c>
      <c r="BL66" s="92" t="s">
        <v>625</v>
      </c>
      <c r="BM66" s="92">
        <v>0</v>
      </c>
      <c r="BN66" s="92">
        <v>2169</v>
      </c>
      <c r="BO66" s="92">
        <v>108.33624268</v>
      </c>
      <c r="BP66" s="92">
        <v>71.719467159999994</v>
      </c>
      <c r="BQ66" s="92">
        <v>90.027854919999996</v>
      </c>
      <c r="BR66" s="91" t="s">
        <v>42</v>
      </c>
      <c r="BS66" s="92">
        <v>1519443.996</v>
      </c>
      <c r="BT66" s="92">
        <v>5033326.9955000002</v>
      </c>
      <c r="BU66" s="92" t="s">
        <v>42</v>
      </c>
      <c r="BV66" s="93">
        <v>44562</v>
      </c>
      <c r="BW66" s="93">
        <v>44926</v>
      </c>
      <c r="BX66" s="40"/>
      <c r="BY66" s="15">
        <f>IF(BI66=0,MAX($BY$5:BY65)+1,0)</f>
        <v>0</v>
      </c>
      <c r="BZ66" s="15">
        <f t="shared" si="1"/>
        <v>61</v>
      </c>
    </row>
    <row r="67" spans="1:78" x14ac:dyDescent="0.25">
      <c r="A67" s="28"/>
      <c r="B67" s="98">
        <v>61</v>
      </c>
      <c r="C67" s="90">
        <v>838</v>
      </c>
      <c r="D67" s="42">
        <v>1520107.9986</v>
      </c>
      <c r="E67" s="42">
        <v>5034201.9934999999</v>
      </c>
      <c r="F67" s="99">
        <v>1</v>
      </c>
      <c r="G67" s="99">
        <v>1</v>
      </c>
      <c r="H67" s="21">
        <v>0</v>
      </c>
      <c r="I67" s="96" t="s">
        <v>1543</v>
      </c>
      <c r="J67" s="8">
        <v>1520107.9985744499</v>
      </c>
      <c r="K67" s="8">
        <v>5034201.9934606198</v>
      </c>
      <c r="L67" s="117" t="s">
        <v>221</v>
      </c>
      <c r="M67" s="98">
        <v>61</v>
      </c>
      <c r="N67" s="99" t="s">
        <v>404</v>
      </c>
      <c r="O67" s="15">
        <v>-0.01</v>
      </c>
      <c r="P67" s="109" t="s">
        <v>606</v>
      </c>
      <c r="Q67" s="99">
        <v>0</v>
      </c>
      <c r="R67" s="105">
        <v>2010</v>
      </c>
      <c r="S67" s="114">
        <v>110.89460754</v>
      </c>
      <c r="T67" s="114">
        <v>65.334671020000002</v>
      </c>
      <c r="U67" s="114">
        <v>88.114639280000006</v>
      </c>
      <c r="V67" s="119">
        <v>2550</v>
      </c>
      <c r="W67" s="21"/>
      <c r="X67" s="119">
        <v>61</v>
      </c>
      <c r="Y67" s="119"/>
      <c r="Z67" s="21"/>
      <c r="AA67" s="113"/>
      <c r="AB67" s="146"/>
      <c r="AC67" s="146"/>
      <c r="AD67" s="5"/>
      <c r="AE67" s="5"/>
      <c r="AF67" s="146"/>
      <c r="AG67" s="122"/>
      <c r="AH67" s="122"/>
      <c r="AI67" s="122"/>
      <c r="AJ67" s="14"/>
      <c r="AK67" s="147"/>
      <c r="AL67" s="147"/>
      <c r="AM67" s="21"/>
      <c r="AN67" s="148"/>
      <c r="AO67" s="148"/>
      <c r="AP67" s="148"/>
      <c r="AQ67" s="149"/>
      <c r="AR67" s="119"/>
      <c r="AS67" s="127">
        <v>21</v>
      </c>
      <c r="AT67" s="142" t="s">
        <v>421</v>
      </c>
      <c r="AU67" s="142">
        <v>6.0000000000000001E-3</v>
      </c>
      <c r="AV67" s="142" t="s">
        <v>626</v>
      </c>
      <c r="AW67" s="142">
        <v>0</v>
      </c>
      <c r="AX67" s="127">
        <v>2295</v>
      </c>
      <c r="AY67" s="142">
        <v>107.84601592999999</v>
      </c>
      <c r="AZ67" s="142">
        <v>71.506248470000003</v>
      </c>
      <c r="BA67" s="142">
        <v>89.676132199999998</v>
      </c>
      <c r="BB67" s="127" t="s">
        <v>43</v>
      </c>
      <c r="BC67" s="142">
        <v>1519469.0020999999</v>
      </c>
      <c r="BD67" s="142">
        <v>5033304.9913999997</v>
      </c>
      <c r="BE67" s="127" t="s">
        <v>43</v>
      </c>
      <c r="BF67" s="61">
        <v>44562</v>
      </c>
      <c r="BG67" s="61">
        <v>44926</v>
      </c>
      <c r="BH67" s="119"/>
      <c r="BI67" s="27">
        <v>21</v>
      </c>
      <c r="BJ67" t="s">
        <v>421</v>
      </c>
      <c r="BK67" s="91">
        <v>6.0000000000000001E-3</v>
      </c>
      <c r="BL67" s="92" t="s">
        <v>626</v>
      </c>
      <c r="BM67" s="92">
        <v>0</v>
      </c>
      <c r="BN67" s="92">
        <v>2295</v>
      </c>
      <c r="BO67" s="92">
        <v>107.84601592999999</v>
      </c>
      <c r="BP67" s="92">
        <v>71.506248470000003</v>
      </c>
      <c r="BQ67" s="92">
        <v>89.676132199999998</v>
      </c>
      <c r="BR67" s="91" t="s">
        <v>43</v>
      </c>
      <c r="BS67" s="92">
        <v>1519469.0020999999</v>
      </c>
      <c r="BT67" s="92">
        <v>5033304.9913999997</v>
      </c>
      <c r="BU67" s="92" t="s">
        <v>43</v>
      </c>
      <c r="BV67" s="93">
        <v>44562</v>
      </c>
      <c r="BW67" s="93">
        <v>44926</v>
      </c>
      <c r="BX67" s="40"/>
      <c r="BY67" s="15">
        <f>IF(BI67=0,MAX($BY$5:BY66)+1,0)</f>
        <v>0</v>
      </c>
      <c r="BZ67" s="15">
        <f t="shared" si="1"/>
        <v>62</v>
      </c>
    </row>
    <row r="68" spans="1:78" x14ac:dyDescent="0.25">
      <c r="A68" s="28"/>
      <c r="B68" s="98">
        <v>62</v>
      </c>
      <c r="C68" s="90">
        <v>878</v>
      </c>
      <c r="D68" s="42">
        <v>1518003.0052</v>
      </c>
      <c r="E68" s="42">
        <v>5032273.9998000003</v>
      </c>
      <c r="F68" s="99">
        <v>1</v>
      </c>
      <c r="G68" s="99">
        <v>1</v>
      </c>
      <c r="H68" s="21">
        <v>0</v>
      </c>
      <c r="I68" s="96" t="s">
        <v>1544</v>
      </c>
      <c r="J68" s="8">
        <v>1518003.0051521701</v>
      </c>
      <c r="K68" s="8">
        <v>5032273.9998105597</v>
      </c>
      <c r="L68" s="117" t="s">
        <v>221</v>
      </c>
      <c r="M68" s="98">
        <v>62</v>
      </c>
      <c r="N68" s="99" t="s">
        <v>405</v>
      </c>
      <c r="O68" s="15">
        <v>-8.0000000000000002E-3</v>
      </c>
      <c r="P68" s="109" t="s">
        <v>607</v>
      </c>
      <c r="Q68" s="99">
        <v>0</v>
      </c>
      <c r="R68" s="105">
        <v>2256</v>
      </c>
      <c r="S68" s="114">
        <v>110.55115508999999</v>
      </c>
      <c r="T68" s="114">
        <v>65.523017879999998</v>
      </c>
      <c r="U68" s="114">
        <v>88.037086485000003</v>
      </c>
      <c r="V68" s="119">
        <v>2551</v>
      </c>
      <c r="W68" s="21"/>
      <c r="X68" s="119">
        <v>62</v>
      </c>
      <c r="Y68" s="119"/>
      <c r="Z68" s="21"/>
      <c r="AA68" s="113"/>
      <c r="AB68" s="146"/>
      <c r="AC68" s="146"/>
      <c r="AD68" s="5"/>
      <c r="AE68" s="5"/>
      <c r="AF68" s="146"/>
      <c r="AG68" s="122"/>
      <c r="AH68" s="122"/>
      <c r="AI68" s="122"/>
      <c r="AJ68" s="14"/>
      <c r="AK68" s="147"/>
      <c r="AL68" s="147"/>
      <c r="AM68" s="21"/>
      <c r="AN68" s="148"/>
      <c r="AO68" s="148"/>
      <c r="AP68" s="148"/>
      <c r="AQ68" s="149"/>
      <c r="AR68" s="119"/>
      <c r="AS68" s="127">
        <v>22</v>
      </c>
      <c r="AT68" s="142" t="s">
        <v>421</v>
      </c>
      <c r="AU68" s="142">
        <v>6.0000000000000001E-3</v>
      </c>
      <c r="AV68" s="142" t="s">
        <v>627</v>
      </c>
      <c r="AW68" s="142">
        <v>0</v>
      </c>
      <c r="AX68" s="127">
        <v>2295</v>
      </c>
      <c r="AY68" s="142">
        <v>107.84601592999999</v>
      </c>
      <c r="AZ68" s="142">
        <v>71.506248470000003</v>
      </c>
      <c r="BA68" s="142">
        <v>89.676132199999998</v>
      </c>
      <c r="BB68" s="127" t="s">
        <v>44</v>
      </c>
      <c r="BC68" s="142">
        <v>1519482.0045</v>
      </c>
      <c r="BD68" s="142">
        <v>5033285.9927000003</v>
      </c>
      <c r="BE68" s="127" t="s">
        <v>44</v>
      </c>
      <c r="BF68" s="61">
        <v>44562</v>
      </c>
      <c r="BG68" s="61">
        <v>44926</v>
      </c>
      <c r="BH68" s="119"/>
      <c r="BI68" s="27">
        <v>22</v>
      </c>
      <c r="BJ68" t="s">
        <v>421</v>
      </c>
      <c r="BK68" s="91">
        <v>6.0000000000000001E-3</v>
      </c>
      <c r="BL68" s="92" t="s">
        <v>627</v>
      </c>
      <c r="BM68" s="92">
        <v>0</v>
      </c>
      <c r="BN68" s="92">
        <v>2295</v>
      </c>
      <c r="BO68" s="92">
        <v>107.84601592999999</v>
      </c>
      <c r="BP68" s="92">
        <v>71.506248470000003</v>
      </c>
      <c r="BQ68" s="92">
        <v>89.676132199999998</v>
      </c>
      <c r="BR68" s="91" t="s">
        <v>44</v>
      </c>
      <c r="BS68" s="92">
        <v>1519482.0045</v>
      </c>
      <c r="BT68" s="92">
        <v>5033285.9927000003</v>
      </c>
      <c r="BU68" s="92" t="s">
        <v>44</v>
      </c>
      <c r="BV68" s="93">
        <v>44562</v>
      </c>
      <c r="BW68" s="93">
        <v>44926</v>
      </c>
      <c r="BX68" s="40"/>
      <c r="BY68" s="15">
        <f>IF(BI68=0,MAX($BY$5:BY67)+1,0)</f>
        <v>0</v>
      </c>
      <c r="BZ68" s="15">
        <f t="shared" si="1"/>
        <v>63</v>
      </c>
    </row>
    <row r="69" spans="1:78" x14ac:dyDescent="0.25">
      <c r="A69" s="28"/>
      <c r="B69" s="98">
        <v>63</v>
      </c>
      <c r="C69" s="90">
        <v>2503</v>
      </c>
      <c r="D69" s="42">
        <v>1519820.0038999999</v>
      </c>
      <c r="E69" s="42">
        <v>5032380.0003000004</v>
      </c>
      <c r="F69" s="99">
        <v>1</v>
      </c>
      <c r="G69" s="99">
        <v>1</v>
      </c>
      <c r="H69" s="21">
        <v>-5.0000000000000001E-3</v>
      </c>
      <c r="I69" s="96" t="s">
        <v>1545</v>
      </c>
      <c r="J69" s="8">
        <v>1519820.00394958</v>
      </c>
      <c r="K69" s="8">
        <v>5032380.0002706097</v>
      </c>
      <c r="L69" s="117" t="s">
        <v>221</v>
      </c>
      <c r="M69" s="98">
        <v>63</v>
      </c>
      <c r="N69" s="99" t="s">
        <v>406</v>
      </c>
      <c r="O69" s="15">
        <v>-1.2E-2</v>
      </c>
      <c r="P69" s="109" t="s">
        <v>608</v>
      </c>
      <c r="Q69" s="99">
        <v>0</v>
      </c>
      <c r="R69" s="105">
        <v>2137</v>
      </c>
      <c r="S69" s="114">
        <v>110.35852814</v>
      </c>
      <c r="T69" s="114">
        <v>65.443931579999997</v>
      </c>
      <c r="U69" s="114">
        <v>87.901229860000001</v>
      </c>
      <c r="V69" s="119">
        <v>2559</v>
      </c>
      <c r="W69" s="21"/>
      <c r="X69" s="119">
        <v>63</v>
      </c>
      <c r="Y69" s="119"/>
      <c r="Z69" s="21"/>
      <c r="AA69" s="113"/>
      <c r="AB69" s="146"/>
      <c r="AC69" s="146"/>
      <c r="AD69" s="5"/>
      <c r="AE69" s="5"/>
      <c r="AF69" s="146"/>
      <c r="AG69" s="122"/>
      <c r="AH69" s="122"/>
      <c r="AI69" s="122"/>
      <c r="AJ69" s="14"/>
      <c r="AK69" s="147"/>
      <c r="AL69" s="147"/>
      <c r="AM69" s="21"/>
      <c r="AN69" s="148"/>
      <c r="AO69" s="148"/>
      <c r="AP69" s="148"/>
      <c r="AQ69" s="149"/>
      <c r="AR69" s="119"/>
      <c r="AS69" s="127">
        <v>23</v>
      </c>
      <c r="AT69" s="142" t="s">
        <v>422</v>
      </c>
      <c r="AU69" s="142">
        <v>2.4E-2</v>
      </c>
      <c r="AV69" s="142" t="s">
        <v>628</v>
      </c>
      <c r="AW69" s="142">
        <v>0</v>
      </c>
      <c r="AX69" s="127">
        <v>2527</v>
      </c>
      <c r="AY69" s="142">
        <v>107.97271729000001</v>
      </c>
      <c r="AZ69" s="142">
        <v>71.206565859999998</v>
      </c>
      <c r="BA69" s="142">
        <v>89.589641575000002</v>
      </c>
      <c r="BB69" s="127" t="s">
        <v>45</v>
      </c>
      <c r="BC69" s="142">
        <v>1519518.9950999999</v>
      </c>
      <c r="BD69" s="142">
        <v>5033226.9990999997</v>
      </c>
      <c r="BE69" s="127" t="s">
        <v>45</v>
      </c>
      <c r="BF69" s="61">
        <v>44562</v>
      </c>
      <c r="BG69" s="61">
        <v>44926</v>
      </c>
      <c r="BH69" s="119"/>
      <c r="BI69" s="27">
        <v>23</v>
      </c>
      <c r="BJ69" t="s">
        <v>422</v>
      </c>
      <c r="BK69" s="91">
        <v>2.4E-2</v>
      </c>
      <c r="BL69" s="92" t="s">
        <v>628</v>
      </c>
      <c r="BM69" s="92">
        <v>0</v>
      </c>
      <c r="BN69" s="92">
        <v>2527</v>
      </c>
      <c r="BO69" s="92">
        <v>107.97271729000001</v>
      </c>
      <c r="BP69" s="92">
        <v>71.206565859999998</v>
      </c>
      <c r="BQ69" s="92">
        <v>89.589641575000002</v>
      </c>
      <c r="BR69" s="91" t="s">
        <v>45</v>
      </c>
      <c r="BS69" s="92">
        <v>1519518.9950999999</v>
      </c>
      <c r="BT69" s="92">
        <v>5033226.9990999997</v>
      </c>
      <c r="BU69" s="92" t="s">
        <v>45</v>
      </c>
      <c r="BV69" s="93">
        <v>44562</v>
      </c>
      <c r="BW69" s="93">
        <v>44926</v>
      </c>
      <c r="BX69" s="40"/>
      <c r="BY69" s="15">
        <f>IF(BI69=0,MAX($BY$5:BY68)+1,0)</f>
        <v>0</v>
      </c>
      <c r="BZ69" s="15">
        <f t="shared" si="1"/>
        <v>64</v>
      </c>
    </row>
    <row r="70" spans="1:78" x14ac:dyDescent="0.25">
      <c r="A70" s="28"/>
      <c r="B70" s="98">
        <v>64</v>
      </c>
      <c r="C70" s="90">
        <v>2505</v>
      </c>
      <c r="D70" s="42">
        <v>1519740.0015</v>
      </c>
      <c r="E70" s="42">
        <v>5032299.9995999997</v>
      </c>
      <c r="F70" s="99">
        <v>1</v>
      </c>
      <c r="G70" s="99">
        <v>1</v>
      </c>
      <c r="H70" s="21">
        <v>0</v>
      </c>
      <c r="I70" s="96" t="s">
        <v>1546</v>
      </c>
      <c r="J70" s="8">
        <v>1519740.0014589</v>
      </c>
      <c r="K70" s="8">
        <v>5032299.9995531999</v>
      </c>
      <c r="L70" s="117" t="s">
        <v>221</v>
      </c>
      <c r="M70" s="98">
        <v>64</v>
      </c>
      <c r="N70" s="99" t="s">
        <v>407</v>
      </c>
      <c r="O70" s="15">
        <v>-2.2499999999999999E-2</v>
      </c>
      <c r="P70" s="109" t="s">
        <v>609</v>
      </c>
      <c r="Q70" s="99">
        <v>0</v>
      </c>
      <c r="R70" s="105">
        <v>645</v>
      </c>
      <c r="S70" s="114">
        <v>109.94715881</v>
      </c>
      <c r="T70" s="114">
        <v>72.904418949999993</v>
      </c>
      <c r="U70" s="114">
        <v>91.425788879999999</v>
      </c>
      <c r="V70" s="119">
        <v>4740</v>
      </c>
      <c r="W70" s="21"/>
      <c r="X70" s="119">
        <v>64</v>
      </c>
      <c r="Y70" s="119"/>
      <c r="Z70" s="21"/>
      <c r="AA70" s="113"/>
      <c r="AB70" s="146"/>
      <c r="AC70" s="146"/>
      <c r="AD70" s="5"/>
      <c r="AE70" s="5"/>
      <c r="AF70" s="146"/>
      <c r="AG70" s="122"/>
      <c r="AH70" s="122"/>
      <c r="AI70" s="122"/>
      <c r="AJ70" s="14"/>
      <c r="AK70" s="147"/>
      <c r="AL70" s="147"/>
      <c r="AM70" s="21"/>
      <c r="AN70" s="148"/>
      <c r="AO70" s="148"/>
      <c r="AP70" s="148"/>
      <c r="AQ70" s="149"/>
      <c r="AR70" s="119"/>
      <c r="AS70" s="127">
        <v>24</v>
      </c>
      <c r="AT70" s="142" t="s">
        <v>423</v>
      </c>
      <c r="AU70" s="142">
        <v>-2.1399999999999999E-2</v>
      </c>
      <c r="AV70" s="142" t="s">
        <v>629</v>
      </c>
      <c r="AW70" s="142">
        <v>0</v>
      </c>
      <c r="AX70" s="127">
        <v>2287</v>
      </c>
      <c r="AY70" s="142">
        <v>107.6685791</v>
      </c>
      <c r="AZ70" s="142">
        <v>71.260536189999996</v>
      </c>
      <c r="BA70" s="142">
        <v>89.464557644999999</v>
      </c>
      <c r="BB70" s="127" t="s">
        <v>46</v>
      </c>
      <c r="BC70" s="142">
        <v>1519078.0001999999</v>
      </c>
      <c r="BD70" s="142">
        <v>5033219.9946999997</v>
      </c>
      <c r="BE70" s="127" t="s">
        <v>46</v>
      </c>
      <c r="BF70" s="61">
        <v>44562</v>
      </c>
      <c r="BG70" s="61">
        <v>44926</v>
      </c>
      <c r="BH70" s="119"/>
      <c r="BI70" s="27">
        <v>24</v>
      </c>
      <c r="BJ70" t="s">
        <v>423</v>
      </c>
      <c r="BK70" s="91">
        <v>-2.1399999999999999E-2</v>
      </c>
      <c r="BL70" s="92" t="s">
        <v>629</v>
      </c>
      <c r="BM70" s="92">
        <v>0</v>
      </c>
      <c r="BN70" s="92">
        <v>2287</v>
      </c>
      <c r="BO70" s="92">
        <v>107.6685791</v>
      </c>
      <c r="BP70" s="92">
        <v>71.260536189999996</v>
      </c>
      <c r="BQ70" s="92">
        <v>89.464557644999999</v>
      </c>
      <c r="BR70" s="91" t="s">
        <v>46</v>
      </c>
      <c r="BS70" s="92">
        <v>1519078.0001999999</v>
      </c>
      <c r="BT70" s="92">
        <v>5033219.9946999997</v>
      </c>
      <c r="BU70" s="92" t="s">
        <v>46</v>
      </c>
      <c r="BV70" s="93">
        <v>44562</v>
      </c>
      <c r="BW70" s="93">
        <v>44926</v>
      </c>
      <c r="BX70" s="40"/>
      <c r="BY70" s="15">
        <f>IF(BI70=0,MAX($BY$5:BY69)+1,0)</f>
        <v>0</v>
      </c>
      <c r="BZ70" s="15" t="str">
        <f t="shared" si="1"/>
        <v/>
      </c>
    </row>
    <row r="71" spans="1:78" x14ac:dyDescent="0.25">
      <c r="A71" s="28"/>
      <c r="B71" s="98">
        <v>65</v>
      </c>
      <c r="C71" s="90">
        <v>2550</v>
      </c>
      <c r="D71" s="42">
        <v>1517747.0035000001</v>
      </c>
      <c r="E71" s="42">
        <v>5032975.0000999998</v>
      </c>
      <c r="F71" s="99">
        <v>1</v>
      </c>
      <c r="G71" s="99">
        <v>1</v>
      </c>
      <c r="H71" s="21">
        <v>-0.01</v>
      </c>
      <c r="I71" s="96" t="s">
        <v>1547</v>
      </c>
      <c r="J71" s="8">
        <v>1517747.0034880401</v>
      </c>
      <c r="K71" s="8">
        <v>5032975.0001073899</v>
      </c>
      <c r="L71" s="117" t="s">
        <v>221</v>
      </c>
      <c r="M71" s="98">
        <v>65</v>
      </c>
      <c r="N71" s="99" t="s">
        <v>407</v>
      </c>
      <c r="O71" s="15">
        <v>-2.2499999999999999E-2</v>
      </c>
      <c r="P71" s="109" t="s">
        <v>610</v>
      </c>
      <c r="Q71" s="99">
        <v>0</v>
      </c>
      <c r="R71" s="105">
        <v>645</v>
      </c>
      <c r="S71" s="114">
        <v>109.94715881</v>
      </c>
      <c r="T71" s="114">
        <v>72.904418949999993</v>
      </c>
      <c r="U71" s="114">
        <v>91.425788879999999</v>
      </c>
      <c r="V71" s="119">
        <v>4741</v>
      </c>
      <c r="W71" s="21"/>
      <c r="X71" s="119">
        <v>65</v>
      </c>
      <c r="Y71" s="119"/>
      <c r="Z71" s="21"/>
      <c r="AA71" s="113"/>
      <c r="AB71" s="146"/>
      <c r="AC71" s="146"/>
      <c r="AD71" s="5"/>
      <c r="AE71" s="5"/>
      <c r="AF71" s="146"/>
      <c r="AG71" s="122"/>
      <c r="AH71" s="122"/>
      <c r="AI71" s="122"/>
      <c r="AJ71" s="14"/>
      <c r="AK71" s="147"/>
      <c r="AL71" s="147"/>
      <c r="AM71" s="21"/>
      <c r="AN71" s="148"/>
      <c r="AO71" s="148"/>
      <c r="AP71" s="148"/>
      <c r="AQ71" s="149"/>
      <c r="AR71" s="119"/>
      <c r="AS71" s="127">
        <v>25</v>
      </c>
      <c r="AT71" s="142" t="s">
        <v>424</v>
      </c>
      <c r="AU71" s="142">
        <v>2.1399999999999999E-2</v>
      </c>
      <c r="AV71" s="142" t="s">
        <v>630</v>
      </c>
      <c r="AW71" s="142">
        <v>0</v>
      </c>
      <c r="AX71" s="127">
        <v>1909</v>
      </c>
      <c r="AY71" s="142">
        <v>108.11677551</v>
      </c>
      <c r="AZ71" s="142">
        <v>71.622856139999996</v>
      </c>
      <c r="BA71" s="142">
        <v>89.869815824999904</v>
      </c>
      <c r="BB71" s="127" t="s">
        <v>47</v>
      </c>
      <c r="BC71" s="142">
        <v>1519088.0037</v>
      </c>
      <c r="BD71" s="142">
        <v>5033340.9992000004</v>
      </c>
      <c r="BE71" s="127" t="s">
        <v>47</v>
      </c>
      <c r="BF71" s="61">
        <v>44562</v>
      </c>
      <c r="BG71" s="61">
        <v>44926</v>
      </c>
      <c r="BH71" s="119"/>
      <c r="BI71" s="27">
        <v>25</v>
      </c>
      <c r="BJ71" t="s">
        <v>424</v>
      </c>
      <c r="BK71" s="91">
        <v>2.1399999999999999E-2</v>
      </c>
      <c r="BL71" s="92" t="s">
        <v>630</v>
      </c>
      <c r="BM71" s="92">
        <v>0</v>
      </c>
      <c r="BN71" s="92">
        <v>1909</v>
      </c>
      <c r="BO71" s="92">
        <v>108.11677551</v>
      </c>
      <c r="BP71" s="92">
        <v>71.622856139999996</v>
      </c>
      <c r="BQ71" s="92">
        <v>89.869815824999904</v>
      </c>
      <c r="BR71" s="91" t="s">
        <v>47</v>
      </c>
      <c r="BS71" s="92">
        <v>1519088.0037</v>
      </c>
      <c r="BT71" s="92">
        <v>5033340.9992000004</v>
      </c>
      <c r="BU71" s="92" t="s">
        <v>47</v>
      </c>
      <c r="BV71" s="93">
        <v>44562</v>
      </c>
      <c r="BW71" s="93">
        <v>44926</v>
      </c>
      <c r="BX71" s="40"/>
      <c r="BY71" s="15">
        <f>IF(BI71=0,MAX($BY$5:BY70)+1,0)</f>
        <v>0</v>
      </c>
      <c r="BZ71" s="15" t="str">
        <f t="shared" ref="BZ71:BZ134" si="2">IF(ROW()-$BZ$5&lt;=$BY$4,ROW()-$BZ$5,"")</f>
        <v/>
      </c>
    </row>
    <row r="72" spans="1:78" x14ac:dyDescent="0.25">
      <c r="A72" s="28"/>
      <c r="B72" s="98">
        <v>66</v>
      </c>
      <c r="C72" s="90">
        <v>2551</v>
      </c>
      <c r="D72" s="42">
        <v>1517591.9992</v>
      </c>
      <c r="E72" s="42">
        <v>5032844.9995999997</v>
      </c>
      <c r="F72" s="99">
        <v>1</v>
      </c>
      <c r="G72" s="99">
        <v>1</v>
      </c>
      <c r="H72" s="21">
        <v>-8.0000000000000002E-3</v>
      </c>
      <c r="I72" s="96" t="s">
        <v>1548</v>
      </c>
      <c r="J72" s="8">
        <v>1517591.99916704</v>
      </c>
      <c r="K72" s="8">
        <v>5032844.9995975001</v>
      </c>
      <c r="L72" s="117" t="s">
        <v>221</v>
      </c>
      <c r="M72" s="98">
        <v>66</v>
      </c>
      <c r="N72" s="99" t="s">
        <v>408</v>
      </c>
      <c r="O72" s="15">
        <v>0</v>
      </c>
      <c r="P72" s="109" t="s">
        <v>611</v>
      </c>
      <c r="Q72" s="99">
        <v>0</v>
      </c>
      <c r="R72" s="105">
        <v>5260</v>
      </c>
      <c r="S72" s="114">
        <v>110.03715515</v>
      </c>
      <c r="T72" s="114">
        <v>64.621063230000004</v>
      </c>
      <c r="U72" s="114">
        <v>87.329109189999997</v>
      </c>
      <c r="V72" s="119">
        <v>5196</v>
      </c>
      <c r="W72" s="21"/>
      <c r="X72" s="119">
        <v>66</v>
      </c>
      <c r="Y72" s="119"/>
      <c r="Z72" s="21"/>
      <c r="AA72" s="113"/>
      <c r="AB72" s="146"/>
      <c r="AC72" s="146"/>
      <c r="AD72" s="5"/>
      <c r="AE72" s="5"/>
      <c r="AF72" s="146"/>
      <c r="AG72" s="122"/>
      <c r="AH72" s="122"/>
      <c r="AI72" s="122"/>
      <c r="AJ72" s="14"/>
      <c r="AK72" s="147"/>
      <c r="AL72" s="147"/>
      <c r="AM72" s="21"/>
      <c r="AN72" s="148"/>
      <c r="AO72" s="148"/>
      <c r="AP72" s="148"/>
      <c r="AQ72" s="149"/>
      <c r="AR72" s="119"/>
      <c r="AS72" s="127">
        <v>26</v>
      </c>
      <c r="AT72" s="142" t="s">
        <v>425</v>
      </c>
      <c r="AU72" s="142">
        <v>2.1399999999999999E-2</v>
      </c>
      <c r="AV72" s="142" t="s">
        <v>631</v>
      </c>
      <c r="AW72" s="142">
        <v>0</v>
      </c>
      <c r="AX72" s="127">
        <v>2161</v>
      </c>
      <c r="AY72" s="142">
        <v>107.9879303</v>
      </c>
      <c r="AZ72" s="142">
        <v>71.230773929999998</v>
      </c>
      <c r="BA72" s="142">
        <v>89.609352114999993</v>
      </c>
      <c r="BB72" s="127" t="s">
        <v>48</v>
      </c>
      <c r="BC72" s="142">
        <v>1519071.9994999999</v>
      </c>
      <c r="BD72" s="142">
        <v>5033226.9907999998</v>
      </c>
      <c r="BE72" s="127" t="s">
        <v>48</v>
      </c>
      <c r="BF72" s="61">
        <v>44562</v>
      </c>
      <c r="BG72" s="61">
        <v>44926</v>
      </c>
      <c r="BH72" s="119"/>
      <c r="BI72" s="27">
        <v>26</v>
      </c>
      <c r="BJ72" t="s">
        <v>425</v>
      </c>
      <c r="BK72" s="91">
        <v>2.1399999999999999E-2</v>
      </c>
      <c r="BL72" s="92" t="s">
        <v>631</v>
      </c>
      <c r="BM72" s="92">
        <v>0</v>
      </c>
      <c r="BN72" s="92">
        <v>2161</v>
      </c>
      <c r="BO72" s="92">
        <v>107.9879303</v>
      </c>
      <c r="BP72" s="92">
        <v>71.230773929999998</v>
      </c>
      <c r="BQ72" s="92">
        <v>89.609352114999993</v>
      </c>
      <c r="BR72" s="91" t="s">
        <v>48</v>
      </c>
      <c r="BS72" s="92">
        <v>1519071.9994999999</v>
      </c>
      <c r="BT72" s="92">
        <v>5033226.9907999998</v>
      </c>
      <c r="BU72" s="92" t="s">
        <v>48</v>
      </c>
      <c r="BV72" s="93">
        <v>44562</v>
      </c>
      <c r="BW72" s="93">
        <v>44926</v>
      </c>
      <c r="BX72" s="40"/>
      <c r="BY72" s="15">
        <f>IF(BI72=0,MAX($BY$5:BY71)+1,0)</f>
        <v>0</v>
      </c>
      <c r="BZ72" s="15" t="str">
        <f t="shared" si="2"/>
        <v/>
      </c>
    </row>
    <row r="73" spans="1:78" x14ac:dyDescent="0.25">
      <c r="A73" s="28"/>
      <c r="B73" s="98">
        <v>67</v>
      </c>
      <c r="C73" s="90">
        <v>2559</v>
      </c>
      <c r="D73" s="42">
        <v>1517866.0035999999</v>
      </c>
      <c r="E73" s="42">
        <v>5032951.9955000002</v>
      </c>
      <c r="F73" s="99">
        <v>1</v>
      </c>
      <c r="G73" s="99">
        <v>1</v>
      </c>
      <c r="H73" s="21">
        <v>-1.2E-2</v>
      </c>
      <c r="I73" s="96" t="s">
        <v>1549</v>
      </c>
      <c r="J73" s="8">
        <v>1517866.0036164401</v>
      </c>
      <c r="K73" s="8">
        <v>5032951.9955091504</v>
      </c>
      <c r="L73" s="117" t="s">
        <v>221</v>
      </c>
      <c r="M73" s="98">
        <v>67</v>
      </c>
      <c r="N73" s="99" t="s">
        <v>409</v>
      </c>
      <c r="O73" s="15">
        <v>-8.0000000000000002E-3</v>
      </c>
      <c r="P73" s="109" t="s">
        <v>612</v>
      </c>
      <c r="Q73" s="99">
        <v>0</v>
      </c>
      <c r="R73" s="105">
        <v>8231</v>
      </c>
      <c r="S73" s="114">
        <v>109.92002869</v>
      </c>
      <c r="T73" s="114">
        <v>64.246482850000007</v>
      </c>
      <c r="U73" s="114">
        <v>87.083255769999994</v>
      </c>
      <c r="V73" s="119" t="s">
        <v>18</v>
      </c>
      <c r="W73" s="21"/>
      <c r="X73" s="119">
        <v>67</v>
      </c>
      <c r="Y73" s="119"/>
      <c r="Z73" s="21"/>
      <c r="AA73" s="113"/>
      <c r="AB73" s="146"/>
      <c r="AC73" s="146"/>
      <c r="AD73" s="5"/>
      <c r="AE73" s="5"/>
      <c r="AF73" s="146"/>
      <c r="AG73" s="122"/>
      <c r="AH73" s="122"/>
      <c r="AI73" s="122"/>
      <c r="AJ73" s="14"/>
      <c r="AK73" s="147"/>
      <c r="AL73" s="147"/>
      <c r="AM73" s="21"/>
      <c r="AN73" s="148"/>
      <c r="AO73" s="148"/>
      <c r="AP73" s="148"/>
      <c r="AQ73" s="149"/>
      <c r="AR73" s="119"/>
      <c r="AS73" s="127">
        <v>27</v>
      </c>
      <c r="AT73" s="142" t="s">
        <v>426</v>
      </c>
      <c r="AU73" s="142">
        <v>-6.0000000000000001E-3</v>
      </c>
      <c r="AV73" s="142" t="s">
        <v>632</v>
      </c>
      <c r="AW73" s="142">
        <v>0</v>
      </c>
      <c r="AX73" s="127">
        <v>2528</v>
      </c>
      <c r="AY73" s="142">
        <v>107.90103148999999</v>
      </c>
      <c r="AZ73" s="142">
        <v>71.132980349999997</v>
      </c>
      <c r="BA73" s="142">
        <v>89.517005920000003</v>
      </c>
      <c r="BB73" s="127" t="s">
        <v>49</v>
      </c>
      <c r="BC73" s="142">
        <v>1519568.0019</v>
      </c>
      <c r="BD73" s="142">
        <v>5033226.9948000005</v>
      </c>
      <c r="BE73" s="127" t="s">
        <v>49</v>
      </c>
      <c r="BF73" s="61">
        <v>44562</v>
      </c>
      <c r="BG73" s="61">
        <v>44926</v>
      </c>
      <c r="BH73" s="119"/>
      <c r="BI73" s="27">
        <v>27</v>
      </c>
      <c r="BJ73" t="s">
        <v>426</v>
      </c>
      <c r="BK73" s="91">
        <v>-6.0000000000000001E-3</v>
      </c>
      <c r="BL73" s="92" t="s">
        <v>632</v>
      </c>
      <c r="BM73" s="92">
        <v>0</v>
      </c>
      <c r="BN73" s="92">
        <v>2528</v>
      </c>
      <c r="BO73" s="92">
        <v>107.90103148999999</v>
      </c>
      <c r="BP73" s="92">
        <v>71.132980349999997</v>
      </c>
      <c r="BQ73" s="92">
        <v>89.517005920000003</v>
      </c>
      <c r="BR73" s="91" t="s">
        <v>49</v>
      </c>
      <c r="BS73" s="92">
        <v>1519568.0019</v>
      </c>
      <c r="BT73" s="92">
        <v>5033226.9948000005</v>
      </c>
      <c r="BU73" s="92" t="s">
        <v>49</v>
      </c>
      <c r="BV73" s="93">
        <v>44562</v>
      </c>
      <c r="BW73" s="93">
        <v>44926</v>
      </c>
      <c r="BX73" s="40"/>
      <c r="BY73" s="15">
        <f>IF(BI73=0,MAX($BY$5:BY72)+1,0)</f>
        <v>0</v>
      </c>
      <c r="BZ73" s="15" t="str">
        <f t="shared" si="2"/>
        <v/>
      </c>
    </row>
    <row r="74" spans="1:78" x14ac:dyDescent="0.25">
      <c r="A74" s="28"/>
      <c r="B74" s="98">
        <v>68</v>
      </c>
      <c r="C74" s="90">
        <v>4740</v>
      </c>
      <c r="D74" s="42">
        <v>1519004.9994999999</v>
      </c>
      <c r="E74" s="42">
        <v>5033871.9913999997</v>
      </c>
      <c r="F74" s="99">
        <v>1</v>
      </c>
      <c r="G74" s="99">
        <v>1</v>
      </c>
      <c r="H74" s="21">
        <v>-2.2499999999999999E-2</v>
      </c>
      <c r="I74" s="96" t="s">
        <v>1550</v>
      </c>
      <c r="J74" s="8">
        <v>1519004.9995208799</v>
      </c>
      <c r="K74" s="8">
        <v>5033871.9913661899</v>
      </c>
      <c r="L74" s="117" t="s">
        <v>221</v>
      </c>
      <c r="M74" s="98">
        <v>68</v>
      </c>
      <c r="N74" s="99" t="s">
        <v>410</v>
      </c>
      <c r="O74" s="15">
        <v>-8.0000000000000002E-3</v>
      </c>
      <c r="P74" s="109" t="s">
        <v>613</v>
      </c>
      <c r="Q74" s="99">
        <v>0</v>
      </c>
      <c r="R74" s="105">
        <v>7745</v>
      </c>
      <c r="S74" s="114">
        <v>109.08650208</v>
      </c>
      <c r="T74" s="114">
        <v>64.124412539999994</v>
      </c>
      <c r="U74" s="114">
        <v>86.605457309999906</v>
      </c>
      <c r="V74" s="119" t="s">
        <v>19</v>
      </c>
      <c r="W74" s="21"/>
      <c r="X74" s="119">
        <v>68</v>
      </c>
      <c r="Y74" s="119"/>
      <c r="Z74" s="21"/>
      <c r="AA74" s="113"/>
      <c r="AB74" s="146"/>
      <c r="AC74" s="146"/>
      <c r="AD74" s="5"/>
      <c r="AE74" s="5"/>
      <c r="AF74" s="146"/>
      <c r="AG74" s="122"/>
      <c r="AH74" s="122"/>
      <c r="AI74" s="122"/>
      <c r="AJ74" s="14"/>
      <c r="AK74" s="147"/>
      <c r="AL74" s="147"/>
      <c r="AM74" s="21"/>
      <c r="AN74" s="148"/>
      <c r="AO74" s="148"/>
      <c r="AP74" s="148"/>
      <c r="AQ74" s="149"/>
      <c r="AR74" s="119"/>
      <c r="AS74" s="127">
        <v>28</v>
      </c>
      <c r="AT74" s="142" t="s">
        <v>426</v>
      </c>
      <c r="AU74" s="142">
        <v>-6.0000000000000001E-3</v>
      </c>
      <c r="AV74" s="142" t="s">
        <v>633</v>
      </c>
      <c r="AW74" s="142">
        <v>0</v>
      </c>
      <c r="AX74" s="127">
        <v>2528</v>
      </c>
      <c r="AY74" s="142">
        <v>107.90103148999999</v>
      </c>
      <c r="AZ74" s="142">
        <v>71.132980349999997</v>
      </c>
      <c r="BA74" s="142">
        <v>89.517005920000003</v>
      </c>
      <c r="BB74" s="127" t="s">
        <v>50</v>
      </c>
      <c r="BC74" s="142">
        <v>1519571.9987999999</v>
      </c>
      <c r="BD74" s="142">
        <v>5033222.9929</v>
      </c>
      <c r="BE74" s="127" t="s">
        <v>50</v>
      </c>
      <c r="BF74" s="61">
        <v>44562</v>
      </c>
      <c r="BG74" s="61">
        <v>44926</v>
      </c>
      <c r="BH74" s="119"/>
      <c r="BI74" s="27">
        <v>28</v>
      </c>
      <c r="BJ74" t="s">
        <v>426</v>
      </c>
      <c r="BK74" s="91">
        <v>-6.0000000000000001E-3</v>
      </c>
      <c r="BL74" s="92" t="s">
        <v>633</v>
      </c>
      <c r="BM74" s="92">
        <v>0</v>
      </c>
      <c r="BN74" s="92">
        <v>2528</v>
      </c>
      <c r="BO74" s="92">
        <v>107.90103148999999</v>
      </c>
      <c r="BP74" s="92">
        <v>71.132980349999997</v>
      </c>
      <c r="BQ74" s="92">
        <v>89.517005920000003</v>
      </c>
      <c r="BR74" s="91" t="s">
        <v>50</v>
      </c>
      <c r="BS74" s="92">
        <v>1519571.9987999999</v>
      </c>
      <c r="BT74" s="92">
        <v>5033222.9929</v>
      </c>
      <c r="BU74" s="92" t="s">
        <v>50</v>
      </c>
      <c r="BV74" s="93">
        <v>44562</v>
      </c>
      <c r="BW74" s="93">
        <v>44926</v>
      </c>
      <c r="BX74" s="40"/>
      <c r="BY74" s="15">
        <f>IF(BI74=0,MAX($BY$5:BY73)+1,0)</f>
        <v>0</v>
      </c>
      <c r="BZ74" s="15" t="str">
        <f t="shared" si="2"/>
        <v/>
      </c>
    </row>
    <row r="75" spans="1:78" x14ac:dyDescent="0.25">
      <c r="A75" s="28"/>
      <c r="B75" s="98">
        <v>69</v>
      </c>
      <c r="C75" s="90">
        <v>4741</v>
      </c>
      <c r="D75" s="42">
        <v>1519003.9994999999</v>
      </c>
      <c r="E75" s="42">
        <v>5033866.9908999996</v>
      </c>
      <c r="F75" s="99">
        <v>1</v>
      </c>
      <c r="G75" s="99">
        <v>1</v>
      </c>
      <c r="H75" s="21">
        <v>-2.2499999999999999E-2</v>
      </c>
      <c r="I75" s="96" t="s">
        <v>1551</v>
      </c>
      <c r="J75" s="8">
        <v>1519003.9995361301</v>
      </c>
      <c r="K75" s="8">
        <v>5033866.9909131601</v>
      </c>
      <c r="L75" s="117" t="s">
        <v>221</v>
      </c>
      <c r="M75" s="98">
        <v>69</v>
      </c>
      <c r="N75" s="99" t="s">
        <v>411</v>
      </c>
      <c r="O75" s="15">
        <v>0</v>
      </c>
      <c r="P75" s="110" t="s">
        <v>614</v>
      </c>
      <c r="Q75" s="99">
        <v>0</v>
      </c>
      <c r="R75" s="105">
        <v>18906</v>
      </c>
      <c r="S75" s="114">
        <v>105.47945403999999</v>
      </c>
      <c r="T75" s="114">
        <v>62.040676120000001</v>
      </c>
      <c r="U75" s="114">
        <v>83.760065080000004</v>
      </c>
      <c r="V75" s="120">
        <v>1260820</v>
      </c>
      <c r="W75" s="21"/>
      <c r="X75" s="119">
        <v>69</v>
      </c>
      <c r="Y75" s="119"/>
      <c r="Z75" s="21"/>
      <c r="AA75" s="113"/>
      <c r="AB75" s="146"/>
      <c r="AC75" s="146"/>
      <c r="AD75" s="5"/>
      <c r="AE75" s="5"/>
      <c r="AF75" s="146"/>
      <c r="AG75" s="122"/>
      <c r="AH75" s="122"/>
      <c r="AI75" s="122"/>
      <c r="AJ75" s="14"/>
      <c r="AK75" s="147"/>
      <c r="AL75" s="147"/>
      <c r="AM75" s="21"/>
      <c r="AN75" s="148"/>
      <c r="AO75" s="148"/>
      <c r="AP75" s="148"/>
      <c r="AQ75" s="149"/>
      <c r="AR75" s="119"/>
      <c r="AS75" s="127">
        <v>29</v>
      </c>
      <c r="AT75" s="142" t="s">
        <v>427</v>
      </c>
      <c r="AU75" s="142">
        <v>6.0000000000000001E-3</v>
      </c>
      <c r="AV75" s="142" t="s">
        <v>634</v>
      </c>
      <c r="AW75" s="142">
        <v>0</v>
      </c>
      <c r="AX75" s="127">
        <v>2412</v>
      </c>
      <c r="AY75" s="142">
        <v>108.01702118</v>
      </c>
      <c r="AZ75" s="142">
        <v>71.264244079999997</v>
      </c>
      <c r="BA75" s="142">
        <v>89.640632629999999</v>
      </c>
      <c r="BB75" s="127" t="s">
        <v>51</v>
      </c>
      <c r="BC75" s="142">
        <v>1519546.9998999999</v>
      </c>
      <c r="BD75" s="142">
        <v>5033241</v>
      </c>
      <c r="BE75" s="127" t="s">
        <v>51</v>
      </c>
      <c r="BF75" s="61">
        <v>44562</v>
      </c>
      <c r="BG75" s="61">
        <v>44926</v>
      </c>
      <c r="BH75" s="119"/>
      <c r="BI75" s="27">
        <v>29</v>
      </c>
      <c r="BJ75" t="s">
        <v>427</v>
      </c>
      <c r="BK75" s="91">
        <v>6.0000000000000001E-3</v>
      </c>
      <c r="BL75" s="92" t="s">
        <v>634</v>
      </c>
      <c r="BM75" s="92">
        <v>0</v>
      </c>
      <c r="BN75" s="92">
        <v>2412</v>
      </c>
      <c r="BO75" s="92">
        <v>108.01702118</v>
      </c>
      <c r="BP75" s="92">
        <v>71.264244079999997</v>
      </c>
      <c r="BQ75" s="92">
        <v>89.640632629999999</v>
      </c>
      <c r="BR75" s="91" t="s">
        <v>51</v>
      </c>
      <c r="BS75" s="92">
        <v>1519546.9998999999</v>
      </c>
      <c r="BT75" s="92">
        <v>5033241</v>
      </c>
      <c r="BU75" s="92" t="s">
        <v>51</v>
      </c>
      <c r="BV75" s="93">
        <v>44562</v>
      </c>
      <c r="BW75" s="93">
        <v>44926</v>
      </c>
      <c r="BX75" s="40"/>
      <c r="BY75" s="15">
        <f>IF(BI75=0,MAX($BY$5:BY74)+1,0)</f>
        <v>0</v>
      </c>
      <c r="BZ75" s="15" t="str">
        <f t="shared" si="2"/>
        <v/>
      </c>
    </row>
    <row r="76" spans="1:78" x14ac:dyDescent="0.25">
      <c r="A76" s="28"/>
      <c r="B76" s="98">
        <v>70</v>
      </c>
      <c r="C76" s="90">
        <v>5196</v>
      </c>
      <c r="D76" s="42">
        <v>1517585.0035999999</v>
      </c>
      <c r="E76" s="42">
        <v>5032026.9990999997</v>
      </c>
      <c r="F76" s="99">
        <v>1</v>
      </c>
      <c r="G76" s="99">
        <v>1</v>
      </c>
      <c r="H76" s="21">
        <v>0</v>
      </c>
      <c r="I76" s="96" t="s">
        <v>1552</v>
      </c>
      <c r="J76" s="8">
        <v>1517585.0035983201</v>
      </c>
      <c r="K76" s="8">
        <v>5032026.9991057403</v>
      </c>
      <c r="L76" s="117" t="s">
        <v>221</v>
      </c>
      <c r="M76" s="98">
        <v>70</v>
      </c>
      <c r="N76" s="99" t="s">
        <v>412</v>
      </c>
      <c r="O76" s="15">
        <v>-8.0000000000000002E-3</v>
      </c>
      <c r="P76" s="109" t="s">
        <v>615</v>
      </c>
      <c r="Q76" s="99">
        <v>0</v>
      </c>
      <c r="R76" s="105">
        <v>9316</v>
      </c>
      <c r="S76" s="114">
        <v>108.80895233</v>
      </c>
      <c r="T76" s="114">
        <v>63.80172348</v>
      </c>
      <c r="U76" s="114">
        <v>86.305337905000002</v>
      </c>
      <c r="V76" s="119" t="s">
        <v>28</v>
      </c>
      <c r="W76" s="21"/>
      <c r="X76" s="119">
        <v>70</v>
      </c>
      <c r="Y76" s="119"/>
      <c r="Z76" s="21"/>
      <c r="AA76" s="113"/>
      <c r="AB76" s="146"/>
      <c r="AC76" s="146"/>
      <c r="AD76" s="5"/>
      <c r="AE76" s="5"/>
      <c r="AF76" s="146"/>
      <c r="AG76" s="122"/>
      <c r="AH76" s="122"/>
      <c r="AI76" s="122"/>
      <c r="AJ76" s="14"/>
      <c r="AK76" s="147"/>
      <c r="AL76" s="147"/>
      <c r="AM76" s="21"/>
      <c r="AN76" s="148"/>
      <c r="AO76" s="148"/>
      <c r="AP76" s="148"/>
      <c r="AQ76" s="149"/>
      <c r="AR76" s="119"/>
      <c r="AS76" s="127">
        <v>30</v>
      </c>
      <c r="AT76" s="142" t="s">
        <v>426</v>
      </c>
      <c r="AU76" s="142">
        <v>6.0000000000000001E-3</v>
      </c>
      <c r="AV76" s="142" t="s">
        <v>635</v>
      </c>
      <c r="AW76" s="142">
        <v>0</v>
      </c>
      <c r="AX76" s="127">
        <v>2528</v>
      </c>
      <c r="AY76" s="142">
        <v>107.90103148999999</v>
      </c>
      <c r="AZ76" s="142">
        <v>71.132980349999997</v>
      </c>
      <c r="BA76" s="142">
        <v>89.517005920000003</v>
      </c>
      <c r="BB76" s="127" t="s">
        <v>52</v>
      </c>
      <c r="BC76" s="142">
        <v>1519545.0049999999</v>
      </c>
      <c r="BD76" s="142">
        <v>5033238.9978999998</v>
      </c>
      <c r="BE76" s="127" t="s">
        <v>52</v>
      </c>
      <c r="BF76" s="61">
        <v>44562</v>
      </c>
      <c r="BG76" s="61">
        <v>44926</v>
      </c>
      <c r="BH76" s="119"/>
      <c r="BI76" s="27">
        <v>30</v>
      </c>
      <c r="BJ76" t="s">
        <v>426</v>
      </c>
      <c r="BK76" s="91">
        <v>6.0000000000000001E-3</v>
      </c>
      <c r="BL76" s="92" t="s">
        <v>635</v>
      </c>
      <c r="BM76" s="92">
        <v>0</v>
      </c>
      <c r="BN76" s="92">
        <v>2528</v>
      </c>
      <c r="BO76" s="92">
        <v>107.90103148999999</v>
      </c>
      <c r="BP76" s="92">
        <v>71.132980349999997</v>
      </c>
      <c r="BQ76" s="92">
        <v>89.517005920000003</v>
      </c>
      <c r="BR76" s="91" t="s">
        <v>52</v>
      </c>
      <c r="BS76" s="92">
        <v>1519545.0049999999</v>
      </c>
      <c r="BT76" s="92">
        <v>5033238.9978999998</v>
      </c>
      <c r="BU76" s="92" t="s">
        <v>52</v>
      </c>
      <c r="BV76" s="93">
        <v>44562</v>
      </c>
      <c r="BW76" s="93">
        <v>44926</v>
      </c>
      <c r="BX76" s="40"/>
      <c r="BY76" s="15">
        <f>IF(BI76=0,MAX($BY$5:BY75)+1,0)</f>
        <v>0</v>
      </c>
      <c r="BZ76" s="15" t="str">
        <f t="shared" si="2"/>
        <v/>
      </c>
    </row>
    <row r="77" spans="1:78" x14ac:dyDescent="0.25">
      <c r="A77" s="28"/>
      <c r="B77" s="98">
        <v>71</v>
      </c>
      <c r="C77" s="90" t="s">
        <v>18</v>
      </c>
      <c r="D77" s="42">
        <v>1517647.0034</v>
      </c>
      <c r="E77" s="42">
        <v>5031648.0003000004</v>
      </c>
      <c r="F77" s="99">
        <v>1</v>
      </c>
      <c r="G77" s="99">
        <v>3</v>
      </c>
      <c r="H77" s="21">
        <v>-8.0000000000000002E-3</v>
      </c>
      <c r="I77" s="96" t="s">
        <v>1553</v>
      </c>
      <c r="J77" s="8">
        <v>1517647.0033604</v>
      </c>
      <c r="K77" s="8">
        <v>5031648.0003220998</v>
      </c>
      <c r="L77" s="117" t="s">
        <v>221</v>
      </c>
      <c r="M77" s="98">
        <v>71</v>
      </c>
      <c r="N77" s="99" t="s">
        <v>413</v>
      </c>
      <c r="O77" s="15">
        <v>-8.0000000000000002E-3</v>
      </c>
      <c r="P77" s="109" t="s">
        <v>616</v>
      </c>
      <c r="Q77" s="99">
        <v>0</v>
      </c>
      <c r="R77" s="105">
        <v>10445</v>
      </c>
      <c r="S77" s="114">
        <v>109.21190643</v>
      </c>
      <c r="T77" s="114">
        <v>63.974983219999999</v>
      </c>
      <c r="U77" s="114">
        <v>86.593444825000006</v>
      </c>
      <c r="V77" s="119" t="s">
        <v>29</v>
      </c>
      <c r="W77" s="21"/>
      <c r="X77" s="119">
        <v>71</v>
      </c>
      <c r="Y77" s="119"/>
      <c r="Z77" s="21"/>
      <c r="AA77" s="113"/>
      <c r="AB77" s="146"/>
      <c r="AC77" s="146"/>
      <c r="AD77" s="5"/>
      <c r="AE77" s="5"/>
      <c r="AF77" s="146"/>
      <c r="AG77" s="122"/>
      <c r="AH77" s="122"/>
      <c r="AI77" s="122"/>
      <c r="AJ77" s="14"/>
      <c r="AK77" s="147"/>
      <c r="AL77" s="147"/>
      <c r="AM77" s="21"/>
      <c r="AN77" s="148"/>
      <c r="AO77" s="148"/>
      <c r="AP77" s="148"/>
      <c r="AQ77" s="149"/>
      <c r="AR77" s="119"/>
      <c r="AS77" s="127">
        <v>31</v>
      </c>
      <c r="AT77" s="142" t="s">
        <v>422</v>
      </c>
      <c r="AU77" s="142">
        <v>1.2E-2</v>
      </c>
      <c r="AV77" s="142" t="s">
        <v>636</v>
      </c>
      <c r="AW77" s="142">
        <v>0</v>
      </c>
      <c r="AX77" s="127">
        <v>2527</v>
      </c>
      <c r="AY77" s="142">
        <v>107.97271729000001</v>
      </c>
      <c r="AZ77" s="142">
        <v>71.206565859999998</v>
      </c>
      <c r="BA77" s="142">
        <v>89.589641575000002</v>
      </c>
      <c r="BB77" s="127" t="s">
        <v>53</v>
      </c>
      <c r="BC77" s="142">
        <v>1519518.9950999999</v>
      </c>
      <c r="BD77" s="142">
        <v>5033226.9990999997</v>
      </c>
      <c r="BE77" s="127" t="s">
        <v>53</v>
      </c>
      <c r="BF77" s="61">
        <v>44562</v>
      </c>
      <c r="BG77" s="61">
        <v>44926</v>
      </c>
      <c r="BH77" s="119"/>
      <c r="BI77" s="27">
        <v>31</v>
      </c>
      <c r="BJ77" t="s">
        <v>422</v>
      </c>
      <c r="BK77" s="91">
        <v>1.2E-2</v>
      </c>
      <c r="BL77" s="92" t="s">
        <v>636</v>
      </c>
      <c r="BM77" s="92">
        <v>0</v>
      </c>
      <c r="BN77" s="92">
        <v>2527</v>
      </c>
      <c r="BO77" s="92">
        <v>107.97271729000001</v>
      </c>
      <c r="BP77" s="92">
        <v>71.206565859999998</v>
      </c>
      <c r="BQ77" s="92">
        <v>89.589641575000002</v>
      </c>
      <c r="BR77" s="91" t="s">
        <v>53</v>
      </c>
      <c r="BS77" s="92">
        <v>1519518.9950999999</v>
      </c>
      <c r="BT77" s="92">
        <v>5033226.9990999997</v>
      </c>
      <c r="BU77" s="92" t="s">
        <v>53</v>
      </c>
      <c r="BV77" s="93">
        <v>44562</v>
      </c>
      <c r="BW77" s="93">
        <v>44926</v>
      </c>
      <c r="BX77" s="40"/>
      <c r="BY77" s="15">
        <f>IF(BI77=0,MAX($BY$5:BY76)+1,0)</f>
        <v>0</v>
      </c>
      <c r="BZ77" s="15" t="str">
        <f t="shared" si="2"/>
        <v/>
      </c>
    </row>
    <row r="78" spans="1:78" x14ac:dyDescent="0.25">
      <c r="A78" s="28"/>
      <c r="B78" s="98">
        <v>72</v>
      </c>
      <c r="C78" s="90" t="s">
        <v>19</v>
      </c>
      <c r="D78" s="42">
        <v>1517718.0031000001</v>
      </c>
      <c r="E78" s="42">
        <v>5031736.0006999997</v>
      </c>
      <c r="F78" s="99">
        <v>1</v>
      </c>
      <c r="G78" s="99">
        <v>3</v>
      </c>
      <c r="H78" s="21">
        <v>-8.0000000000000002E-3</v>
      </c>
      <c r="I78" s="96" t="s">
        <v>1554</v>
      </c>
      <c r="J78" s="8">
        <v>1517718.00313649</v>
      </c>
      <c r="K78" s="8">
        <v>5031736.0007101297</v>
      </c>
      <c r="L78" s="117" t="s">
        <v>221</v>
      </c>
      <c r="M78" s="98">
        <v>72</v>
      </c>
      <c r="N78" s="99" t="s">
        <v>414</v>
      </c>
      <c r="O78" s="15">
        <v>0</v>
      </c>
      <c r="P78" s="109" t="s">
        <v>617</v>
      </c>
      <c r="Q78" s="99">
        <v>0</v>
      </c>
      <c r="R78" s="105">
        <v>16611</v>
      </c>
      <c r="S78" s="114">
        <v>106.56768799</v>
      </c>
      <c r="T78" s="114">
        <v>62.834419250000003</v>
      </c>
      <c r="U78" s="114">
        <v>84.701053619999996</v>
      </c>
      <c r="V78" s="119" t="s">
        <v>34</v>
      </c>
      <c r="W78" s="21"/>
      <c r="X78" s="119">
        <v>72</v>
      </c>
      <c r="Y78" s="119"/>
      <c r="Z78" s="21"/>
      <c r="AA78" s="113"/>
      <c r="AB78" s="146"/>
      <c r="AC78" s="146"/>
      <c r="AD78" s="5"/>
      <c r="AE78" s="5"/>
      <c r="AF78" s="146"/>
      <c r="AG78" s="122"/>
      <c r="AH78" s="122"/>
      <c r="AI78" s="122"/>
      <c r="AJ78" s="14"/>
      <c r="AK78" s="147"/>
      <c r="AL78" s="147"/>
      <c r="AM78" s="21"/>
      <c r="AN78" s="148"/>
      <c r="AO78" s="148"/>
      <c r="AP78" s="148"/>
      <c r="AQ78" s="149"/>
      <c r="AR78" s="119"/>
      <c r="AS78" s="127">
        <v>32</v>
      </c>
      <c r="AT78" s="142" t="s">
        <v>426</v>
      </c>
      <c r="AU78" s="142">
        <v>8.0000000000000002E-3</v>
      </c>
      <c r="AV78" s="142" t="s">
        <v>639</v>
      </c>
      <c r="AW78" s="142">
        <v>0</v>
      </c>
      <c r="AX78" s="127">
        <v>2528</v>
      </c>
      <c r="AY78" s="142">
        <v>107.90103148999999</v>
      </c>
      <c r="AZ78" s="142">
        <v>71.132980349999997</v>
      </c>
      <c r="BA78" s="142">
        <v>89.517005920000003</v>
      </c>
      <c r="BB78" s="127" t="s">
        <v>56</v>
      </c>
      <c r="BC78" s="142">
        <v>1519549.9957999999</v>
      </c>
      <c r="BD78" s="142">
        <v>5033195.9979999997</v>
      </c>
      <c r="BE78" s="127" t="s">
        <v>56</v>
      </c>
      <c r="BF78" s="61">
        <v>44562</v>
      </c>
      <c r="BG78" s="61">
        <v>44926</v>
      </c>
      <c r="BH78" s="119"/>
      <c r="BI78" s="27">
        <v>32</v>
      </c>
      <c r="BJ78" t="s">
        <v>426</v>
      </c>
      <c r="BK78" s="91">
        <v>8.0000000000000002E-3</v>
      </c>
      <c r="BL78" s="92" t="s">
        <v>639</v>
      </c>
      <c r="BM78" s="92">
        <v>0</v>
      </c>
      <c r="BN78" s="92">
        <v>2528</v>
      </c>
      <c r="BO78" s="92">
        <v>107.90103148999999</v>
      </c>
      <c r="BP78" s="92">
        <v>71.132980349999997</v>
      </c>
      <c r="BQ78" s="92">
        <v>89.517005920000003</v>
      </c>
      <c r="BR78" s="91" t="s">
        <v>56</v>
      </c>
      <c r="BS78" s="92">
        <v>1519549.9957999999</v>
      </c>
      <c r="BT78" s="92">
        <v>5033195.9979999997</v>
      </c>
      <c r="BU78" s="92" t="s">
        <v>56</v>
      </c>
      <c r="BV78" s="93">
        <v>44562</v>
      </c>
      <c r="BW78" s="93">
        <v>44926</v>
      </c>
      <c r="BX78" s="40"/>
      <c r="BY78" s="15">
        <f>IF(BI78=0,MAX($BY$5:BY77)+1,0)</f>
        <v>0</v>
      </c>
      <c r="BZ78" s="15" t="str">
        <f t="shared" si="2"/>
        <v/>
      </c>
    </row>
    <row r="79" spans="1:78" x14ac:dyDescent="0.25">
      <c r="A79" s="28"/>
      <c r="B79" s="98">
        <v>73</v>
      </c>
      <c r="C79" s="90" t="s">
        <v>20</v>
      </c>
      <c r="D79" s="42">
        <v>1517732.0029</v>
      </c>
      <c r="E79" s="42">
        <v>5031598.9979999997</v>
      </c>
      <c r="F79" s="99">
        <v>3</v>
      </c>
      <c r="G79" s="99">
        <v>3</v>
      </c>
      <c r="H79" s="21">
        <v>-8.0000000000000002E-3</v>
      </c>
      <c r="I79" s="96" t="s">
        <v>1555</v>
      </c>
      <c r="J79" s="8">
        <v>1517732.0029449</v>
      </c>
      <c r="K79" s="8">
        <v>5031598.9980044505</v>
      </c>
      <c r="L79" s="117" t="s">
        <v>221</v>
      </c>
      <c r="M79" s="98">
        <v>73</v>
      </c>
      <c r="N79" s="99" t="s">
        <v>370</v>
      </c>
      <c r="O79" s="15">
        <v>0</v>
      </c>
      <c r="P79" s="109" t="s">
        <v>618</v>
      </c>
      <c r="Q79" s="99">
        <v>0</v>
      </c>
      <c r="R79" s="105">
        <v>17012</v>
      </c>
      <c r="S79" s="114">
        <v>107.22766113</v>
      </c>
      <c r="T79" s="114">
        <v>62.683361050000002</v>
      </c>
      <c r="U79" s="114">
        <v>84.955511090000002</v>
      </c>
      <c r="V79" s="119" t="s">
        <v>35</v>
      </c>
      <c r="W79" s="21"/>
      <c r="X79" s="119">
        <v>73</v>
      </c>
      <c r="Y79" s="119"/>
      <c r="Z79" s="21"/>
      <c r="AA79" s="113"/>
      <c r="AB79" s="146"/>
      <c r="AC79" s="146"/>
      <c r="AD79" s="5"/>
      <c r="AE79" s="5"/>
      <c r="AF79" s="146"/>
      <c r="AG79" s="122"/>
      <c r="AH79" s="122"/>
      <c r="AI79" s="122"/>
      <c r="AJ79" s="14"/>
      <c r="AK79" s="147"/>
      <c r="AL79" s="147"/>
      <c r="AM79" s="21"/>
      <c r="AN79" s="148"/>
      <c r="AO79" s="148"/>
      <c r="AP79" s="148"/>
      <c r="AQ79" s="149"/>
      <c r="AR79" s="119"/>
      <c r="AS79" s="127">
        <v>33</v>
      </c>
      <c r="AT79" s="142" t="s">
        <v>342</v>
      </c>
      <c r="AU79" s="142">
        <v>6.0000000000000001E-3</v>
      </c>
      <c r="AV79" s="142" t="s">
        <v>654</v>
      </c>
      <c r="AW79" s="142">
        <v>0</v>
      </c>
      <c r="AX79" s="127">
        <v>14785</v>
      </c>
      <c r="AY79" s="142">
        <v>106.4753418</v>
      </c>
      <c r="AZ79" s="142">
        <v>63.433700559999998</v>
      </c>
      <c r="BA79" s="142">
        <v>84.95452118</v>
      </c>
      <c r="BB79" s="127" t="s">
        <v>71</v>
      </c>
      <c r="BC79" s="142">
        <v>1518762.0031999999</v>
      </c>
      <c r="BD79" s="142">
        <v>5031310.9926000005</v>
      </c>
      <c r="BE79" s="127" t="s">
        <v>71</v>
      </c>
      <c r="BF79" s="61">
        <v>44562</v>
      </c>
      <c r="BG79" s="61">
        <v>44926</v>
      </c>
      <c r="BH79" s="119"/>
      <c r="BI79" s="27">
        <v>33</v>
      </c>
      <c r="BJ79" t="s">
        <v>342</v>
      </c>
      <c r="BK79" s="91">
        <v>6.0000000000000001E-3</v>
      </c>
      <c r="BL79" s="92" t="s">
        <v>654</v>
      </c>
      <c r="BM79" s="92">
        <v>0</v>
      </c>
      <c r="BN79" s="92">
        <v>14785</v>
      </c>
      <c r="BO79" s="92">
        <v>106.4753418</v>
      </c>
      <c r="BP79" s="92">
        <v>63.433700559999998</v>
      </c>
      <c r="BQ79" s="92">
        <v>84.95452118</v>
      </c>
      <c r="BR79" s="91" t="s">
        <v>71</v>
      </c>
      <c r="BS79" s="92">
        <v>1518762.0031999999</v>
      </c>
      <c r="BT79" s="92">
        <v>5031310.9926000005</v>
      </c>
      <c r="BU79" s="92" t="s">
        <v>71</v>
      </c>
      <c r="BV79" s="93">
        <v>44562</v>
      </c>
      <c r="BW79" s="93">
        <v>44926</v>
      </c>
      <c r="BX79" s="40"/>
      <c r="BY79" s="15">
        <f>IF(BI79=0,MAX($BY$5:BY78)+1,0)</f>
        <v>0</v>
      </c>
      <c r="BZ79" s="15" t="str">
        <f t="shared" si="2"/>
        <v/>
      </c>
    </row>
    <row r="80" spans="1:78" x14ac:dyDescent="0.25">
      <c r="A80" s="28"/>
      <c r="B80" s="98">
        <v>74</v>
      </c>
      <c r="C80" s="90" t="s">
        <v>21</v>
      </c>
      <c r="D80" s="42">
        <v>1519287.003</v>
      </c>
      <c r="E80" s="42">
        <v>5033825.9979999997</v>
      </c>
      <c r="F80" s="99">
        <v>2</v>
      </c>
      <c r="G80" s="99">
        <v>3</v>
      </c>
      <c r="H80" s="21">
        <v>-1.21E-2</v>
      </c>
      <c r="I80" s="96" t="s">
        <v>1556</v>
      </c>
      <c r="J80" s="8">
        <v>1519287.00303495</v>
      </c>
      <c r="K80" s="8">
        <v>5033825.9979910804</v>
      </c>
      <c r="L80" s="117" t="s">
        <v>221</v>
      </c>
      <c r="M80" s="98">
        <v>74</v>
      </c>
      <c r="N80" s="99" t="s">
        <v>415</v>
      </c>
      <c r="O80" s="15">
        <v>0</v>
      </c>
      <c r="P80" s="109" t="s">
        <v>619</v>
      </c>
      <c r="Q80" s="99">
        <v>0</v>
      </c>
      <c r="R80" s="105">
        <v>9225</v>
      </c>
      <c r="S80" s="114">
        <v>104.78817749</v>
      </c>
      <c r="T80" s="114">
        <v>68.039382930000002</v>
      </c>
      <c r="U80" s="114">
        <v>86.413780209999999</v>
      </c>
      <c r="V80" s="119" t="s">
        <v>36</v>
      </c>
      <c r="W80" s="21"/>
      <c r="X80" s="119">
        <v>74</v>
      </c>
      <c r="Y80" s="119"/>
      <c r="Z80" s="21"/>
      <c r="AA80" s="113"/>
      <c r="AB80" s="146"/>
      <c r="AC80" s="146"/>
      <c r="AD80" s="5"/>
      <c r="AE80" s="5"/>
      <c r="AF80" s="146"/>
      <c r="AG80" s="122"/>
      <c r="AH80" s="122"/>
      <c r="AI80" s="122"/>
      <c r="AJ80" s="14"/>
      <c r="AK80" s="147"/>
      <c r="AL80" s="147"/>
      <c r="AM80" s="21"/>
      <c r="AN80" s="148"/>
      <c r="AO80" s="148"/>
      <c r="AP80" s="148"/>
      <c r="AQ80" s="149"/>
      <c r="AR80" s="119"/>
      <c r="AS80" s="127">
        <v>34</v>
      </c>
      <c r="AT80" s="142" t="s">
        <v>453</v>
      </c>
      <c r="AU80" s="142">
        <v>-3.5000000000000001E-3</v>
      </c>
      <c r="AV80" s="142" t="s">
        <v>674</v>
      </c>
      <c r="AW80" s="142">
        <v>0</v>
      </c>
      <c r="AX80" s="127">
        <v>727</v>
      </c>
      <c r="AY80" s="142">
        <v>112.15606689000001</v>
      </c>
      <c r="AZ80" s="142">
        <v>65.068504329999996</v>
      </c>
      <c r="BA80" s="142">
        <v>88.612285610000001</v>
      </c>
      <c r="BB80" s="127" t="s">
        <v>87</v>
      </c>
      <c r="BC80" s="142">
        <v>1516905.0027999999</v>
      </c>
      <c r="BD80" s="142">
        <v>5033255.9985999996</v>
      </c>
      <c r="BE80" s="127" t="s">
        <v>87</v>
      </c>
      <c r="BF80" s="61">
        <v>44562</v>
      </c>
      <c r="BG80" s="61">
        <v>44926</v>
      </c>
      <c r="BH80" s="119"/>
      <c r="BI80" s="27">
        <v>34</v>
      </c>
      <c r="BJ80" t="s">
        <v>453</v>
      </c>
      <c r="BK80" s="91">
        <v>-3.5000000000000001E-3</v>
      </c>
      <c r="BL80" s="92" t="s">
        <v>674</v>
      </c>
      <c r="BM80" s="92">
        <v>0</v>
      </c>
      <c r="BN80" s="92">
        <v>727</v>
      </c>
      <c r="BO80" s="92">
        <v>112.15606689000001</v>
      </c>
      <c r="BP80" s="92">
        <v>65.068504329999996</v>
      </c>
      <c r="BQ80" s="92">
        <v>88.612285610000001</v>
      </c>
      <c r="BR80" s="91" t="s">
        <v>87</v>
      </c>
      <c r="BS80" s="92">
        <v>1516905.0027999999</v>
      </c>
      <c r="BT80" s="92">
        <v>5033255.9985999996</v>
      </c>
      <c r="BU80" s="92" t="s">
        <v>87</v>
      </c>
      <c r="BV80" s="93">
        <v>44562</v>
      </c>
      <c r="BW80" s="93">
        <v>44926</v>
      </c>
      <c r="BX80" s="40"/>
      <c r="BY80" s="15">
        <f>IF(BI80=0,MAX($BY$5:BY79)+1,0)</f>
        <v>0</v>
      </c>
      <c r="BZ80" s="15" t="str">
        <f t="shared" si="2"/>
        <v/>
      </c>
    </row>
    <row r="81" spans="1:78" x14ac:dyDescent="0.25">
      <c r="A81" s="28"/>
      <c r="B81" s="98">
        <v>75</v>
      </c>
      <c r="C81" s="90" t="s">
        <v>22</v>
      </c>
      <c r="D81" s="42">
        <v>1518987.9992</v>
      </c>
      <c r="E81" s="42">
        <v>5033785.9940999998</v>
      </c>
      <c r="F81" s="99">
        <v>2</v>
      </c>
      <c r="G81" s="99">
        <v>3</v>
      </c>
      <c r="H81" s="21">
        <v>-1.21E-2</v>
      </c>
      <c r="I81" s="96" t="s">
        <v>1557</v>
      </c>
      <c r="J81" s="8">
        <v>1518987.9991542699</v>
      </c>
      <c r="K81" s="8">
        <v>5033785.9941195203</v>
      </c>
      <c r="L81" s="117" t="s">
        <v>221</v>
      </c>
      <c r="M81" s="98">
        <v>75</v>
      </c>
      <c r="N81" s="99" t="s">
        <v>416</v>
      </c>
      <c r="O81" s="15">
        <v>0</v>
      </c>
      <c r="P81" s="109" t="s">
        <v>620</v>
      </c>
      <c r="Q81" s="99">
        <v>0</v>
      </c>
      <c r="R81" s="105">
        <v>9230</v>
      </c>
      <c r="S81" s="114">
        <v>104.26865386999999</v>
      </c>
      <c r="T81" s="114">
        <v>67.890701289999996</v>
      </c>
      <c r="U81" s="114">
        <v>86.079677579999995</v>
      </c>
      <c r="V81" s="119" t="s">
        <v>37</v>
      </c>
      <c r="W81" s="21"/>
      <c r="X81" s="119">
        <v>75</v>
      </c>
      <c r="Y81" s="119"/>
      <c r="Z81" s="21"/>
      <c r="AA81" s="113"/>
      <c r="AB81" s="146"/>
      <c r="AC81" s="146"/>
      <c r="AD81" s="5"/>
      <c r="AE81" s="5"/>
      <c r="AF81" s="146"/>
      <c r="AG81" s="122"/>
      <c r="AH81" s="122"/>
      <c r="AI81" s="122"/>
      <c r="AJ81" s="14"/>
      <c r="AK81" s="147"/>
      <c r="AL81" s="147"/>
      <c r="AM81" s="21"/>
      <c r="AN81" s="148"/>
      <c r="AO81" s="148"/>
      <c r="AP81" s="148"/>
      <c r="AQ81" s="149"/>
      <c r="AR81" s="119"/>
      <c r="AS81" s="127">
        <v>35</v>
      </c>
      <c r="AT81" s="142" t="s">
        <v>464</v>
      </c>
      <c r="AU81" s="142">
        <v>-9.4999999999999998E-3</v>
      </c>
      <c r="AV81" s="142" t="s">
        <v>683</v>
      </c>
      <c r="AW81" s="142">
        <v>0</v>
      </c>
      <c r="AX81" s="127">
        <v>9249</v>
      </c>
      <c r="AY81" s="142">
        <v>103.56208801</v>
      </c>
      <c r="AZ81" s="142">
        <v>66.873481749999996</v>
      </c>
      <c r="BA81" s="142">
        <v>85.217784879999996</v>
      </c>
      <c r="BB81" s="127" t="s">
        <v>89</v>
      </c>
      <c r="BC81" s="142">
        <v>1520751.9961000001</v>
      </c>
      <c r="BD81" s="142">
        <v>5032391.9959000004</v>
      </c>
      <c r="BE81" s="127" t="s">
        <v>89</v>
      </c>
      <c r="BF81" s="61">
        <v>44562</v>
      </c>
      <c r="BG81" s="61">
        <v>44926</v>
      </c>
      <c r="BH81" s="119"/>
      <c r="BI81" s="27">
        <v>35</v>
      </c>
      <c r="BJ81" t="s">
        <v>464</v>
      </c>
      <c r="BK81" s="91">
        <v>-9.4999999999999998E-3</v>
      </c>
      <c r="BL81" s="92" t="s">
        <v>683</v>
      </c>
      <c r="BM81" s="92">
        <v>0</v>
      </c>
      <c r="BN81" s="92">
        <v>9249</v>
      </c>
      <c r="BO81" s="92">
        <v>103.56208801</v>
      </c>
      <c r="BP81" s="92">
        <v>66.873481749999996</v>
      </c>
      <c r="BQ81" s="92">
        <v>85.217784879999996</v>
      </c>
      <c r="BR81" s="91" t="s">
        <v>89</v>
      </c>
      <c r="BS81" s="92">
        <v>1520751.9961000001</v>
      </c>
      <c r="BT81" s="92">
        <v>5032391.9959000004</v>
      </c>
      <c r="BU81" s="92" t="s">
        <v>89</v>
      </c>
      <c r="BV81" s="93">
        <v>44562</v>
      </c>
      <c r="BW81" s="93">
        <v>44926</v>
      </c>
      <c r="BX81" s="40"/>
      <c r="BY81" s="15">
        <f>IF(BI81=0,MAX($BY$5:BY80)+1,0)</f>
        <v>0</v>
      </c>
      <c r="BZ81" s="15" t="str">
        <f t="shared" si="2"/>
        <v/>
      </c>
    </row>
    <row r="82" spans="1:78" x14ac:dyDescent="0.25">
      <c r="A82" s="28"/>
      <c r="B82" s="98">
        <v>76</v>
      </c>
      <c r="C82" s="90" t="s">
        <v>23</v>
      </c>
      <c r="D82" s="42">
        <v>1519032.9990999999</v>
      </c>
      <c r="E82" s="42">
        <v>5033689.9990999997</v>
      </c>
      <c r="F82" s="99">
        <v>2</v>
      </c>
      <c r="G82" s="99">
        <v>3</v>
      </c>
      <c r="H82" s="21">
        <v>-1.21E-2</v>
      </c>
      <c r="I82" s="96" t="s">
        <v>1558</v>
      </c>
      <c r="J82" s="8">
        <v>1519032.9991337101</v>
      </c>
      <c r="K82" s="8">
        <v>5033689.9991386598</v>
      </c>
      <c r="L82" s="117" t="s">
        <v>221</v>
      </c>
      <c r="M82" s="98">
        <v>76</v>
      </c>
      <c r="N82" s="99" t="s">
        <v>417</v>
      </c>
      <c r="O82" s="15">
        <v>-8.0000000000000002E-3</v>
      </c>
      <c r="P82" s="109" t="s">
        <v>621</v>
      </c>
      <c r="Q82" s="99">
        <v>0</v>
      </c>
      <c r="R82" s="105">
        <v>1919</v>
      </c>
      <c r="S82" s="114">
        <v>107.52838898</v>
      </c>
      <c r="T82" s="114">
        <v>71.738250730000004</v>
      </c>
      <c r="U82" s="114">
        <v>89.633319854999996</v>
      </c>
      <c r="V82" s="119" t="s">
        <v>38</v>
      </c>
      <c r="W82" s="21"/>
      <c r="X82" s="119">
        <v>76</v>
      </c>
      <c r="Y82" s="119"/>
      <c r="Z82" s="21"/>
      <c r="AA82" s="113"/>
      <c r="AB82" s="146"/>
      <c r="AC82" s="146"/>
      <c r="AD82" s="5"/>
      <c r="AE82" s="5"/>
      <c r="AF82" s="146"/>
      <c r="AG82" s="122"/>
      <c r="AH82" s="122"/>
      <c r="AI82" s="122"/>
      <c r="AJ82" s="14"/>
      <c r="AK82" s="147"/>
      <c r="AL82" s="147"/>
      <c r="AM82" s="21"/>
      <c r="AN82" s="148"/>
      <c r="AO82" s="148"/>
      <c r="AP82" s="148"/>
      <c r="AQ82" s="149"/>
      <c r="AR82" s="119"/>
      <c r="AS82" s="127">
        <v>36</v>
      </c>
      <c r="AT82" s="142" t="s">
        <v>465</v>
      </c>
      <c r="AU82" s="142">
        <v>-9.4999999999999998E-3</v>
      </c>
      <c r="AV82" s="142" t="s">
        <v>684</v>
      </c>
      <c r="AW82" s="142">
        <v>0</v>
      </c>
      <c r="AX82" s="127">
        <v>8671</v>
      </c>
      <c r="AY82" s="142">
        <v>104.6832962</v>
      </c>
      <c r="AZ82" s="142">
        <v>68.130287170000003</v>
      </c>
      <c r="BA82" s="142">
        <v>86.406791685000002</v>
      </c>
      <c r="BB82" s="127" t="s">
        <v>90</v>
      </c>
      <c r="BC82" s="142">
        <v>1520458.9982</v>
      </c>
      <c r="BD82" s="142">
        <v>5032383.9956999999</v>
      </c>
      <c r="BE82" s="127" t="s">
        <v>90</v>
      </c>
      <c r="BF82" s="61">
        <v>44562</v>
      </c>
      <c r="BG82" s="61">
        <v>44926</v>
      </c>
      <c r="BH82" s="119"/>
      <c r="BI82" s="27">
        <v>36</v>
      </c>
      <c r="BJ82" t="s">
        <v>465</v>
      </c>
      <c r="BK82" s="91">
        <v>-9.4999999999999998E-3</v>
      </c>
      <c r="BL82" s="92" t="s">
        <v>684</v>
      </c>
      <c r="BM82" s="92">
        <v>0</v>
      </c>
      <c r="BN82" s="92">
        <v>8671</v>
      </c>
      <c r="BO82" s="92">
        <v>104.6832962</v>
      </c>
      <c r="BP82" s="92">
        <v>68.130287170000003</v>
      </c>
      <c r="BQ82" s="92">
        <v>86.406791685000002</v>
      </c>
      <c r="BR82" s="91" t="s">
        <v>90</v>
      </c>
      <c r="BS82" s="92">
        <v>1520458.9982</v>
      </c>
      <c r="BT82" s="92">
        <v>5032383.9956999999</v>
      </c>
      <c r="BU82" s="92" t="s">
        <v>90</v>
      </c>
      <c r="BV82" s="93">
        <v>44562</v>
      </c>
      <c r="BW82" s="93">
        <v>44926</v>
      </c>
      <c r="BX82" s="40"/>
      <c r="BY82" s="15">
        <f>IF(BI82=0,MAX($BY$5:BY81)+1,0)</f>
        <v>0</v>
      </c>
      <c r="BZ82" s="15" t="str">
        <f t="shared" si="2"/>
        <v/>
      </c>
    </row>
    <row r="83" spans="1:78" x14ac:dyDescent="0.25">
      <c r="A83" s="28"/>
      <c r="B83" s="98">
        <v>77</v>
      </c>
      <c r="C83" s="90" t="s">
        <v>24</v>
      </c>
      <c r="D83" s="42">
        <v>1519071.9968999999</v>
      </c>
      <c r="E83" s="42">
        <v>5033544.9962999998</v>
      </c>
      <c r="F83" s="99">
        <v>3</v>
      </c>
      <c r="G83" s="99">
        <v>3</v>
      </c>
      <c r="H83" s="21">
        <v>-1.21E-2</v>
      </c>
      <c r="I83" s="96" t="s">
        <v>1559</v>
      </c>
      <c r="J83" s="8">
        <v>1519071.9968840999</v>
      </c>
      <c r="K83" s="8">
        <v>5033544.99634571</v>
      </c>
      <c r="L83" s="117" t="s">
        <v>221</v>
      </c>
      <c r="M83" s="98">
        <v>77</v>
      </c>
      <c r="N83" s="99" t="s">
        <v>418</v>
      </c>
      <c r="O83" s="15">
        <v>-8.0000000000000002E-3</v>
      </c>
      <c r="P83" s="109" t="s">
        <v>622</v>
      </c>
      <c r="Q83" s="99">
        <v>0</v>
      </c>
      <c r="R83" s="105">
        <v>2048</v>
      </c>
      <c r="S83" s="114">
        <v>107.55656433</v>
      </c>
      <c r="T83" s="114">
        <v>71.476799009999993</v>
      </c>
      <c r="U83" s="114">
        <v>89.516681669999997</v>
      </c>
      <c r="V83" s="119" t="s">
        <v>39</v>
      </c>
      <c r="W83" s="21"/>
      <c r="X83" s="119">
        <v>77</v>
      </c>
      <c r="Y83" s="119"/>
      <c r="Z83" s="21"/>
      <c r="AA83" s="113"/>
      <c r="AB83" s="146"/>
      <c r="AC83" s="146"/>
      <c r="AD83" s="5"/>
      <c r="AE83" s="5"/>
      <c r="AF83" s="146"/>
      <c r="AG83" s="122"/>
      <c r="AH83" s="122"/>
      <c r="AI83" s="122"/>
      <c r="AJ83" s="14"/>
      <c r="AK83" s="147"/>
      <c r="AL83" s="147"/>
      <c r="AM83" s="21"/>
      <c r="AN83" s="148"/>
      <c r="AO83" s="148"/>
      <c r="AP83" s="148"/>
      <c r="AQ83" s="149"/>
      <c r="AR83" s="119"/>
      <c r="AS83" s="127">
        <v>37</v>
      </c>
      <c r="AT83" s="142" t="s">
        <v>466</v>
      </c>
      <c r="AU83" s="142">
        <v>-9.4999999999999998E-3</v>
      </c>
      <c r="AV83" s="142" t="s">
        <v>685</v>
      </c>
      <c r="AW83" s="142">
        <v>0</v>
      </c>
      <c r="AX83" s="127">
        <v>9255</v>
      </c>
      <c r="AY83" s="142">
        <v>103.91210938</v>
      </c>
      <c r="AZ83" s="142">
        <v>66.635841369999994</v>
      </c>
      <c r="BA83" s="142">
        <v>85.273975374999907</v>
      </c>
      <c r="BB83" s="127" t="s">
        <v>91</v>
      </c>
      <c r="BC83" s="142">
        <v>1520823.9998999999</v>
      </c>
      <c r="BD83" s="142">
        <v>5032383.9976000004</v>
      </c>
      <c r="BE83" s="127" t="s">
        <v>91</v>
      </c>
      <c r="BF83" s="61">
        <v>44562</v>
      </c>
      <c r="BG83" s="61">
        <v>44926</v>
      </c>
      <c r="BH83" s="119"/>
      <c r="BI83" s="27">
        <v>37</v>
      </c>
      <c r="BJ83" t="s">
        <v>466</v>
      </c>
      <c r="BK83" s="91">
        <v>-9.4999999999999998E-3</v>
      </c>
      <c r="BL83" s="92" t="s">
        <v>685</v>
      </c>
      <c r="BM83" s="92">
        <v>0</v>
      </c>
      <c r="BN83" s="92">
        <v>9255</v>
      </c>
      <c r="BO83" s="92">
        <v>103.91210938</v>
      </c>
      <c r="BP83" s="92">
        <v>66.635841369999994</v>
      </c>
      <c r="BQ83" s="92">
        <v>85.273975374999907</v>
      </c>
      <c r="BR83" s="91" t="s">
        <v>91</v>
      </c>
      <c r="BS83" s="92">
        <v>1520823.9998999999</v>
      </c>
      <c r="BT83" s="92">
        <v>5032383.9976000004</v>
      </c>
      <c r="BU83" s="92" t="s">
        <v>91</v>
      </c>
      <c r="BV83" s="93">
        <v>44562</v>
      </c>
      <c r="BW83" s="93">
        <v>44926</v>
      </c>
      <c r="BX83" s="40"/>
      <c r="BY83" s="15">
        <f>IF(BI83=0,MAX($BY$5:BY82)+1,0)</f>
        <v>0</v>
      </c>
      <c r="BZ83" s="15" t="str">
        <f t="shared" si="2"/>
        <v/>
      </c>
    </row>
    <row r="84" spans="1:78" x14ac:dyDescent="0.25">
      <c r="A84" s="28"/>
      <c r="B84" s="98">
        <v>78</v>
      </c>
      <c r="C84" s="90" t="s">
        <v>25</v>
      </c>
      <c r="D84" s="42">
        <v>1518891.9979999999</v>
      </c>
      <c r="E84" s="42">
        <v>5033665.9948000005</v>
      </c>
      <c r="F84" s="99">
        <v>2</v>
      </c>
      <c r="G84" s="99">
        <v>3</v>
      </c>
      <c r="H84" s="21">
        <v>-1.21E-2</v>
      </c>
      <c r="I84" s="96" t="s">
        <v>1560</v>
      </c>
      <c r="J84" s="8">
        <v>1518891.99796232</v>
      </c>
      <c r="K84" s="8">
        <v>5033665.9948376697</v>
      </c>
      <c r="L84" s="117" t="s">
        <v>221</v>
      </c>
      <c r="M84" s="98">
        <v>78</v>
      </c>
      <c r="N84" s="99" t="s">
        <v>419</v>
      </c>
      <c r="O84" s="15">
        <v>-8.0000000000000002E-3</v>
      </c>
      <c r="P84" s="109" t="s">
        <v>623</v>
      </c>
      <c r="Q84" s="99">
        <v>0</v>
      </c>
      <c r="R84" s="105">
        <v>2173</v>
      </c>
      <c r="S84" s="114">
        <v>107.66276550000001</v>
      </c>
      <c r="T84" s="114">
        <v>71.339622500000004</v>
      </c>
      <c r="U84" s="114">
        <v>89.501193999999998</v>
      </c>
      <c r="V84" s="119" t="s">
        <v>40</v>
      </c>
      <c r="W84" s="21"/>
      <c r="X84" s="119">
        <v>78</v>
      </c>
      <c r="Y84" s="119"/>
      <c r="Z84" s="21"/>
      <c r="AA84" s="113"/>
      <c r="AB84" s="146"/>
      <c r="AC84" s="146"/>
      <c r="AD84" s="5"/>
      <c r="AE84" s="5"/>
      <c r="AF84" s="146"/>
      <c r="AG84" s="122"/>
      <c r="AH84" s="122"/>
      <c r="AI84" s="122"/>
      <c r="AJ84" s="14"/>
      <c r="AK84" s="147"/>
      <c r="AL84" s="147"/>
      <c r="AM84" s="21"/>
      <c r="AN84" s="148"/>
      <c r="AO84" s="148"/>
      <c r="AP84" s="148"/>
      <c r="AQ84" s="149"/>
      <c r="AR84" s="119"/>
      <c r="AS84" s="127">
        <v>38</v>
      </c>
      <c r="AT84" s="142" t="s">
        <v>467</v>
      </c>
      <c r="AU84" s="142">
        <v>-9.4999999999999998E-3</v>
      </c>
      <c r="AV84" s="142" t="s">
        <v>686</v>
      </c>
      <c r="AW84" s="142">
        <v>0</v>
      </c>
      <c r="AX84" s="127">
        <v>8689</v>
      </c>
      <c r="AY84" s="142">
        <v>104.02419281</v>
      </c>
      <c r="AZ84" s="142">
        <v>67.291755679999994</v>
      </c>
      <c r="BA84" s="142">
        <v>85.657974244999906</v>
      </c>
      <c r="BB84" s="127" t="s">
        <v>92</v>
      </c>
      <c r="BC84" s="142">
        <v>1520653.0012999999</v>
      </c>
      <c r="BD84" s="142">
        <v>5032404.9929</v>
      </c>
      <c r="BE84" s="127" t="s">
        <v>92</v>
      </c>
      <c r="BF84" s="61">
        <v>44562</v>
      </c>
      <c r="BG84" s="61">
        <v>44926</v>
      </c>
      <c r="BH84" s="119"/>
      <c r="BI84" s="27">
        <v>38</v>
      </c>
      <c r="BJ84" t="s">
        <v>467</v>
      </c>
      <c r="BK84" s="91">
        <v>-9.4999999999999998E-3</v>
      </c>
      <c r="BL84" s="92" t="s">
        <v>686</v>
      </c>
      <c r="BM84" s="92">
        <v>0</v>
      </c>
      <c r="BN84" s="92">
        <v>8689</v>
      </c>
      <c r="BO84" s="92">
        <v>104.02419281</v>
      </c>
      <c r="BP84" s="92">
        <v>67.291755679999994</v>
      </c>
      <c r="BQ84" s="92">
        <v>85.657974244999906</v>
      </c>
      <c r="BR84" s="91" t="s">
        <v>92</v>
      </c>
      <c r="BS84" s="92">
        <v>1520653.0012999999</v>
      </c>
      <c r="BT84" s="92">
        <v>5032404.9929</v>
      </c>
      <c r="BU84" s="92" t="s">
        <v>92</v>
      </c>
      <c r="BV84" s="93">
        <v>44562</v>
      </c>
      <c r="BW84" s="93">
        <v>44926</v>
      </c>
      <c r="BX84" s="40"/>
      <c r="BY84" s="15">
        <f>IF(BI84=0,MAX($BY$5:BY83)+1,0)</f>
        <v>0</v>
      </c>
      <c r="BZ84" s="15" t="str">
        <f t="shared" si="2"/>
        <v/>
      </c>
    </row>
    <row r="85" spans="1:78" x14ac:dyDescent="0.25">
      <c r="A85" s="28"/>
      <c r="B85" s="98">
        <v>79</v>
      </c>
      <c r="C85" s="103">
        <v>1260820</v>
      </c>
      <c r="D85" s="42">
        <v>1519361.0041</v>
      </c>
      <c r="E85" s="42">
        <v>5030790.9979999997</v>
      </c>
      <c r="F85" s="99">
        <v>1</v>
      </c>
      <c r="G85" s="99">
        <v>1</v>
      </c>
      <c r="H85" s="21">
        <v>0</v>
      </c>
      <c r="I85" s="96" t="s">
        <v>1561</v>
      </c>
      <c r="J85" s="8">
        <v>1519361.00413318</v>
      </c>
      <c r="K85" s="8">
        <v>5030790.9980067499</v>
      </c>
      <c r="L85" s="117" t="s">
        <v>221</v>
      </c>
      <c r="M85" s="98">
        <v>79</v>
      </c>
      <c r="N85" s="99" t="s">
        <v>420</v>
      </c>
      <c r="O85" s="15">
        <v>6.0000000000000001E-3</v>
      </c>
      <c r="P85" s="109" t="s">
        <v>624</v>
      </c>
      <c r="Q85" s="99">
        <v>0</v>
      </c>
      <c r="R85" s="105">
        <v>2169</v>
      </c>
      <c r="S85" s="114">
        <v>108.33624268</v>
      </c>
      <c r="T85" s="114">
        <v>71.719467159999994</v>
      </c>
      <c r="U85" s="114">
        <v>90.027854919999996</v>
      </c>
      <c r="V85" s="119" t="s">
        <v>41</v>
      </c>
      <c r="W85" s="21"/>
      <c r="X85" s="119">
        <v>79</v>
      </c>
      <c r="Y85" s="119"/>
      <c r="Z85" s="21"/>
      <c r="AA85" s="113"/>
      <c r="AB85" s="146"/>
      <c r="AC85" s="146"/>
      <c r="AD85" s="5"/>
      <c r="AE85" s="5"/>
      <c r="AF85" s="146"/>
      <c r="AG85" s="122"/>
      <c r="AH85" s="122"/>
      <c r="AI85" s="122"/>
      <c r="AJ85" s="14"/>
      <c r="AK85" s="147"/>
      <c r="AL85" s="147"/>
      <c r="AM85" s="21"/>
      <c r="AN85" s="148"/>
      <c r="AO85" s="148"/>
      <c r="AP85" s="148"/>
      <c r="AQ85" s="149"/>
      <c r="AR85" s="119"/>
      <c r="AS85" s="127">
        <v>39</v>
      </c>
      <c r="AT85" s="142" t="s">
        <v>468</v>
      </c>
      <c r="AU85" s="142">
        <v>-9.4999999999999998E-3</v>
      </c>
      <c r="AV85" s="142" t="s">
        <v>687</v>
      </c>
      <c r="AW85" s="142">
        <v>0</v>
      </c>
      <c r="AX85" s="127">
        <v>7191</v>
      </c>
      <c r="AY85" s="142">
        <v>103.00206756999999</v>
      </c>
      <c r="AZ85" s="142">
        <v>68.493926999999999</v>
      </c>
      <c r="BA85" s="142">
        <v>85.747997284999997</v>
      </c>
      <c r="BB85" s="127" t="s">
        <v>93</v>
      </c>
      <c r="BC85" s="142">
        <v>1520382.003</v>
      </c>
      <c r="BD85" s="142">
        <v>5032502.9935999997</v>
      </c>
      <c r="BE85" s="127" t="s">
        <v>93</v>
      </c>
      <c r="BF85" s="61">
        <v>44562</v>
      </c>
      <c r="BG85" s="61">
        <v>44926</v>
      </c>
      <c r="BH85" s="119"/>
      <c r="BI85" s="27">
        <v>39</v>
      </c>
      <c r="BJ85" t="s">
        <v>468</v>
      </c>
      <c r="BK85" s="91">
        <v>-9.4999999999999998E-3</v>
      </c>
      <c r="BL85" s="92" t="s">
        <v>687</v>
      </c>
      <c r="BM85" s="92">
        <v>0</v>
      </c>
      <c r="BN85" s="92">
        <v>7191</v>
      </c>
      <c r="BO85" s="92">
        <v>103.00206756999999</v>
      </c>
      <c r="BP85" s="92">
        <v>68.493926999999999</v>
      </c>
      <c r="BQ85" s="92">
        <v>85.747997284999997</v>
      </c>
      <c r="BR85" s="91" t="s">
        <v>93</v>
      </c>
      <c r="BS85" s="92">
        <v>1520382.003</v>
      </c>
      <c r="BT85" s="92">
        <v>5032502.9935999997</v>
      </c>
      <c r="BU85" s="92" t="s">
        <v>93</v>
      </c>
      <c r="BV85" s="93">
        <v>44562</v>
      </c>
      <c r="BW85" s="93">
        <v>44926</v>
      </c>
      <c r="BX85" s="40"/>
      <c r="BY85" s="15">
        <f>IF(BI85=0,MAX($BY$5:BY84)+1,0)</f>
        <v>0</v>
      </c>
      <c r="BZ85" s="15" t="str">
        <f t="shared" si="2"/>
        <v/>
      </c>
    </row>
    <row r="86" spans="1:78" x14ac:dyDescent="0.25">
      <c r="A86" s="28"/>
      <c r="B86" s="98">
        <v>80</v>
      </c>
      <c r="C86" s="90" t="s">
        <v>26</v>
      </c>
      <c r="D86" s="42">
        <v>1520608.9996</v>
      </c>
      <c r="E86" s="42">
        <v>5033181.9983999999</v>
      </c>
      <c r="F86" s="99">
        <v>2</v>
      </c>
      <c r="G86" s="99">
        <v>3</v>
      </c>
      <c r="H86" s="21">
        <v>-1.04E-2</v>
      </c>
      <c r="I86" s="96" t="s">
        <v>1562</v>
      </c>
      <c r="J86" s="8">
        <v>1520608.9995933101</v>
      </c>
      <c r="K86" s="8">
        <v>5033181.9983632304</v>
      </c>
      <c r="L86" s="117" t="s">
        <v>221</v>
      </c>
      <c r="M86" s="98">
        <v>80</v>
      </c>
      <c r="N86" s="99" t="s">
        <v>420</v>
      </c>
      <c r="O86" s="15">
        <v>6.0000000000000001E-3</v>
      </c>
      <c r="P86" s="109" t="s">
        <v>625</v>
      </c>
      <c r="Q86" s="99">
        <v>0</v>
      </c>
      <c r="R86" s="105">
        <v>2169</v>
      </c>
      <c r="S86" s="114">
        <v>108.33624268</v>
      </c>
      <c r="T86" s="114">
        <v>71.719467159999994</v>
      </c>
      <c r="U86" s="114">
        <v>90.027854919999996</v>
      </c>
      <c r="V86" s="119" t="s">
        <v>42</v>
      </c>
      <c r="W86" s="21"/>
      <c r="X86" s="119">
        <v>80</v>
      </c>
      <c r="Y86" s="119"/>
      <c r="Z86" s="21"/>
      <c r="AR86" s="119"/>
      <c r="BH86" s="119"/>
      <c r="BI86" s="27">
        <v>0</v>
      </c>
      <c r="BJ86" t="s">
        <v>394</v>
      </c>
      <c r="BK86" s="91">
        <v>-5.0000000000000001E-3</v>
      </c>
      <c r="BL86" s="92" t="s">
        <v>596</v>
      </c>
      <c r="BM86" s="92">
        <v>0</v>
      </c>
      <c r="BN86" s="92">
        <v>3117</v>
      </c>
      <c r="BO86" s="92">
        <v>110.0019989</v>
      </c>
      <c r="BP86" s="92">
        <v>65.353309629999998</v>
      </c>
      <c r="BQ86" s="92">
        <v>87.677654265000001</v>
      </c>
      <c r="BR86" s="91">
        <v>636</v>
      </c>
      <c r="BS86" s="92">
        <v>1518019.0027999999</v>
      </c>
      <c r="BT86" s="92">
        <v>5032595.9945999999</v>
      </c>
      <c r="BU86" s="92">
        <v>636</v>
      </c>
      <c r="BV86" s="93">
        <v>44562</v>
      </c>
      <c r="BW86" s="93">
        <v>44926</v>
      </c>
      <c r="BX86" s="40"/>
      <c r="BY86" s="15">
        <f>IF(BI86=0,MAX($BY$5:BY85)+1,0)</f>
        <v>3</v>
      </c>
      <c r="BZ86" s="15" t="str">
        <f t="shared" si="2"/>
        <v/>
      </c>
    </row>
    <row r="87" spans="1:78" x14ac:dyDescent="0.25">
      <c r="A87" s="28"/>
      <c r="B87" s="98">
        <v>81</v>
      </c>
      <c r="C87" s="90" t="s">
        <v>27</v>
      </c>
      <c r="D87" s="42">
        <v>1520503.9994999999</v>
      </c>
      <c r="E87" s="42">
        <v>5033213.9970000004</v>
      </c>
      <c r="F87" s="99">
        <v>2</v>
      </c>
      <c r="G87" s="99">
        <v>3</v>
      </c>
      <c r="H87" s="21">
        <v>-1.04E-2</v>
      </c>
      <c r="I87" s="96" t="s">
        <v>1563</v>
      </c>
      <c r="J87" s="8">
        <v>1520503.9994626299</v>
      </c>
      <c r="K87" s="8">
        <v>5033213.9970297301</v>
      </c>
      <c r="L87" s="117" t="s">
        <v>221</v>
      </c>
      <c r="M87" s="98">
        <v>81</v>
      </c>
      <c r="N87" s="99" t="s">
        <v>421</v>
      </c>
      <c r="O87" s="15">
        <v>6.0000000000000001E-3</v>
      </c>
      <c r="P87" s="109" t="s">
        <v>626</v>
      </c>
      <c r="Q87" s="99">
        <v>0</v>
      </c>
      <c r="R87" s="105">
        <v>2295</v>
      </c>
      <c r="S87" s="114">
        <v>107.84601592999999</v>
      </c>
      <c r="T87" s="114">
        <v>71.506248470000003</v>
      </c>
      <c r="U87" s="114">
        <v>89.676132199999998</v>
      </c>
      <c r="V87" s="119" t="s">
        <v>43</v>
      </c>
      <c r="W87" s="21"/>
      <c r="X87" s="119">
        <v>81</v>
      </c>
      <c r="Y87" s="119"/>
      <c r="Z87" s="21"/>
      <c r="AR87" s="119"/>
      <c r="BH87" s="119"/>
      <c r="BI87" s="27">
        <v>1</v>
      </c>
      <c r="BJ87" t="s">
        <v>395</v>
      </c>
      <c r="BK87" s="91">
        <v>-5.0000000000000001E-3</v>
      </c>
      <c r="BL87" s="92" t="s">
        <v>597</v>
      </c>
      <c r="BM87" s="92">
        <v>0</v>
      </c>
      <c r="BN87" s="92">
        <v>2749</v>
      </c>
      <c r="BO87" s="92">
        <v>110.50395966000001</v>
      </c>
      <c r="BP87" s="92">
        <v>65.559921259999996</v>
      </c>
      <c r="BQ87" s="92">
        <v>88.031940460000001</v>
      </c>
      <c r="BR87" s="91">
        <v>637</v>
      </c>
      <c r="BS87" s="92">
        <v>1518020.0022</v>
      </c>
      <c r="BT87" s="92">
        <v>5032741.9932000004</v>
      </c>
      <c r="BU87" s="92">
        <v>637</v>
      </c>
      <c r="BV87" s="93">
        <v>44562</v>
      </c>
      <c r="BW87" s="93">
        <v>44926</v>
      </c>
      <c r="BX87" s="40"/>
      <c r="BY87" s="15">
        <f>IF(BI87=0,MAX($BY$5:BY86)+1,0)</f>
        <v>0</v>
      </c>
      <c r="BZ87" s="15" t="str">
        <f t="shared" si="2"/>
        <v/>
      </c>
    </row>
    <row r="88" spans="1:78" x14ac:dyDescent="0.25">
      <c r="A88" s="28"/>
      <c r="B88" s="98">
        <v>82</v>
      </c>
      <c r="C88" s="90" t="s">
        <v>28</v>
      </c>
      <c r="D88" s="42">
        <v>1517845.0024000001</v>
      </c>
      <c r="E88" s="42">
        <v>5031586.9985999996</v>
      </c>
      <c r="F88" s="99">
        <v>1</v>
      </c>
      <c r="G88" s="99">
        <v>3</v>
      </c>
      <c r="H88" s="21">
        <v>-8.0000000000000002E-3</v>
      </c>
      <c r="I88" s="96" t="s">
        <v>1564</v>
      </c>
      <c r="J88" s="8">
        <v>1517845.0024262101</v>
      </c>
      <c r="K88" s="8">
        <v>5031586.9986201804</v>
      </c>
      <c r="L88" s="117" t="s">
        <v>221</v>
      </c>
      <c r="M88" s="98">
        <v>82</v>
      </c>
      <c r="N88" s="99" t="s">
        <v>421</v>
      </c>
      <c r="O88" s="15">
        <v>6.0000000000000001E-3</v>
      </c>
      <c r="P88" s="109" t="s">
        <v>627</v>
      </c>
      <c r="Q88" s="99">
        <v>0</v>
      </c>
      <c r="R88" s="105">
        <v>2295</v>
      </c>
      <c r="S88" s="114">
        <v>107.84601592999999</v>
      </c>
      <c r="T88" s="114">
        <v>71.506248470000003</v>
      </c>
      <c r="U88" s="114">
        <v>89.676132199999998</v>
      </c>
      <c r="V88" s="119" t="s">
        <v>44</v>
      </c>
      <c r="W88" s="21"/>
      <c r="X88" s="119">
        <v>82</v>
      </c>
      <c r="Y88" s="119"/>
      <c r="Z88" s="21"/>
      <c r="AR88" s="119"/>
      <c r="BH88" s="119"/>
      <c r="BI88" s="27">
        <v>2</v>
      </c>
      <c r="BJ88" t="s">
        <v>396</v>
      </c>
      <c r="BK88" s="91">
        <v>-0.02</v>
      </c>
      <c r="BL88" s="92" t="s">
        <v>598</v>
      </c>
      <c r="BM88" s="92">
        <v>0</v>
      </c>
      <c r="BN88" s="92">
        <v>2531</v>
      </c>
      <c r="BO88" s="92">
        <v>107.81092072</v>
      </c>
      <c r="BP88" s="92">
        <v>70.854019170000001</v>
      </c>
      <c r="BQ88" s="92">
        <v>89.332469945</v>
      </c>
      <c r="BR88" s="91">
        <v>826</v>
      </c>
      <c r="BS88" s="92">
        <v>1519684.0051</v>
      </c>
      <c r="BT88" s="92">
        <v>5033258.9992000004</v>
      </c>
      <c r="BU88" s="92">
        <v>826</v>
      </c>
      <c r="BV88" s="93">
        <v>44562</v>
      </c>
      <c r="BW88" s="93">
        <v>44926</v>
      </c>
      <c r="BX88" s="40"/>
      <c r="BY88" s="15">
        <f>IF(BI88=0,MAX($BY$5:BY87)+1,0)</f>
        <v>0</v>
      </c>
      <c r="BZ88" s="15" t="str">
        <f t="shared" si="2"/>
        <v/>
      </c>
    </row>
    <row r="89" spans="1:78" x14ac:dyDescent="0.25">
      <c r="A89" s="28"/>
      <c r="B89" s="98">
        <v>83</v>
      </c>
      <c r="C89" s="90" t="s">
        <v>29</v>
      </c>
      <c r="D89" s="42">
        <v>1517749.0031000001</v>
      </c>
      <c r="E89" s="42">
        <v>5031492.9918999998</v>
      </c>
      <c r="F89" s="99">
        <v>1</v>
      </c>
      <c r="G89" s="99">
        <v>3</v>
      </c>
      <c r="H89" s="21">
        <v>-8.0000000000000002E-3</v>
      </c>
      <c r="I89" s="96" t="s">
        <v>1565</v>
      </c>
      <c r="J89" s="8">
        <v>1517749.00312417</v>
      </c>
      <c r="K89" s="8">
        <v>5031492.99188527</v>
      </c>
      <c r="L89" s="117" t="s">
        <v>221</v>
      </c>
      <c r="M89" s="98">
        <v>83</v>
      </c>
      <c r="N89" s="99" t="s">
        <v>422</v>
      </c>
      <c r="O89" s="15">
        <v>2.4E-2</v>
      </c>
      <c r="P89" s="109" t="s">
        <v>628</v>
      </c>
      <c r="Q89" s="99">
        <v>0</v>
      </c>
      <c r="R89" s="105">
        <v>2527</v>
      </c>
      <c r="S89" s="114">
        <v>107.97271729000001</v>
      </c>
      <c r="T89" s="114">
        <v>71.206565859999998</v>
      </c>
      <c r="U89" s="114">
        <v>89.589641575000002</v>
      </c>
      <c r="V89" s="119" t="s">
        <v>45</v>
      </c>
      <c r="W89" s="21"/>
      <c r="X89" s="119">
        <v>83</v>
      </c>
      <c r="Y89" s="119"/>
      <c r="Z89" s="21"/>
      <c r="AR89" s="119"/>
      <c r="BH89" s="119"/>
      <c r="BI89" s="27">
        <v>3</v>
      </c>
      <c r="BJ89" t="s">
        <v>397</v>
      </c>
      <c r="BK89" s="91">
        <v>-2.1399999999999999E-2</v>
      </c>
      <c r="BL89" s="92" t="s">
        <v>599</v>
      </c>
      <c r="BM89" s="92">
        <v>0</v>
      </c>
      <c r="BN89" s="92">
        <v>2038</v>
      </c>
      <c r="BO89" s="92">
        <v>107.7279892</v>
      </c>
      <c r="BP89" s="92">
        <v>71.638175959999998</v>
      </c>
      <c r="BQ89" s="92">
        <v>89.683082579999905</v>
      </c>
      <c r="BR89" s="91">
        <v>828</v>
      </c>
      <c r="BS89" s="92">
        <v>1519133.9997</v>
      </c>
      <c r="BT89" s="92">
        <v>5033304.9972000001</v>
      </c>
      <c r="BU89" s="92">
        <v>828</v>
      </c>
      <c r="BV89" s="93">
        <v>44562</v>
      </c>
      <c r="BW89" s="93">
        <v>44926</v>
      </c>
      <c r="BX89" s="40"/>
      <c r="BY89" s="15">
        <f>IF(BI89=0,MAX($BY$5:BY88)+1,0)</f>
        <v>0</v>
      </c>
      <c r="BZ89" s="15" t="str">
        <f t="shared" si="2"/>
        <v/>
      </c>
    </row>
    <row r="90" spans="1:78" x14ac:dyDescent="0.25">
      <c r="A90" s="28"/>
      <c r="B90" s="98">
        <v>84</v>
      </c>
      <c r="C90" s="90" t="s">
        <v>30</v>
      </c>
      <c r="D90" s="42">
        <v>1518892.0001999999</v>
      </c>
      <c r="E90" s="42">
        <v>5033565.9950000001</v>
      </c>
      <c r="F90" s="99">
        <v>2</v>
      </c>
      <c r="G90" s="99">
        <v>3</v>
      </c>
      <c r="H90" s="21">
        <v>-1.21E-2</v>
      </c>
      <c r="I90" s="96" t="s">
        <v>1566</v>
      </c>
      <c r="J90" s="8">
        <v>1518892.0001902301</v>
      </c>
      <c r="K90" s="8">
        <v>5033565.9949527001</v>
      </c>
      <c r="L90" s="117" t="s">
        <v>221</v>
      </c>
      <c r="M90" s="98">
        <v>84</v>
      </c>
      <c r="N90" s="99" t="s">
        <v>423</v>
      </c>
      <c r="O90" s="15">
        <v>-2.1399999999999999E-2</v>
      </c>
      <c r="P90" s="109" t="s">
        <v>629</v>
      </c>
      <c r="Q90" s="99">
        <v>0</v>
      </c>
      <c r="R90" s="105">
        <v>2287</v>
      </c>
      <c r="S90" s="114">
        <v>107.6685791</v>
      </c>
      <c r="T90" s="114">
        <v>71.260536189999996</v>
      </c>
      <c r="U90" s="114">
        <v>89.464557644999999</v>
      </c>
      <c r="V90" s="119" t="s">
        <v>46</v>
      </c>
      <c r="W90" s="21"/>
      <c r="X90" s="119">
        <v>84</v>
      </c>
      <c r="Y90" s="119"/>
      <c r="Z90" s="21"/>
      <c r="AR90" s="119"/>
      <c r="BH90" s="119"/>
      <c r="BI90" s="27">
        <v>4</v>
      </c>
      <c r="BJ90" t="s">
        <v>398</v>
      </c>
      <c r="BK90" s="91">
        <v>-3.0000000000000001E-3</v>
      </c>
      <c r="BL90" s="92" t="s">
        <v>600</v>
      </c>
      <c r="BM90" s="92">
        <v>0</v>
      </c>
      <c r="BN90" s="92">
        <v>3878</v>
      </c>
      <c r="BO90" s="92">
        <v>109.74568176</v>
      </c>
      <c r="BP90" s="92">
        <v>65.147163390000003</v>
      </c>
      <c r="BQ90" s="92">
        <v>87.446422575</v>
      </c>
      <c r="BR90" s="91">
        <v>830</v>
      </c>
      <c r="BS90" s="92">
        <v>1518029.0029</v>
      </c>
      <c r="BT90" s="92">
        <v>5032427.9934999999</v>
      </c>
      <c r="BU90" s="92">
        <v>830</v>
      </c>
      <c r="BV90" s="93">
        <v>44562</v>
      </c>
      <c r="BW90" s="93">
        <v>44926</v>
      </c>
      <c r="BX90" s="40"/>
      <c r="BY90" s="15">
        <f>IF(BI90=0,MAX($BY$5:BY89)+1,0)</f>
        <v>0</v>
      </c>
      <c r="BZ90" s="15" t="str">
        <f t="shared" si="2"/>
        <v/>
      </c>
    </row>
    <row r="91" spans="1:78" x14ac:dyDescent="0.25">
      <c r="A91" s="28"/>
      <c r="B91" s="98">
        <v>85</v>
      </c>
      <c r="C91" s="90" t="s">
        <v>31</v>
      </c>
      <c r="D91" s="42">
        <v>1518892.0004</v>
      </c>
      <c r="E91" s="42">
        <v>5033435.9934</v>
      </c>
      <c r="F91" s="99">
        <v>2</v>
      </c>
      <c r="G91" s="99">
        <v>3</v>
      </c>
      <c r="H91" s="21">
        <v>-1.21E-2</v>
      </c>
      <c r="I91" s="96" t="s">
        <v>1567</v>
      </c>
      <c r="J91" s="8">
        <v>1518892.0004175501</v>
      </c>
      <c r="K91" s="8">
        <v>5033435.99340617</v>
      </c>
      <c r="L91" s="117" t="s">
        <v>221</v>
      </c>
      <c r="M91" s="98">
        <v>85</v>
      </c>
      <c r="N91" s="99" t="s">
        <v>424</v>
      </c>
      <c r="O91" s="15">
        <v>2.1399999999999999E-2</v>
      </c>
      <c r="P91" s="109" t="s">
        <v>630</v>
      </c>
      <c r="Q91" s="99">
        <v>0</v>
      </c>
      <c r="R91" s="105">
        <v>1909</v>
      </c>
      <c r="S91" s="114">
        <v>108.11677551</v>
      </c>
      <c r="T91" s="114">
        <v>71.622856139999996</v>
      </c>
      <c r="U91" s="114">
        <v>89.869815824999904</v>
      </c>
      <c r="V91" s="119" t="s">
        <v>47</v>
      </c>
      <c r="W91" s="21"/>
      <c r="X91" s="119">
        <v>85</v>
      </c>
      <c r="Y91" s="119"/>
      <c r="Z91" s="21"/>
      <c r="AR91" s="119"/>
      <c r="BH91" s="119"/>
      <c r="BI91" s="27">
        <v>5</v>
      </c>
      <c r="BJ91" t="s">
        <v>399</v>
      </c>
      <c r="BK91" s="91">
        <v>-0.05</v>
      </c>
      <c r="BL91" s="92" t="s">
        <v>601</v>
      </c>
      <c r="BM91" s="92">
        <v>0</v>
      </c>
      <c r="BN91" s="92">
        <v>2298</v>
      </c>
      <c r="BO91" s="92">
        <v>107.49346924</v>
      </c>
      <c r="BP91" s="92">
        <v>71.22814941</v>
      </c>
      <c r="BQ91" s="92">
        <v>89.360809324999906</v>
      </c>
      <c r="BR91" s="91">
        <v>833</v>
      </c>
      <c r="BS91" s="92">
        <v>1519631.0009999999</v>
      </c>
      <c r="BT91" s="92">
        <v>5033315.9994999999</v>
      </c>
      <c r="BU91" s="92">
        <v>833</v>
      </c>
      <c r="BV91" s="93">
        <v>44562</v>
      </c>
      <c r="BW91" s="93">
        <v>44926</v>
      </c>
      <c r="BX91" s="40"/>
      <c r="BY91" s="15">
        <f>IF(BI91=0,MAX($BY$5:BY90)+1,0)</f>
        <v>0</v>
      </c>
      <c r="BZ91" s="15" t="str">
        <f t="shared" si="2"/>
        <v/>
      </c>
    </row>
    <row r="92" spans="1:78" x14ac:dyDescent="0.25">
      <c r="A92" s="28"/>
      <c r="B92" s="98">
        <v>86</v>
      </c>
      <c r="C92" s="90" t="s">
        <v>32</v>
      </c>
      <c r="D92" s="42">
        <v>1518876.0038000001</v>
      </c>
      <c r="E92" s="42">
        <v>5033774.9932000004</v>
      </c>
      <c r="F92" s="99">
        <v>2</v>
      </c>
      <c r="G92" s="99">
        <v>3</v>
      </c>
      <c r="H92" s="21">
        <v>-1.21E-2</v>
      </c>
      <c r="I92" s="96" t="s">
        <v>1568</v>
      </c>
      <c r="J92" s="8">
        <v>1518876.00377354</v>
      </c>
      <c r="K92" s="8">
        <v>5033774.9932107097</v>
      </c>
      <c r="L92" s="117" t="s">
        <v>221</v>
      </c>
      <c r="M92" s="98">
        <v>86</v>
      </c>
      <c r="N92" s="99" t="s">
        <v>425</v>
      </c>
      <c r="O92" s="15">
        <v>2.1399999999999999E-2</v>
      </c>
      <c r="P92" s="109" t="s">
        <v>631</v>
      </c>
      <c r="Q92" s="99">
        <v>0</v>
      </c>
      <c r="R92" s="105">
        <v>2161</v>
      </c>
      <c r="S92" s="114">
        <v>107.9879303</v>
      </c>
      <c r="T92" s="114">
        <v>71.230773929999998</v>
      </c>
      <c r="U92" s="114">
        <v>89.609352114999993</v>
      </c>
      <c r="V92" s="119" t="s">
        <v>48</v>
      </c>
      <c r="W92" s="21"/>
      <c r="X92" s="119">
        <v>86</v>
      </c>
      <c r="Y92" s="119"/>
      <c r="Z92" s="21"/>
      <c r="AR92" s="119"/>
      <c r="BH92" s="119"/>
      <c r="BI92" s="27">
        <v>6</v>
      </c>
      <c r="BJ92" t="s">
        <v>402</v>
      </c>
      <c r="BK92" s="91">
        <v>-5.0000000000000001E-3</v>
      </c>
      <c r="BL92" s="92" t="s">
        <v>604</v>
      </c>
      <c r="BM92" s="92">
        <v>0</v>
      </c>
      <c r="BN92" s="92">
        <v>7027</v>
      </c>
      <c r="BO92" s="92">
        <v>105.78554535000001</v>
      </c>
      <c r="BP92" s="92">
        <v>69.659011840000005</v>
      </c>
      <c r="BQ92" s="92">
        <v>87.722278595000006</v>
      </c>
      <c r="BR92" s="91">
        <v>2503</v>
      </c>
      <c r="BS92" s="92">
        <v>1519820.0038999999</v>
      </c>
      <c r="BT92" s="92">
        <v>5032380.0003000004</v>
      </c>
      <c r="BU92" s="92">
        <v>2503</v>
      </c>
      <c r="BV92" s="93">
        <v>44562</v>
      </c>
      <c r="BW92" s="93">
        <v>44926</v>
      </c>
      <c r="BX92" s="40"/>
      <c r="BY92" s="15">
        <f>IF(BI92=0,MAX($BY$5:BY91)+1,0)</f>
        <v>0</v>
      </c>
      <c r="BZ92" s="15" t="str">
        <f t="shared" si="2"/>
        <v/>
      </c>
    </row>
    <row r="93" spans="1:78" x14ac:dyDescent="0.25">
      <c r="A93" s="28"/>
      <c r="B93" s="98">
        <v>87</v>
      </c>
      <c r="C93" s="90" t="s">
        <v>33</v>
      </c>
      <c r="D93" s="42">
        <v>1519265.9989</v>
      </c>
      <c r="E93" s="42">
        <v>5033456.9956999999</v>
      </c>
      <c r="F93" s="99">
        <v>2</v>
      </c>
      <c r="G93" s="99">
        <v>3</v>
      </c>
      <c r="H93" s="21">
        <v>-1.21E-2</v>
      </c>
      <c r="I93" s="96" t="s">
        <v>1569</v>
      </c>
      <c r="J93" s="8">
        <v>1519265.99886083</v>
      </c>
      <c r="K93" s="8">
        <v>5033456.9956756802</v>
      </c>
      <c r="L93" s="117" t="s">
        <v>221</v>
      </c>
      <c r="M93" s="98">
        <v>87</v>
      </c>
      <c r="N93" s="99" t="s">
        <v>426</v>
      </c>
      <c r="O93" s="15">
        <v>-6.0000000000000001E-3</v>
      </c>
      <c r="P93" s="109" t="s">
        <v>632</v>
      </c>
      <c r="Q93" s="99">
        <v>0</v>
      </c>
      <c r="R93" s="105">
        <v>2528</v>
      </c>
      <c r="S93" s="114">
        <v>107.90103148999999</v>
      </c>
      <c r="T93" s="114">
        <v>71.132980349999997</v>
      </c>
      <c r="U93" s="114">
        <v>89.517005920000003</v>
      </c>
      <c r="V93" s="119" t="s">
        <v>49</v>
      </c>
      <c r="W93" s="21"/>
      <c r="X93" s="119">
        <v>87</v>
      </c>
      <c r="Y93" s="119"/>
      <c r="Z93" s="21"/>
      <c r="AR93" s="119"/>
      <c r="BH93" s="119"/>
      <c r="BI93" s="27">
        <v>7</v>
      </c>
      <c r="BJ93" t="s">
        <v>404</v>
      </c>
      <c r="BK93" s="91">
        <v>-0.01</v>
      </c>
      <c r="BL93" s="92" t="s">
        <v>606</v>
      </c>
      <c r="BM93" s="92">
        <v>0</v>
      </c>
      <c r="BN93" s="92">
        <v>2010</v>
      </c>
      <c r="BO93" s="92">
        <v>110.89460754</v>
      </c>
      <c r="BP93" s="92">
        <v>65.334671020000002</v>
      </c>
      <c r="BQ93" s="92">
        <v>88.114639280000006</v>
      </c>
      <c r="BR93" s="91">
        <v>2550</v>
      </c>
      <c r="BS93" s="92">
        <v>1517747.0035000001</v>
      </c>
      <c r="BT93" s="92">
        <v>5032975.0000999998</v>
      </c>
      <c r="BU93" s="92">
        <v>2550</v>
      </c>
      <c r="BV93" s="93">
        <v>44562</v>
      </c>
      <c r="BW93" s="93">
        <v>44926</v>
      </c>
      <c r="BX93" s="40"/>
      <c r="BY93" s="15">
        <f>IF(BI93=0,MAX($BY$5:BY92)+1,0)</f>
        <v>0</v>
      </c>
      <c r="BZ93" s="15" t="str">
        <f t="shared" si="2"/>
        <v/>
      </c>
    </row>
    <row r="94" spans="1:78" x14ac:dyDescent="0.25">
      <c r="A94" s="28"/>
      <c r="B94" s="98">
        <v>88</v>
      </c>
      <c r="C94" s="90" t="s">
        <v>34</v>
      </c>
      <c r="D94" s="42">
        <v>1518837.0009000001</v>
      </c>
      <c r="E94" s="42">
        <v>5031112.9948000005</v>
      </c>
      <c r="F94" s="99">
        <v>1</v>
      </c>
      <c r="G94" s="99">
        <v>1</v>
      </c>
      <c r="H94" s="21">
        <v>0</v>
      </c>
      <c r="I94" s="96" t="s">
        <v>1570</v>
      </c>
      <c r="J94" s="8">
        <v>1518837.00091464</v>
      </c>
      <c r="K94" s="8">
        <v>5031112.9948367998</v>
      </c>
      <c r="L94" s="117" t="s">
        <v>221</v>
      </c>
      <c r="M94" s="98">
        <v>88</v>
      </c>
      <c r="N94" s="99" t="s">
        <v>426</v>
      </c>
      <c r="O94" s="15">
        <v>-6.0000000000000001E-3</v>
      </c>
      <c r="P94" s="109" t="s">
        <v>633</v>
      </c>
      <c r="Q94" s="99">
        <v>0</v>
      </c>
      <c r="R94" s="105">
        <v>2528</v>
      </c>
      <c r="S94" s="114">
        <v>107.90103148999999</v>
      </c>
      <c r="T94" s="114">
        <v>71.132980349999997</v>
      </c>
      <c r="U94" s="114">
        <v>89.517005920000003</v>
      </c>
      <c r="V94" s="119" t="s">
        <v>50</v>
      </c>
      <c r="W94" s="21"/>
      <c r="X94" s="119">
        <v>88</v>
      </c>
      <c r="Y94" s="119"/>
      <c r="Z94" s="21"/>
      <c r="AR94" s="119"/>
      <c r="BH94" s="119"/>
      <c r="BI94" s="27">
        <v>8</v>
      </c>
      <c r="BJ94" t="s">
        <v>405</v>
      </c>
      <c r="BK94" s="91">
        <v>-8.0000000000000002E-3</v>
      </c>
      <c r="BL94" s="92" t="s">
        <v>607</v>
      </c>
      <c r="BM94" s="92">
        <v>0</v>
      </c>
      <c r="BN94" s="92">
        <v>2256</v>
      </c>
      <c r="BO94" s="92">
        <v>110.55115508999999</v>
      </c>
      <c r="BP94" s="92">
        <v>65.523017879999998</v>
      </c>
      <c r="BQ94" s="92">
        <v>88.037086485000003</v>
      </c>
      <c r="BR94" s="91">
        <v>2551</v>
      </c>
      <c r="BS94" s="92">
        <v>1517591.9992</v>
      </c>
      <c r="BT94" s="92">
        <v>5032844.9995999997</v>
      </c>
      <c r="BU94" s="92">
        <v>2551</v>
      </c>
      <c r="BV94" s="93">
        <v>44562</v>
      </c>
      <c r="BW94" s="93">
        <v>44926</v>
      </c>
      <c r="BX94" s="40"/>
      <c r="BY94" s="15">
        <f>IF(BI94=0,MAX($BY$5:BY93)+1,0)</f>
        <v>0</v>
      </c>
      <c r="BZ94" s="15" t="str">
        <f t="shared" si="2"/>
        <v/>
      </c>
    </row>
    <row r="95" spans="1:78" x14ac:dyDescent="0.25">
      <c r="A95" s="28"/>
      <c r="B95" s="98">
        <v>89</v>
      </c>
      <c r="C95" s="90" t="s">
        <v>35</v>
      </c>
      <c r="D95" s="42">
        <v>1518849.9968000001</v>
      </c>
      <c r="E95" s="42">
        <v>5031075.9999000002</v>
      </c>
      <c r="F95" s="99">
        <v>1</v>
      </c>
      <c r="G95" s="99">
        <v>1</v>
      </c>
      <c r="H95" s="21">
        <v>0</v>
      </c>
      <c r="I95" s="96" t="s">
        <v>1571</v>
      </c>
      <c r="J95" s="8">
        <v>1518849.9968278001</v>
      </c>
      <c r="K95" s="8">
        <v>5031075.9999257904</v>
      </c>
      <c r="L95" s="117" t="s">
        <v>221</v>
      </c>
      <c r="M95" s="98">
        <v>89</v>
      </c>
      <c r="N95" s="99" t="s">
        <v>427</v>
      </c>
      <c r="O95" s="15">
        <v>6.0000000000000001E-3</v>
      </c>
      <c r="P95" s="109" t="s">
        <v>634</v>
      </c>
      <c r="Q95" s="99">
        <v>0</v>
      </c>
      <c r="R95" s="105">
        <v>2412</v>
      </c>
      <c r="S95" s="114">
        <v>108.01702118</v>
      </c>
      <c r="T95" s="114">
        <v>71.264244079999997</v>
      </c>
      <c r="U95" s="114">
        <v>89.640632629999999</v>
      </c>
      <c r="V95" s="119" t="s">
        <v>51</v>
      </c>
      <c r="W95" s="21"/>
      <c r="X95" s="119">
        <v>89</v>
      </c>
      <c r="Y95" s="119"/>
      <c r="Z95" s="21"/>
      <c r="AR95" s="119"/>
      <c r="BH95" s="119"/>
      <c r="BI95" s="27">
        <v>9</v>
      </c>
      <c r="BJ95" t="s">
        <v>406</v>
      </c>
      <c r="BK95" s="91">
        <v>-1.2E-2</v>
      </c>
      <c r="BL95" s="92" t="s">
        <v>608</v>
      </c>
      <c r="BM95" s="92">
        <v>0</v>
      </c>
      <c r="BN95" s="92">
        <v>2137</v>
      </c>
      <c r="BO95" s="92">
        <v>110.35852814</v>
      </c>
      <c r="BP95" s="92">
        <v>65.443931579999997</v>
      </c>
      <c r="BQ95" s="92">
        <v>87.901229860000001</v>
      </c>
      <c r="BR95" s="91">
        <v>2559</v>
      </c>
      <c r="BS95" s="92">
        <v>1517866.0035999999</v>
      </c>
      <c r="BT95" s="92">
        <v>5032951.9955000002</v>
      </c>
      <c r="BU95" s="92">
        <v>2559</v>
      </c>
      <c r="BV95" s="93">
        <v>44562</v>
      </c>
      <c r="BW95" s="93">
        <v>44926</v>
      </c>
      <c r="BX95" s="40"/>
      <c r="BY95" s="15">
        <f>IF(BI95=0,MAX($BY$5:BY94)+1,0)</f>
        <v>0</v>
      </c>
      <c r="BZ95" s="15" t="str">
        <f t="shared" si="2"/>
        <v/>
      </c>
    </row>
    <row r="96" spans="1:78" x14ac:dyDescent="0.25">
      <c r="A96" s="28"/>
      <c r="B96" s="98">
        <v>90</v>
      </c>
      <c r="C96" s="90" t="s">
        <v>36</v>
      </c>
      <c r="D96" s="42">
        <v>1520457.9975999999</v>
      </c>
      <c r="E96" s="42">
        <v>5032331.9990999997</v>
      </c>
      <c r="F96" s="99">
        <v>1</v>
      </c>
      <c r="G96" s="99">
        <v>1</v>
      </c>
      <c r="H96" s="21">
        <v>0</v>
      </c>
      <c r="I96" s="96" t="s">
        <v>1572</v>
      </c>
      <c r="J96" s="8">
        <v>1520457.9976298499</v>
      </c>
      <c r="K96" s="8">
        <v>5032331.9990703296</v>
      </c>
      <c r="L96" s="117" t="s">
        <v>221</v>
      </c>
      <c r="M96" s="98">
        <v>90</v>
      </c>
      <c r="N96" s="99" t="s">
        <v>426</v>
      </c>
      <c r="O96" s="15">
        <v>6.0000000000000001E-3</v>
      </c>
      <c r="P96" s="109" t="s">
        <v>635</v>
      </c>
      <c r="Q96" s="99">
        <v>0</v>
      </c>
      <c r="R96" s="105">
        <v>2528</v>
      </c>
      <c r="S96" s="114">
        <v>107.90103148999999</v>
      </c>
      <c r="T96" s="114">
        <v>71.132980349999997</v>
      </c>
      <c r="U96" s="114">
        <v>89.517005920000003</v>
      </c>
      <c r="V96" s="119" t="s">
        <v>52</v>
      </c>
      <c r="W96" s="21"/>
      <c r="X96" s="119">
        <v>90</v>
      </c>
      <c r="Y96" s="119"/>
      <c r="Z96" s="21"/>
      <c r="AR96" s="119"/>
      <c r="BH96" s="119"/>
      <c r="BI96" s="27">
        <v>10</v>
      </c>
      <c r="BJ96" t="s">
        <v>407</v>
      </c>
      <c r="BK96" s="91">
        <v>-2.2499999999999999E-2</v>
      </c>
      <c r="BL96" s="92" t="s">
        <v>609</v>
      </c>
      <c r="BM96" s="92">
        <v>0</v>
      </c>
      <c r="BN96" s="92">
        <v>645</v>
      </c>
      <c r="BO96" s="92">
        <v>109.94715881</v>
      </c>
      <c r="BP96" s="92">
        <v>72.904418949999993</v>
      </c>
      <c r="BQ96" s="92">
        <v>91.425788879999999</v>
      </c>
      <c r="BR96" s="91">
        <v>4740</v>
      </c>
      <c r="BS96" s="92">
        <v>1519004.9994999999</v>
      </c>
      <c r="BT96" s="92">
        <v>5033871.9913999997</v>
      </c>
      <c r="BU96" s="92">
        <v>4740</v>
      </c>
      <c r="BV96" s="93">
        <v>44562</v>
      </c>
      <c r="BW96" s="93">
        <v>44926</v>
      </c>
      <c r="BX96" s="40"/>
      <c r="BY96" s="15">
        <f>IF(BI96=0,MAX($BY$5:BY95)+1,0)</f>
        <v>0</v>
      </c>
      <c r="BZ96" s="15" t="str">
        <f t="shared" si="2"/>
        <v/>
      </c>
    </row>
    <row r="97" spans="1:78" x14ac:dyDescent="0.25">
      <c r="A97" s="28"/>
      <c r="B97" s="98">
        <v>91</v>
      </c>
      <c r="C97" s="90" t="s">
        <v>37</v>
      </c>
      <c r="D97" s="42">
        <v>1520497.9975000001</v>
      </c>
      <c r="E97" s="42">
        <v>5032294.9967999998</v>
      </c>
      <c r="F97" s="99">
        <v>1</v>
      </c>
      <c r="G97" s="99">
        <v>1</v>
      </c>
      <c r="H97" s="21">
        <v>0</v>
      </c>
      <c r="I97" s="96" t="s">
        <v>1573</v>
      </c>
      <c r="J97" s="8">
        <v>1520497.99746024</v>
      </c>
      <c r="K97" s="8">
        <v>5032294.9967789296</v>
      </c>
      <c r="L97" s="117" t="s">
        <v>221</v>
      </c>
      <c r="M97" s="98">
        <v>91</v>
      </c>
      <c r="N97" s="99" t="s">
        <v>422</v>
      </c>
      <c r="O97" s="15">
        <v>1.2E-2</v>
      </c>
      <c r="P97" s="109" t="s">
        <v>636</v>
      </c>
      <c r="Q97" s="99">
        <v>0</v>
      </c>
      <c r="R97" s="105">
        <v>2527</v>
      </c>
      <c r="S97" s="114">
        <v>107.97271729000001</v>
      </c>
      <c r="T97" s="114">
        <v>71.206565859999998</v>
      </c>
      <c r="U97" s="114">
        <v>89.589641575000002</v>
      </c>
      <c r="V97" s="119" t="s">
        <v>53</v>
      </c>
      <c r="W97" s="21"/>
      <c r="X97" s="119">
        <v>91</v>
      </c>
      <c r="Y97" s="119"/>
      <c r="Z97" s="21"/>
      <c r="AR97" s="119"/>
      <c r="BH97" s="119"/>
      <c r="BI97" s="27">
        <v>11</v>
      </c>
      <c r="BJ97" t="s">
        <v>407</v>
      </c>
      <c r="BK97" s="91">
        <v>-2.2499999999999999E-2</v>
      </c>
      <c r="BL97" s="92" t="s">
        <v>610</v>
      </c>
      <c r="BM97" s="92">
        <v>0</v>
      </c>
      <c r="BN97" s="92">
        <v>645</v>
      </c>
      <c r="BO97" s="92">
        <v>109.94715881</v>
      </c>
      <c r="BP97" s="92">
        <v>72.904418949999993</v>
      </c>
      <c r="BQ97" s="92">
        <v>91.425788879999999</v>
      </c>
      <c r="BR97" s="91">
        <v>4741</v>
      </c>
      <c r="BS97" s="92">
        <v>1519003.9994999999</v>
      </c>
      <c r="BT97" s="92">
        <v>5033866.9908999996</v>
      </c>
      <c r="BU97" s="92">
        <v>4741</v>
      </c>
      <c r="BV97" s="93">
        <v>44562</v>
      </c>
      <c r="BW97" s="93">
        <v>44926</v>
      </c>
      <c r="BX97" s="40"/>
      <c r="BY97" s="15">
        <f>IF(BI97=0,MAX($BY$5:BY96)+1,0)</f>
        <v>0</v>
      </c>
      <c r="BZ97" s="15" t="str">
        <f t="shared" si="2"/>
        <v/>
      </c>
    </row>
    <row r="98" spans="1:78" x14ac:dyDescent="0.25">
      <c r="A98" s="28"/>
      <c r="B98" s="98">
        <v>92</v>
      </c>
      <c r="C98" s="90" t="s">
        <v>38</v>
      </c>
      <c r="D98" s="42">
        <v>1519559.9978</v>
      </c>
      <c r="E98" s="42">
        <v>5033463.9984999998</v>
      </c>
      <c r="F98" s="99">
        <v>1</v>
      </c>
      <c r="G98" s="99">
        <v>1</v>
      </c>
      <c r="H98" s="21">
        <v>-8.0000000000000002E-3</v>
      </c>
      <c r="I98" s="96" t="s">
        <v>1574</v>
      </c>
      <c r="J98" s="8">
        <v>1519559.9977579899</v>
      </c>
      <c r="K98" s="8">
        <v>5033463.9984587701</v>
      </c>
      <c r="L98" s="117" t="s">
        <v>221</v>
      </c>
      <c r="M98" s="98">
        <v>92</v>
      </c>
      <c r="N98" s="99" t="s">
        <v>428</v>
      </c>
      <c r="O98" s="15">
        <v>0</v>
      </c>
      <c r="P98" s="109" t="s">
        <v>637</v>
      </c>
      <c r="Q98" s="99">
        <v>0</v>
      </c>
      <c r="R98" s="105">
        <v>2644</v>
      </c>
      <c r="S98" s="114">
        <v>108.11960602000001</v>
      </c>
      <c r="T98" s="114">
        <v>71.027389529999994</v>
      </c>
      <c r="U98" s="114">
        <v>89.573497774999893</v>
      </c>
      <c r="V98" s="119" t="s">
        <v>54</v>
      </c>
      <c r="W98" s="21"/>
      <c r="X98" s="119">
        <v>92</v>
      </c>
      <c r="Y98" s="119"/>
      <c r="Z98" s="21"/>
      <c r="AR98" s="119"/>
      <c r="BH98" s="119"/>
      <c r="BI98" s="27">
        <v>12</v>
      </c>
      <c r="BJ98" t="s">
        <v>409</v>
      </c>
      <c r="BK98" s="91">
        <v>-8.0000000000000002E-3</v>
      </c>
      <c r="BL98" s="92" t="s">
        <v>612</v>
      </c>
      <c r="BM98" s="92">
        <v>0</v>
      </c>
      <c r="BN98" s="92">
        <v>8231</v>
      </c>
      <c r="BO98" s="92">
        <v>109.92002869</v>
      </c>
      <c r="BP98" s="92">
        <v>64.246482850000007</v>
      </c>
      <c r="BQ98" s="92">
        <v>87.083255769999994</v>
      </c>
      <c r="BR98" s="91" t="s">
        <v>18</v>
      </c>
      <c r="BS98" s="92">
        <v>1517647.0034</v>
      </c>
      <c r="BT98" s="92">
        <v>5031648.0003000004</v>
      </c>
      <c r="BU98" s="92" t="s">
        <v>18</v>
      </c>
      <c r="BV98" s="93">
        <v>44562</v>
      </c>
      <c r="BW98" s="93">
        <v>44926</v>
      </c>
      <c r="BX98" s="40"/>
      <c r="BY98" s="15">
        <f>IF(BI98=0,MAX($BY$5:BY97)+1,0)</f>
        <v>0</v>
      </c>
      <c r="BZ98" s="15" t="str">
        <f t="shared" si="2"/>
        <v/>
      </c>
    </row>
    <row r="99" spans="1:78" x14ac:dyDescent="0.25">
      <c r="A99" s="28"/>
      <c r="B99" s="98">
        <v>93</v>
      </c>
      <c r="C99" s="90" t="s">
        <v>39</v>
      </c>
      <c r="D99" s="42">
        <v>1519593.9975000001</v>
      </c>
      <c r="E99" s="42">
        <v>5033411.9990999997</v>
      </c>
      <c r="F99" s="99">
        <v>1</v>
      </c>
      <c r="G99" s="99">
        <v>1</v>
      </c>
      <c r="H99" s="21">
        <v>-8.0000000000000002E-3</v>
      </c>
      <c r="I99" s="96" t="s">
        <v>1575</v>
      </c>
      <c r="J99" s="8">
        <v>1519593.9974705901</v>
      </c>
      <c r="K99" s="8">
        <v>5033411.9991314402</v>
      </c>
      <c r="L99" s="117" t="s">
        <v>221</v>
      </c>
      <c r="M99" s="98">
        <v>93</v>
      </c>
      <c r="N99" s="99" t="s">
        <v>428</v>
      </c>
      <c r="O99" s="15">
        <v>0</v>
      </c>
      <c r="P99" s="109" t="s">
        <v>638</v>
      </c>
      <c r="Q99" s="99">
        <v>0</v>
      </c>
      <c r="R99" s="105">
        <v>2644</v>
      </c>
      <c r="S99" s="114">
        <v>108.11960602000001</v>
      </c>
      <c r="T99" s="114">
        <v>71.027389529999994</v>
      </c>
      <c r="U99" s="114">
        <v>89.573497774999893</v>
      </c>
      <c r="V99" s="119" t="s">
        <v>55</v>
      </c>
      <c r="W99" s="21"/>
      <c r="X99" s="119">
        <v>93</v>
      </c>
      <c r="Y99" s="119"/>
      <c r="Z99" s="21"/>
      <c r="AR99" s="119"/>
      <c r="BH99" s="119"/>
      <c r="BI99" s="27">
        <v>13</v>
      </c>
      <c r="BJ99" t="s">
        <v>410</v>
      </c>
      <c r="BK99" s="91">
        <v>-8.0000000000000002E-3</v>
      </c>
      <c r="BL99" s="92" t="s">
        <v>613</v>
      </c>
      <c r="BM99" s="92">
        <v>0</v>
      </c>
      <c r="BN99" s="92">
        <v>7745</v>
      </c>
      <c r="BO99" s="92">
        <v>109.08650208</v>
      </c>
      <c r="BP99" s="92">
        <v>64.124412539999994</v>
      </c>
      <c r="BQ99" s="92">
        <v>86.605457309999906</v>
      </c>
      <c r="BR99" s="91" t="s">
        <v>19</v>
      </c>
      <c r="BS99" s="92">
        <v>1517718.0031000001</v>
      </c>
      <c r="BT99" s="92">
        <v>5031736.0006999997</v>
      </c>
      <c r="BU99" s="92" t="s">
        <v>19</v>
      </c>
      <c r="BV99" s="93">
        <v>44562</v>
      </c>
      <c r="BW99" s="93">
        <v>44926</v>
      </c>
      <c r="BX99" s="40"/>
      <c r="BY99" s="15">
        <f>IF(BI99=0,MAX($BY$5:BY98)+1,0)</f>
        <v>0</v>
      </c>
      <c r="BZ99" s="15" t="str">
        <f t="shared" si="2"/>
        <v/>
      </c>
    </row>
    <row r="100" spans="1:78" x14ac:dyDescent="0.25">
      <c r="A100" s="28"/>
      <c r="B100" s="98">
        <v>94</v>
      </c>
      <c r="C100" s="90" t="s">
        <v>40</v>
      </c>
      <c r="D100" s="42">
        <v>1519634.9982</v>
      </c>
      <c r="E100" s="42">
        <v>5033369.9902999997</v>
      </c>
      <c r="F100" s="99">
        <v>1</v>
      </c>
      <c r="G100" s="99">
        <v>1</v>
      </c>
      <c r="H100" s="21">
        <v>-8.0000000000000002E-3</v>
      </c>
      <c r="I100" s="96" t="s">
        <v>1576</v>
      </c>
      <c r="J100" s="8">
        <v>1519634.9982316699</v>
      </c>
      <c r="K100" s="8">
        <v>5033369.9902705802</v>
      </c>
      <c r="L100" s="117" t="s">
        <v>221</v>
      </c>
      <c r="M100" s="98">
        <v>94</v>
      </c>
      <c r="N100" s="99" t="s">
        <v>426</v>
      </c>
      <c r="O100" s="15">
        <v>8.0000000000000002E-3</v>
      </c>
      <c r="P100" s="109" t="s">
        <v>639</v>
      </c>
      <c r="Q100" s="99">
        <v>0</v>
      </c>
      <c r="R100" s="105">
        <v>2528</v>
      </c>
      <c r="S100" s="114">
        <v>107.90103148999999</v>
      </c>
      <c r="T100" s="114">
        <v>71.132980349999997</v>
      </c>
      <c r="U100" s="114">
        <v>89.517005920000003</v>
      </c>
      <c r="V100" s="119" t="s">
        <v>56</v>
      </c>
      <c r="W100" s="21"/>
      <c r="X100" s="119">
        <v>94</v>
      </c>
      <c r="Y100" s="119"/>
      <c r="Z100" s="21"/>
      <c r="AR100" s="119"/>
      <c r="BH100" s="119"/>
      <c r="BI100" s="27">
        <v>14</v>
      </c>
      <c r="BJ100" t="s">
        <v>412</v>
      </c>
      <c r="BK100" s="91">
        <v>-8.0000000000000002E-3</v>
      </c>
      <c r="BL100" s="92" t="s">
        <v>615</v>
      </c>
      <c r="BM100" s="92">
        <v>0</v>
      </c>
      <c r="BN100" s="92">
        <v>9316</v>
      </c>
      <c r="BO100" s="92">
        <v>108.80895233</v>
      </c>
      <c r="BP100" s="92">
        <v>63.80172348</v>
      </c>
      <c r="BQ100" s="92">
        <v>86.305337905000002</v>
      </c>
      <c r="BR100" s="91" t="s">
        <v>28</v>
      </c>
      <c r="BS100" s="92">
        <v>1517845.0024000001</v>
      </c>
      <c r="BT100" s="92">
        <v>5031586.9985999996</v>
      </c>
      <c r="BU100" s="92" t="s">
        <v>28</v>
      </c>
      <c r="BV100" s="93">
        <v>44562</v>
      </c>
      <c r="BW100" s="93">
        <v>44926</v>
      </c>
      <c r="BX100" s="40"/>
      <c r="BY100" s="15">
        <f>IF(BI100=0,MAX($BY$5:BY99)+1,0)</f>
        <v>0</v>
      </c>
      <c r="BZ100" s="15" t="str">
        <f t="shared" si="2"/>
        <v/>
      </c>
    </row>
    <row r="101" spans="1:78" x14ac:dyDescent="0.25">
      <c r="A101" s="28"/>
      <c r="B101" s="98">
        <v>95</v>
      </c>
      <c r="C101" s="90" t="s">
        <v>41</v>
      </c>
      <c r="D101" s="42">
        <v>1519433.0009000001</v>
      </c>
      <c r="E101" s="42">
        <v>5033336.9924999997</v>
      </c>
      <c r="F101" s="99">
        <v>1</v>
      </c>
      <c r="G101" s="99">
        <v>1</v>
      </c>
      <c r="H101" s="21">
        <v>6.0000000000000001E-3</v>
      </c>
      <c r="I101" s="96" t="s">
        <v>1577</v>
      </c>
      <c r="J101" s="8">
        <v>1519433.0009254899</v>
      </c>
      <c r="K101" s="8">
        <v>5033336.9925253</v>
      </c>
      <c r="L101" s="117" t="s">
        <v>221</v>
      </c>
      <c r="M101" s="98">
        <v>95</v>
      </c>
      <c r="N101" s="99" t="s">
        <v>429</v>
      </c>
      <c r="O101" s="15">
        <v>0</v>
      </c>
      <c r="P101" s="109" t="s">
        <v>640</v>
      </c>
      <c r="Q101" s="99">
        <v>0</v>
      </c>
      <c r="R101" s="105">
        <v>6432</v>
      </c>
      <c r="S101" s="114">
        <v>108.35386658</v>
      </c>
      <c r="T101" s="114">
        <v>66.325721740000006</v>
      </c>
      <c r="U101" s="114">
        <v>87.339794159999997</v>
      </c>
      <c r="V101" s="119" t="s">
        <v>57</v>
      </c>
      <c r="W101" s="21"/>
      <c r="X101" s="119">
        <v>95</v>
      </c>
      <c r="Y101" s="119"/>
      <c r="Z101" s="21"/>
      <c r="AR101" s="119"/>
      <c r="BH101" s="119"/>
      <c r="BI101" s="27">
        <v>15</v>
      </c>
      <c r="BJ101" t="s">
        <v>413</v>
      </c>
      <c r="BK101" s="91">
        <v>-8.0000000000000002E-3</v>
      </c>
      <c r="BL101" s="92" t="s">
        <v>616</v>
      </c>
      <c r="BM101" s="92">
        <v>0</v>
      </c>
      <c r="BN101" s="92">
        <v>10445</v>
      </c>
      <c r="BO101" s="92">
        <v>109.21190643</v>
      </c>
      <c r="BP101" s="92">
        <v>63.974983219999999</v>
      </c>
      <c r="BQ101" s="92">
        <v>86.593444825000006</v>
      </c>
      <c r="BR101" s="91" t="s">
        <v>29</v>
      </c>
      <c r="BS101" s="92">
        <v>1517749.0031000001</v>
      </c>
      <c r="BT101" s="92">
        <v>5031492.9918999998</v>
      </c>
      <c r="BU101" s="92" t="s">
        <v>29</v>
      </c>
      <c r="BV101" s="93">
        <v>44562</v>
      </c>
      <c r="BW101" s="93">
        <v>44926</v>
      </c>
      <c r="BX101" s="40"/>
      <c r="BY101" s="15">
        <f>IF(BI101=0,MAX($BY$5:BY100)+1,0)</f>
        <v>0</v>
      </c>
      <c r="BZ101" s="15" t="str">
        <f t="shared" si="2"/>
        <v/>
      </c>
    </row>
    <row r="102" spans="1:78" x14ac:dyDescent="0.25">
      <c r="A102" s="28"/>
      <c r="B102" s="98">
        <v>96</v>
      </c>
      <c r="C102" s="90" t="s">
        <v>42</v>
      </c>
      <c r="D102" s="42">
        <v>1519443.996</v>
      </c>
      <c r="E102" s="42">
        <v>5033326.9955000002</v>
      </c>
      <c r="F102" s="99">
        <v>1</v>
      </c>
      <c r="G102" s="99">
        <v>1</v>
      </c>
      <c r="H102" s="21">
        <v>6.0000000000000001E-3</v>
      </c>
      <c r="I102" s="96" t="s">
        <v>1578</v>
      </c>
      <c r="J102" s="8">
        <v>1519443.99601986</v>
      </c>
      <c r="K102" s="8">
        <v>5033326.9955257699</v>
      </c>
      <c r="L102" s="117" t="s">
        <v>221</v>
      </c>
      <c r="M102" s="98">
        <v>96</v>
      </c>
      <c r="N102" s="99" t="s">
        <v>430</v>
      </c>
      <c r="O102" s="15">
        <v>0</v>
      </c>
      <c r="P102" s="109" t="s">
        <v>641</v>
      </c>
      <c r="Q102" s="99">
        <v>0</v>
      </c>
      <c r="R102" s="105">
        <v>6025</v>
      </c>
      <c r="S102" s="114">
        <v>108.75241088999999</v>
      </c>
      <c r="T102" s="114">
        <v>66.434516909999999</v>
      </c>
      <c r="U102" s="114">
        <v>87.593463899999904</v>
      </c>
      <c r="V102" s="119" t="s">
        <v>58</v>
      </c>
      <c r="W102" s="21"/>
      <c r="X102" s="119">
        <v>96</v>
      </c>
      <c r="Y102" s="119"/>
      <c r="Z102" s="21"/>
      <c r="AR102" s="119"/>
      <c r="BH102" s="119"/>
      <c r="BI102" s="27">
        <v>16</v>
      </c>
      <c r="BJ102" t="s">
        <v>417</v>
      </c>
      <c r="BK102" s="91">
        <v>-8.0000000000000002E-3</v>
      </c>
      <c r="BL102" s="92" t="s">
        <v>621</v>
      </c>
      <c r="BM102" s="92">
        <v>0</v>
      </c>
      <c r="BN102" s="92">
        <v>1919</v>
      </c>
      <c r="BO102" s="92">
        <v>107.52838898</v>
      </c>
      <c r="BP102" s="92">
        <v>71.738250730000004</v>
      </c>
      <c r="BQ102" s="92">
        <v>89.633319854999996</v>
      </c>
      <c r="BR102" s="91" t="s">
        <v>38</v>
      </c>
      <c r="BS102" s="92">
        <v>1519559.9978</v>
      </c>
      <c r="BT102" s="92">
        <v>5033463.9984999998</v>
      </c>
      <c r="BU102" s="92" t="s">
        <v>38</v>
      </c>
      <c r="BV102" s="93">
        <v>44562</v>
      </c>
      <c r="BW102" s="93">
        <v>44926</v>
      </c>
      <c r="BX102" s="40"/>
      <c r="BY102" s="15">
        <f>IF(BI102=0,MAX($BY$5:BY101)+1,0)</f>
        <v>0</v>
      </c>
      <c r="BZ102" s="15" t="str">
        <f t="shared" si="2"/>
        <v/>
      </c>
    </row>
    <row r="103" spans="1:78" x14ac:dyDescent="0.25">
      <c r="A103" s="28"/>
      <c r="B103" s="98">
        <v>97</v>
      </c>
      <c r="C103" s="90" t="s">
        <v>43</v>
      </c>
      <c r="D103" s="42">
        <v>1519469.0020999999</v>
      </c>
      <c r="E103" s="42">
        <v>5033304.9913999997</v>
      </c>
      <c r="F103" s="99">
        <v>1</v>
      </c>
      <c r="G103" s="99">
        <v>1</v>
      </c>
      <c r="H103" s="21">
        <v>6.0000000000000001E-3</v>
      </c>
      <c r="I103" s="96" t="s">
        <v>1579</v>
      </c>
      <c r="J103" s="8">
        <v>1519469.0020808501</v>
      </c>
      <c r="K103" s="8">
        <v>5033304.9914235696</v>
      </c>
      <c r="L103" s="117" t="s">
        <v>221</v>
      </c>
      <c r="M103" s="98">
        <v>97</v>
      </c>
      <c r="N103" s="99" t="s">
        <v>431</v>
      </c>
      <c r="O103" s="15">
        <v>0</v>
      </c>
      <c r="P103" s="109" t="s">
        <v>642</v>
      </c>
      <c r="Q103" s="99">
        <v>0</v>
      </c>
      <c r="R103" s="105">
        <v>6026</v>
      </c>
      <c r="S103" s="114">
        <v>107.75100707999999</v>
      </c>
      <c r="T103" s="114">
        <v>66.669311519999994</v>
      </c>
      <c r="U103" s="114">
        <v>87.210159299999901</v>
      </c>
      <c r="V103" s="119" t="s">
        <v>59</v>
      </c>
      <c r="W103" s="21"/>
      <c r="X103" s="119">
        <v>97</v>
      </c>
      <c r="Y103" s="119"/>
      <c r="Z103" s="21"/>
      <c r="AR103" s="119"/>
      <c r="BH103" s="119"/>
      <c r="BI103" s="27">
        <v>17</v>
      </c>
      <c r="BJ103" t="s">
        <v>418</v>
      </c>
      <c r="BK103" s="91">
        <v>-8.0000000000000002E-3</v>
      </c>
      <c r="BL103" s="92" t="s">
        <v>622</v>
      </c>
      <c r="BM103" s="92">
        <v>0</v>
      </c>
      <c r="BN103" s="92">
        <v>2048</v>
      </c>
      <c r="BO103" s="92">
        <v>107.55656433</v>
      </c>
      <c r="BP103" s="92">
        <v>71.476799009999993</v>
      </c>
      <c r="BQ103" s="92">
        <v>89.516681669999997</v>
      </c>
      <c r="BR103" s="91" t="s">
        <v>39</v>
      </c>
      <c r="BS103" s="92">
        <v>1519593.9975000001</v>
      </c>
      <c r="BT103" s="92">
        <v>5033411.9990999997</v>
      </c>
      <c r="BU103" s="92" t="s">
        <v>39</v>
      </c>
      <c r="BV103" s="93">
        <v>44562</v>
      </c>
      <c r="BW103" s="93">
        <v>44926</v>
      </c>
      <c r="BX103" s="40"/>
      <c r="BY103" s="15">
        <f>IF(BI103=0,MAX($BY$5:BY102)+1,0)</f>
        <v>0</v>
      </c>
      <c r="BZ103" s="15" t="str">
        <f t="shared" si="2"/>
        <v/>
      </c>
    </row>
    <row r="104" spans="1:78" x14ac:dyDescent="0.25">
      <c r="A104" s="28"/>
      <c r="B104" s="98">
        <v>98</v>
      </c>
      <c r="C104" s="90" t="s">
        <v>44</v>
      </c>
      <c r="D104" s="42">
        <v>1519482.0045</v>
      </c>
      <c r="E104" s="42">
        <v>5033285.9927000003</v>
      </c>
      <c r="F104" s="99">
        <v>1</v>
      </c>
      <c r="G104" s="99">
        <v>1</v>
      </c>
      <c r="H104" s="21">
        <v>6.0000000000000001E-3</v>
      </c>
      <c r="I104" s="96" t="s">
        <v>1580</v>
      </c>
      <c r="J104" s="8">
        <v>1519482.0045270899</v>
      </c>
      <c r="K104" s="8">
        <v>5033285.9926554002</v>
      </c>
      <c r="L104" s="117" t="s">
        <v>221</v>
      </c>
      <c r="M104" s="98">
        <v>98</v>
      </c>
      <c r="N104" s="99" t="s">
        <v>432</v>
      </c>
      <c r="O104" s="15">
        <v>0</v>
      </c>
      <c r="P104" s="109" t="s">
        <v>643</v>
      </c>
      <c r="Q104" s="99">
        <v>0</v>
      </c>
      <c r="R104" s="105">
        <v>6027</v>
      </c>
      <c r="S104" s="114">
        <v>107.93598938</v>
      </c>
      <c r="T104" s="114">
        <v>66.875389100000007</v>
      </c>
      <c r="U104" s="114">
        <v>87.405689240000001</v>
      </c>
      <c r="V104" s="119" t="s">
        <v>60</v>
      </c>
      <c r="W104" s="21"/>
      <c r="X104" s="119">
        <v>98</v>
      </c>
      <c r="Y104" s="119"/>
      <c r="Z104" s="21"/>
      <c r="AR104" s="119"/>
      <c r="BH104" s="119"/>
      <c r="BI104" s="27">
        <v>18</v>
      </c>
      <c r="BJ104" t="s">
        <v>419</v>
      </c>
      <c r="BK104" s="91">
        <v>-8.0000000000000002E-3</v>
      </c>
      <c r="BL104" s="92" t="s">
        <v>623</v>
      </c>
      <c r="BM104" s="92">
        <v>0</v>
      </c>
      <c r="BN104" s="92">
        <v>2173</v>
      </c>
      <c r="BO104" s="92">
        <v>107.66276550000001</v>
      </c>
      <c r="BP104" s="92">
        <v>71.339622500000004</v>
      </c>
      <c r="BQ104" s="92">
        <v>89.501193999999998</v>
      </c>
      <c r="BR104" s="91" t="s">
        <v>40</v>
      </c>
      <c r="BS104" s="92">
        <v>1519634.9982</v>
      </c>
      <c r="BT104" s="92">
        <v>5033369.9902999997</v>
      </c>
      <c r="BU104" s="92" t="s">
        <v>40</v>
      </c>
      <c r="BV104" s="93">
        <v>44562</v>
      </c>
      <c r="BW104" s="93">
        <v>44926</v>
      </c>
      <c r="BX104" s="40"/>
      <c r="BY104" s="15">
        <f>IF(BI104=0,MAX($BY$5:BY103)+1,0)</f>
        <v>0</v>
      </c>
      <c r="BZ104" s="15" t="str">
        <f t="shared" si="2"/>
        <v/>
      </c>
    </row>
    <row r="105" spans="1:78" x14ac:dyDescent="0.25">
      <c r="A105" s="28"/>
      <c r="B105" s="98">
        <v>99</v>
      </c>
      <c r="C105" s="90" t="s">
        <v>45</v>
      </c>
      <c r="D105" s="42">
        <v>1519518.9950999999</v>
      </c>
      <c r="E105" s="42">
        <v>5033226.9990999997</v>
      </c>
      <c r="F105" s="99">
        <v>1</v>
      </c>
      <c r="G105" s="99">
        <v>1</v>
      </c>
      <c r="H105" s="21">
        <v>2.4E-2</v>
      </c>
      <c r="I105" s="96" t="s">
        <v>1581</v>
      </c>
      <c r="J105" s="8">
        <v>1519518.9951309599</v>
      </c>
      <c r="K105" s="8">
        <v>5033226.9991326602</v>
      </c>
      <c r="L105" s="117" t="s">
        <v>221</v>
      </c>
      <c r="M105" s="98">
        <v>99</v>
      </c>
      <c r="N105" s="99" t="s">
        <v>429</v>
      </c>
      <c r="O105" s="15">
        <v>0</v>
      </c>
      <c r="P105" s="109" t="s">
        <v>644</v>
      </c>
      <c r="Q105" s="99">
        <v>0</v>
      </c>
      <c r="R105" s="105">
        <v>6432</v>
      </c>
      <c r="S105" s="114">
        <v>108.35386658</v>
      </c>
      <c r="T105" s="114">
        <v>66.325721740000006</v>
      </c>
      <c r="U105" s="114">
        <v>87.339794159999997</v>
      </c>
      <c r="V105" s="119" t="s">
        <v>61</v>
      </c>
      <c r="W105" s="21"/>
      <c r="X105" s="119">
        <v>99</v>
      </c>
      <c r="Y105" s="119"/>
      <c r="Z105" s="21"/>
      <c r="AR105" s="119"/>
      <c r="BH105" s="119"/>
      <c r="BI105" s="27">
        <v>19</v>
      </c>
      <c r="BJ105" t="s">
        <v>420</v>
      </c>
      <c r="BK105" s="91">
        <v>6.0000000000000001E-3</v>
      </c>
      <c r="BL105" s="92" t="s">
        <v>624</v>
      </c>
      <c r="BM105" s="92">
        <v>0</v>
      </c>
      <c r="BN105" s="92">
        <v>2169</v>
      </c>
      <c r="BO105" s="92">
        <v>108.33624268</v>
      </c>
      <c r="BP105" s="92">
        <v>71.719467159999994</v>
      </c>
      <c r="BQ105" s="92">
        <v>90.027854919999996</v>
      </c>
      <c r="BR105" s="91" t="s">
        <v>41</v>
      </c>
      <c r="BS105" s="92">
        <v>1519433.0009000001</v>
      </c>
      <c r="BT105" s="92">
        <v>5033336.9924999997</v>
      </c>
      <c r="BU105" s="92" t="s">
        <v>41</v>
      </c>
      <c r="BV105" s="93">
        <v>44562</v>
      </c>
      <c r="BW105" s="93">
        <v>44926</v>
      </c>
      <c r="BX105" s="40"/>
      <c r="BY105" s="15">
        <f>IF(BI105=0,MAX($BY$5:BY104)+1,0)</f>
        <v>0</v>
      </c>
      <c r="BZ105" s="15" t="str">
        <f t="shared" si="2"/>
        <v/>
      </c>
    </row>
    <row r="106" spans="1:78" x14ac:dyDescent="0.25">
      <c r="A106" s="28"/>
      <c r="B106" s="98">
        <v>100</v>
      </c>
      <c r="C106" s="90" t="s">
        <v>46</v>
      </c>
      <c r="D106" s="42">
        <v>1519078.0001999999</v>
      </c>
      <c r="E106" s="42">
        <v>5033219.9946999997</v>
      </c>
      <c r="F106" s="99">
        <v>1</v>
      </c>
      <c r="G106" s="99">
        <v>1</v>
      </c>
      <c r="H106" s="21">
        <v>-2.1399999999999999E-2</v>
      </c>
      <c r="I106" s="96" t="s">
        <v>1582</v>
      </c>
      <c r="J106" s="8">
        <v>1519078.0002117599</v>
      </c>
      <c r="K106" s="8">
        <v>5033219.9947456298</v>
      </c>
      <c r="L106" s="117" t="s">
        <v>221</v>
      </c>
      <c r="M106" s="98">
        <v>100</v>
      </c>
      <c r="N106" s="99" t="s">
        <v>433</v>
      </c>
      <c r="O106" s="15">
        <v>0</v>
      </c>
      <c r="P106" s="109" t="s">
        <v>645</v>
      </c>
      <c r="Q106" s="99">
        <v>0</v>
      </c>
      <c r="R106" s="105">
        <v>6433</v>
      </c>
      <c r="S106" s="114">
        <v>107.60113525</v>
      </c>
      <c r="T106" s="114">
        <v>66.525657649999999</v>
      </c>
      <c r="U106" s="114">
        <v>87.063396449999999</v>
      </c>
      <c r="V106" s="119" t="s">
        <v>62</v>
      </c>
      <c r="W106" s="21"/>
      <c r="X106" s="119">
        <v>100</v>
      </c>
      <c r="Y106" s="119"/>
      <c r="Z106" s="21"/>
      <c r="AR106" s="119"/>
      <c r="BH106" s="119"/>
      <c r="BI106" s="27">
        <v>20</v>
      </c>
      <c r="BJ106" t="s">
        <v>420</v>
      </c>
      <c r="BK106" s="91">
        <v>6.0000000000000001E-3</v>
      </c>
      <c r="BL106" s="92" t="s">
        <v>625</v>
      </c>
      <c r="BM106" s="92">
        <v>0</v>
      </c>
      <c r="BN106" s="92">
        <v>2169</v>
      </c>
      <c r="BO106" s="92">
        <v>108.33624268</v>
      </c>
      <c r="BP106" s="92">
        <v>71.719467159999994</v>
      </c>
      <c r="BQ106" s="92">
        <v>90.027854919999996</v>
      </c>
      <c r="BR106" s="91" t="s">
        <v>42</v>
      </c>
      <c r="BS106" s="92">
        <v>1519443.996</v>
      </c>
      <c r="BT106" s="92">
        <v>5033326.9955000002</v>
      </c>
      <c r="BU106" s="92" t="s">
        <v>42</v>
      </c>
      <c r="BV106" s="93">
        <v>44562</v>
      </c>
      <c r="BW106" s="93">
        <v>44926</v>
      </c>
      <c r="BX106" s="40"/>
      <c r="BY106" s="15">
        <f>IF(BI106=0,MAX($BY$5:BY105)+1,0)</f>
        <v>0</v>
      </c>
      <c r="BZ106" s="15" t="str">
        <f t="shared" si="2"/>
        <v/>
      </c>
    </row>
    <row r="107" spans="1:78" x14ac:dyDescent="0.25">
      <c r="A107" s="28"/>
      <c r="B107" s="98">
        <v>101</v>
      </c>
      <c r="C107" s="90" t="s">
        <v>47</v>
      </c>
      <c r="D107" s="42">
        <v>1519088.0037</v>
      </c>
      <c r="E107" s="42">
        <v>5033340.9992000004</v>
      </c>
      <c r="F107" s="99">
        <v>1</v>
      </c>
      <c r="G107" s="99">
        <v>1</v>
      </c>
      <c r="H107" s="21">
        <v>2.1399999999999999E-2</v>
      </c>
      <c r="I107" s="96" t="s">
        <v>1583</v>
      </c>
      <c r="J107" s="8">
        <v>1519088.0037403901</v>
      </c>
      <c r="K107" s="8">
        <v>5033340.9991666796</v>
      </c>
      <c r="L107" s="117" t="s">
        <v>221</v>
      </c>
      <c r="M107" s="98">
        <v>101</v>
      </c>
      <c r="N107" s="99" t="s">
        <v>434</v>
      </c>
      <c r="O107" s="15">
        <v>0</v>
      </c>
      <c r="P107" s="109" t="s">
        <v>646</v>
      </c>
      <c r="Q107" s="99">
        <v>0</v>
      </c>
      <c r="R107" s="105">
        <v>8811</v>
      </c>
      <c r="S107" s="114">
        <v>108.88883971999999</v>
      </c>
      <c r="T107" s="114">
        <v>66.163024899999996</v>
      </c>
      <c r="U107" s="114">
        <v>87.525932310000002</v>
      </c>
      <c r="V107" s="119" t="s">
        <v>63</v>
      </c>
      <c r="W107" s="21"/>
      <c r="X107" s="119">
        <v>101</v>
      </c>
      <c r="Y107" s="119"/>
      <c r="Z107" s="21"/>
      <c r="AR107" s="119"/>
      <c r="BH107" s="119"/>
      <c r="BI107" s="27">
        <v>21</v>
      </c>
      <c r="BJ107" t="s">
        <v>421</v>
      </c>
      <c r="BK107" s="91">
        <v>6.0000000000000001E-3</v>
      </c>
      <c r="BL107" s="92" t="s">
        <v>626</v>
      </c>
      <c r="BM107" s="92">
        <v>0</v>
      </c>
      <c r="BN107" s="92">
        <v>2295</v>
      </c>
      <c r="BO107" s="92">
        <v>107.84601592999999</v>
      </c>
      <c r="BP107" s="92">
        <v>71.506248470000003</v>
      </c>
      <c r="BQ107" s="92">
        <v>89.676132199999998</v>
      </c>
      <c r="BR107" s="91" t="s">
        <v>43</v>
      </c>
      <c r="BS107" s="92">
        <v>1519469.0020999999</v>
      </c>
      <c r="BT107" s="92">
        <v>5033304.9913999997</v>
      </c>
      <c r="BU107" s="92" t="s">
        <v>43</v>
      </c>
      <c r="BV107" s="93">
        <v>44562</v>
      </c>
      <c r="BW107" s="93">
        <v>44926</v>
      </c>
      <c r="BX107" s="40"/>
      <c r="BY107" s="15">
        <f>IF(BI107=0,MAX($BY$5:BY106)+1,0)</f>
        <v>0</v>
      </c>
      <c r="BZ107" s="15" t="str">
        <f t="shared" si="2"/>
        <v/>
      </c>
    </row>
    <row r="108" spans="1:78" x14ac:dyDescent="0.25">
      <c r="A108" s="28"/>
      <c r="B108" s="98">
        <v>102</v>
      </c>
      <c r="C108" s="90" t="s">
        <v>48</v>
      </c>
      <c r="D108" s="42">
        <v>1519071.9994999999</v>
      </c>
      <c r="E108" s="42">
        <v>5033226.9907999998</v>
      </c>
      <c r="F108" s="99">
        <v>1</v>
      </c>
      <c r="G108" s="99">
        <v>1</v>
      </c>
      <c r="H108" s="21">
        <v>2.1399999999999999E-2</v>
      </c>
      <c r="I108" s="96" t="s">
        <v>1584</v>
      </c>
      <c r="J108" s="8">
        <v>1519071.99945399</v>
      </c>
      <c r="K108" s="8">
        <v>5033226.9908449799</v>
      </c>
      <c r="L108" s="117" t="s">
        <v>221</v>
      </c>
      <c r="M108" s="98">
        <v>102</v>
      </c>
      <c r="N108" s="99" t="s">
        <v>434</v>
      </c>
      <c r="O108" s="15">
        <v>0</v>
      </c>
      <c r="P108" s="109" t="s">
        <v>647</v>
      </c>
      <c r="Q108" s="99">
        <v>0</v>
      </c>
      <c r="R108" s="105">
        <v>8811</v>
      </c>
      <c r="S108" s="114">
        <v>108.88883971999999</v>
      </c>
      <c r="T108" s="114">
        <v>66.163024899999996</v>
      </c>
      <c r="U108" s="114">
        <v>87.525932310000002</v>
      </c>
      <c r="V108" s="119" t="s">
        <v>64</v>
      </c>
      <c r="W108" s="21"/>
      <c r="X108" s="119">
        <v>102</v>
      </c>
      <c r="Y108" s="119"/>
      <c r="Z108" s="21"/>
      <c r="AR108" s="119"/>
      <c r="BH108" s="119"/>
      <c r="BI108" s="27">
        <v>22</v>
      </c>
      <c r="BJ108" t="s">
        <v>421</v>
      </c>
      <c r="BK108" s="91">
        <v>6.0000000000000001E-3</v>
      </c>
      <c r="BL108" s="92" t="s">
        <v>627</v>
      </c>
      <c r="BM108" s="92">
        <v>0</v>
      </c>
      <c r="BN108" s="92">
        <v>2295</v>
      </c>
      <c r="BO108" s="92">
        <v>107.84601592999999</v>
      </c>
      <c r="BP108" s="92">
        <v>71.506248470000003</v>
      </c>
      <c r="BQ108" s="92">
        <v>89.676132199999998</v>
      </c>
      <c r="BR108" s="91" t="s">
        <v>44</v>
      </c>
      <c r="BS108" s="92">
        <v>1519482.0045</v>
      </c>
      <c r="BT108" s="92">
        <v>5033285.9927000003</v>
      </c>
      <c r="BU108" s="92" t="s">
        <v>44</v>
      </c>
      <c r="BV108" s="93">
        <v>44562</v>
      </c>
      <c r="BW108" s="93">
        <v>44926</v>
      </c>
      <c r="BX108" s="40"/>
      <c r="BY108" s="15">
        <f>IF(BI108=0,MAX($BY$5:BY107)+1,0)</f>
        <v>0</v>
      </c>
      <c r="BZ108" s="15" t="str">
        <f t="shared" si="2"/>
        <v/>
      </c>
    </row>
    <row r="109" spans="1:78" x14ac:dyDescent="0.25">
      <c r="A109" s="28"/>
      <c r="B109" s="98">
        <v>103</v>
      </c>
      <c r="C109" s="90" t="s">
        <v>49</v>
      </c>
      <c r="D109" s="42">
        <v>1519568.0019</v>
      </c>
      <c r="E109" s="42">
        <v>5033226.9948000005</v>
      </c>
      <c r="F109" s="99">
        <v>1</v>
      </c>
      <c r="G109" s="99">
        <v>1</v>
      </c>
      <c r="H109" s="21">
        <v>-6.0000000000000001E-3</v>
      </c>
      <c r="I109" s="96" t="s">
        <v>1585</v>
      </c>
      <c r="J109" s="8">
        <v>1519568.00188642</v>
      </c>
      <c r="K109" s="8">
        <v>5033226.9948114799</v>
      </c>
      <c r="L109" s="117" t="s">
        <v>221</v>
      </c>
      <c r="M109" s="98">
        <v>103</v>
      </c>
      <c r="N109" s="99" t="s">
        <v>435</v>
      </c>
      <c r="O109" s="15">
        <v>0</v>
      </c>
      <c r="P109" s="109" t="s">
        <v>648</v>
      </c>
      <c r="Q109" s="99">
        <v>0</v>
      </c>
      <c r="R109" s="105">
        <v>9363</v>
      </c>
      <c r="S109" s="114">
        <v>110.83554839999999</v>
      </c>
      <c r="T109" s="114">
        <v>66.109008790000004</v>
      </c>
      <c r="U109" s="114">
        <v>88.472278595000006</v>
      </c>
      <c r="V109" s="119" t="s">
        <v>65</v>
      </c>
      <c r="W109" s="21"/>
      <c r="X109" s="119">
        <v>103</v>
      </c>
      <c r="Y109" s="119"/>
      <c r="Z109" s="21"/>
      <c r="AR109" s="119"/>
      <c r="BH109" s="119"/>
      <c r="BI109" s="27">
        <v>23</v>
      </c>
      <c r="BJ109" t="s">
        <v>422</v>
      </c>
      <c r="BK109" s="91">
        <v>2.4E-2</v>
      </c>
      <c r="BL109" s="92" t="s">
        <v>628</v>
      </c>
      <c r="BM109" s="92">
        <v>0</v>
      </c>
      <c r="BN109" s="92">
        <v>2527</v>
      </c>
      <c r="BO109" s="92">
        <v>107.97271729000001</v>
      </c>
      <c r="BP109" s="92">
        <v>71.206565859999998</v>
      </c>
      <c r="BQ109" s="92">
        <v>89.589641575000002</v>
      </c>
      <c r="BR109" s="91" t="s">
        <v>45</v>
      </c>
      <c r="BS109" s="92">
        <v>1519518.9950999999</v>
      </c>
      <c r="BT109" s="92">
        <v>5033226.9990999997</v>
      </c>
      <c r="BU109" s="92" t="s">
        <v>45</v>
      </c>
      <c r="BV109" s="93">
        <v>44562</v>
      </c>
      <c r="BW109" s="93">
        <v>44926</v>
      </c>
      <c r="BX109" s="40"/>
      <c r="BY109" s="15">
        <f>IF(BI109=0,MAX($BY$5:BY108)+1,0)</f>
        <v>0</v>
      </c>
      <c r="BZ109" s="15" t="str">
        <f t="shared" si="2"/>
        <v/>
      </c>
    </row>
    <row r="110" spans="1:78" x14ac:dyDescent="0.25">
      <c r="A110" s="28"/>
      <c r="B110" s="98">
        <v>104</v>
      </c>
      <c r="C110" s="90" t="s">
        <v>50</v>
      </c>
      <c r="D110" s="42">
        <v>1519571.9987999999</v>
      </c>
      <c r="E110" s="42">
        <v>5033222.9929</v>
      </c>
      <c r="F110" s="99">
        <v>1</v>
      </c>
      <c r="G110" s="99">
        <v>2</v>
      </c>
      <c r="H110" s="21">
        <v>-6.0000000000000001E-3</v>
      </c>
      <c r="I110" s="96" t="s">
        <v>1586</v>
      </c>
      <c r="J110" s="8">
        <v>1519571.9987681799</v>
      </c>
      <c r="K110" s="8">
        <v>5033222.9928699303</v>
      </c>
      <c r="L110" s="117" t="s">
        <v>221</v>
      </c>
      <c r="M110" s="98">
        <v>104</v>
      </c>
      <c r="N110" s="99" t="s">
        <v>436</v>
      </c>
      <c r="O110" s="15">
        <v>0</v>
      </c>
      <c r="P110" s="109" t="s">
        <v>649</v>
      </c>
      <c r="Q110" s="99">
        <v>0</v>
      </c>
      <c r="R110" s="105">
        <v>8812</v>
      </c>
      <c r="S110" s="114">
        <v>107.41553497</v>
      </c>
      <c r="T110" s="114">
        <v>66.296371460000003</v>
      </c>
      <c r="U110" s="114">
        <v>86.855953215</v>
      </c>
      <c r="V110" s="119" t="s">
        <v>66</v>
      </c>
      <c r="W110" s="21"/>
      <c r="X110" s="119">
        <v>104</v>
      </c>
      <c r="Y110" s="119"/>
      <c r="Z110" s="21"/>
      <c r="AR110" s="119"/>
      <c r="BH110" s="119"/>
      <c r="BI110" s="27">
        <v>24</v>
      </c>
      <c r="BJ110" t="s">
        <v>423</v>
      </c>
      <c r="BK110" s="91">
        <v>-2.1399999999999999E-2</v>
      </c>
      <c r="BL110" s="92" t="s">
        <v>629</v>
      </c>
      <c r="BM110" s="92">
        <v>0</v>
      </c>
      <c r="BN110" s="92">
        <v>2287</v>
      </c>
      <c r="BO110" s="92">
        <v>107.6685791</v>
      </c>
      <c r="BP110" s="92">
        <v>71.260536189999996</v>
      </c>
      <c r="BQ110" s="92">
        <v>89.464557644999999</v>
      </c>
      <c r="BR110" s="91" t="s">
        <v>46</v>
      </c>
      <c r="BS110" s="92">
        <v>1519078.0001999999</v>
      </c>
      <c r="BT110" s="92">
        <v>5033219.9946999997</v>
      </c>
      <c r="BU110" s="92" t="s">
        <v>46</v>
      </c>
      <c r="BV110" s="93">
        <v>44562</v>
      </c>
      <c r="BW110" s="93">
        <v>44926</v>
      </c>
      <c r="BX110" s="40"/>
      <c r="BY110" s="15">
        <f>IF(BI110=0,MAX($BY$5:BY109)+1,0)</f>
        <v>0</v>
      </c>
      <c r="BZ110" s="15" t="str">
        <f t="shared" si="2"/>
        <v/>
      </c>
    </row>
    <row r="111" spans="1:78" x14ac:dyDescent="0.25">
      <c r="A111" s="28"/>
      <c r="B111" s="98">
        <v>105</v>
      </c>
      <c r="C111" s="90" t="s">
        <v>51</v>
      </c>
      <c r="D111" s="42">
        <v>1519546.9998999999</v>
      </c>
      <c r="E111" s="42">
        <v>5033241</v>
      </c>
      <c r="F111" s="99">
        <v>1</v>
      </c>
      <c r="G111" s="99">
        <v>1</v>
      </c>
      <c r="H111" s="21">
        <v>6.0000000000000001E-3</v>
      </c>
      <c r="I111" s="96" t="s">
        <v>1587</v>
      </c>
      <c r="J111" s="8">
        <v>1519546.9998802401</v>
      </c>
      <c r="K111" s="8">
        <v>5033240.9999796897</v>
      </c>
      <c r="L111" s="117" t="s">
        <v>221</v>
      </c>
      <c r="M111" s="98">
        <v>105</v>
      </c>
      <c r="N111" s="99" t="s">
        <v>437</v>
      </c>
      <c r="O111" s="15">
        <v>0</v>
      </c>
      <c r="P111" s="109" t="s">
        <v>650</v>
      </c>
      <c r="Q111" s="99">
        <v>0</v>
      </c>
      <c r="R111" s="105">
        <v>9364</v>
      </c>
      <c r="S111" s="114">
        <v>108.20442963000001</v>
      </c>
      <c r="T111" s="114">
        <v>66.211662290000007</v>
      </c>
      <c r="U111" s="114">
        <v>87.208045960000007</v>
      </c>
      <c r="V111" s="119" t="s">
        <v>67</v>
      </c>
      <c r="W111" s="21"/>
      <c r="X111" s="119">
        <v>105</v>
      </c>
      <c r="Y111" s="119"/>
      <c r="Z111" s="21"/>
      <c r="AR111" s="119"/>
      <c r="BH111" s="119"/>
      <c r="BI111" s="27">
        <v>25</v>
      </c>
      <c r="BJ111" t="s">
        <v>424</v>
      </c>
      <c r="BK111" s="91">
        <v>2.1399999999999999E-2</v>
      </c>
      <c r="BL111" s="92" t="s">
        <v>630</v>
      </c>
      <c r="BM111" s="92">
        <v>0</v>
      </c>
      <c r="BN111" s="92">
        <v>1909</v>
      </c>
      <c r="BO111" s="92">
        <v>108.11677551</v>
      </c>
      <c r="BP111" s="92">
        <v>71.622856139999996</v>
      </c>
      <c r="BQ111" s="92">
        <v>89.869815824999904</v>
      </c>
      <c r="BR111" s="91" t="s">
        <v>47</v>
      </c>
      <c r="BS111" s="92">
        <v>1519088.0037</v>
      </c>
      <c r="BT111" s="92">
        <v>5033340.9992000004</v>
      </c>
      <c r="BU111" s="92" t="s">
        <v>47</v>
      </c>
      <c r="BV111" s="93">
        <v>44562</v>
      </c>
      <c r="BW111" s="93">
        <v>44926</v>
      </c>
      <c r="BX111" s="40"/>
      <c r="BY111" s="15">
        <f>IF(BI111=0,MAX($BY$5:BY110)+1,0)</f>
        <v>0</v>
      </c>
      <c r="BZ111" s="15" t="str">
        <f t="shared" si="2"/>
        <v/>
      </c>
    </row>
    <row r="112" spans="1:78" x14ac:dyDescent="0.25">
      <c r="A112" s="28"/>
      <c r="B112" s="98">
        <v>106</v>
      </c>
      <c r="C112" s="90" t="s">
        <v>52</v>
      </c>
      <c r="D112" s="42">
        <v>1519545.0049999999</v>
      </c>
      <c r="E112" s="42">
        <v>5033238.9978999998</v>
      </c>
      <c r="F112" s="99">
        <v>1</v>
      </c>
      <c r="G112" s="99">
        <v>1</v>
      </c>
      <c r="H112" s="21">
        <v>6.0000000000000001E-3</v>
      </c>
      <c r="I112" s="96" t="s">
        <v>1588</v>
      </c>
      <c r="J112" s="8">
        <v>1519545.0049705501</v>
      </c>
      <c r="K112" s="8">
        <v>5033238.9978969404</v>
      </c>
      <c r="L112" s="117" t="s">
        <v>221</v>
      </c>
      <c r="M112" s="98">
        <v>106</v>
      </c>
      <c r="N112" s="99" t="s">
        <v>438</v>
      </c>
      <c r="O112" s="15">
        <v>0</v>
      </c>
      <c r="P112" s="109" t="s">
        <v>651</v>
      </c>
      <c r="Q112" s="99">
        <v>0</v>
      </c>
      <c r="R112" s="105">
        <v>8815</v>
      </c>
      <c r="S112" s="114">
        <v>107.32171631</v>
      </c>
      <c r="T112" s="114">
        <v>66.400077820000007</v>
      </c>
      <c r="U112" s="114">
        <v>86.860897065000003</v>
      </c>
      <c r="V112" s="119" t="s">
        <v>68</v>
      </c>
      <c r="W112" s="21"/>
      <c r="X112" s="119">
        <v>106</v>
      </c>
      <c r="Y112" s="119"/>
      <c r="Z112" s="21"/>
      <c r="AR112" s="119"/>
      <c r="BH112" s="119"/>
      <c r="BI112" s="27">
        <v>26</v>
      </c>
      <c r="BJ112" t="s">
        <v>425</v>
      </c>
      <c r="BK112" s="91">
        <v>2.1399999999999999E-2</v>
      </c>
      <c r="BL112" s="92" t="s">
        <v>631</v>
      </c>
      <c r="BM112" s="92">
        <v>0</v>
      </c>
      <c r="BN112" s="92">
        <v>2161</v>
      </c>
      <c r="BO112" s="92">
        <v>107.9879303</v>
      </c>
      <c r="BP112" s="92">
        <v>71.230773929999998</v>
      </c>
      <c r="BQ112" s="92">
        <v>89.609352114999993</v>
      </c>
      <c r="BR112" s="91" t="s">
        <v>48</v>
      </c>
      <c r="BS112" s="92">
        <v>1519071.9994999999</v>
      </c>
      <c r="BT112" s="92">
        <v>5033226.9907999998</v>
      </c>
      <c r="BU112" s="92" t="s">
        <v>48</v>
      </c>
      <c r="BV112" s="93">
        <v>44562</v>
      </c>
      <c r="BW112" s="93">
        <v>44926</v>
      </c>
      <c r="BX112" s="40"/>
      <c r="BY112" s="15">
        <f>IF(BI112=0,MAX($BY$5:BY111)+1,0)</f>
        <v>0</v>
      </c>
      <c r="BZ112" s="15" t="str">
        <f t="shared" si="2"/>
        <v/>
      </c>
    </row>
    <row r="113" spans="1:78" x14ac:dyDescent="0.25">
      <c r="A113" s="28"/>
      <c r="B113" s="98">
        <v>107</v>
      </c>
      <c r="C113" s="90" t="s">
        <v>53</v>
      </c>
      <c r="D113" s="42">
        <v>1519518.9950999999</v>
      </c>
      <c r="E113" s="42">
        <v>5033226.9990999997</v>
      </c>
      <c r="F113" s="99">
        <v>1</v>
      </c>
      <c r="G113" s="99">
        <v>1</v>
      </c>
      <c r="H113" s="21">
        <v>1.2E-2</v>
      </c>
      <c r="I113" s="96" t="s">
        <v>1581</v>
      </c>
      <c r="J113" s="8">
        <v>1519518.9951309599</v>
      </c>
      <c r="K113" s="8">
        <v>5033226.9991326602</v>
      </c>
      <c r="L113" s="117" t="s">
        <v>221</v>
      </c>
      <c r="M113" s="98">
        <v>107</v>
      </c>
      <c r="N113" s="99" t="s">
        <v>438</v>
      </c>
      <c r="O113" s="15">
        <v>0</v>
      </c>
      <c r="P113" s="109" t="s">
        <v>652</v>
      </c>
      <c r="Q113" s="99">
        <v>0</v>
      </c>
      <c r="R113" s="105">
        <v>8815</v>
      </c>
      <c r="S113" s="114">
        <v>107.32171631</v>
      </c>
      <c r="T113" s="114">
        <v>66.400077820000007</v>
      </c>
      <c r="U113" s="114">
        <v>86.860897065000003</v>
      </c>
      <c r="V113" s="119" t="s">
        <v>69</v>
      </c>
      <c r="W113" s="21"/>
      <c r="X113" s="119">
        <v>107</v>
      </c>
      <c r="Y113" s="119"/>
      <c r="Z113" s="21"/>
      <c r="AR113" s="119"/>
      <c r="BH113" s="119"/>
      <c r="BI113" s="27">
        <v>27</v>
      </c>
      <c r="BJ113" t="s">
        <v>426</v>
      </c>
      <c r="BK113" s="91">
        <v>-6.0000000000000001E-3</v>
      </c>
      <c r="BL113" s="92" t="s">
        <v>632</v>
      </c>
      <c r="BM113" s="92">
        <v>0</v>
      </c>
      <c r="BN113" s="92">
        <v>2528</v>
      </c>
      <c r="BO113" s="92">
        <v>107.90103148999999</v>
      </c>
      <c r="BP113" s="92">
        <v>71.132980349999997</v>
      </c>
      <c r="BQ113" s="92">
        <v>89.517005920000003</v>
      </c>
      <c r="BR113" s="91" t="s">
        <v>49</v>
      </c>
      <c r="BS113" s="92">
        <v>1519568.0019</v>
      </c>
      <c r="BT113" s="92">
        <v>5033226.9948000005</v>
      </c>
      <c r="BU113" s="92" t="s">
        <v>49</v>
      </c>
      <c r="BV113" s="93">
        <v>44562</v>
      </c>
      <c r="BW113" s="93">
        <v>44926</v>
      </c>
      <c r="BX113" s="40"/>
      <c r="BY113" s="15">
        <f>IF(BI113=0,MAX($BY$5:BY112)+1,0)</f>
        <v>0</v>
      </c>
      <c r="BZ113" s="15" t="str">
        <f t="shared" si="2"/>
        <v/>
      </c>
    </row>
    <row r="114" spans="1:78" x14ac:dyDescent="0.25">
      <c r="A114" s="28"/>
      <c r="B114" s="98">
        <v>108</v>
      </c>
      <c r="C114" s="90" t="s">
        <v>54</v>
      </c>
      <c r="D114" s="42">
        <v>1519594.0014</v>
      </c>
      <c r="E114" s="42">
        <v>5033191.9950000001</v>
      </c>
      <c r="F114" s="99">
        <v>1</v>
      </c>
      <c r="G114" s="99">
        <v>1</v>
      </c>
      <c r="H114" s="21">
        <v>0</v>
      </c>
      <c r="I114" s="96" t="s">
        <v>1589</v>
      </c>
      <c r="J114" s="8">
        <v>1519594.00139909</v>
      </c>
      <c r="K114" s="8">
        <v>5033191.9950194703</v>
      </c>
      <c r="L114" s="117" t="s">
        <v>221</v>
      </c>
      <c r="M114" s="98">
        <v>108</v>
      </c>
      <c r="N114" s="99" t="s">
        <v>439</v>
      </c>
      <c r="O114" s="15">
        <v>0</v>
      </c>
      <c r="P114" s="109" t="s">
        <v>653</v>
      </c>
      <c r="Q114" s="99">
        <v>0</v>
      </c>
      <c r="R114" s="105">
        <v>8814</v>
      </c>
      <c r="S114" s="114">
        <v>107.12687683</v>
      </c>
      <c r="T114" s="114">
        <v>66.587097170000007</v>
      </c>
      <c r="U114" s="114">
        <v>86.856987000000004</v>
      </c>
      <c r="V114" s="119" t="s">
        <v>70</v>
      </c>
      <c r="W114" s="21"/>
      <c r="X114" s="119">
        <v>108</v>
      </c>
      <c r="Y114" s="119"/>
      <c r="Z114" s="21"/>
      <c r="AR114" s="119"/>
      <c r="BH114" s="119"/>
      <c r="BI114" s="27">
        <v>28</v>
      </c>
      <c r="BJ114" t="s">
        <v>426</v>
      </c>
      <c r="BK114" s="91">
        <v>-6.0000000000000001E-3</v>
      </c>
      <c r="BL114" s="92" t="s">
        <v>633</v>
      </c>
      <c r="BM114" s="92">
        <v>0</v>
      </c>
      <c r="BN114" s="92">
        <v>2528</v>
      </c>
      <c r="BO114" s="92">
        <v>107.90103148999999</v>
      </c>
      <c r="BP114" s="92">
        <v>71.132980349999997</v>
      </c>
      <c r="BQ114" s="92">
        <v>89.517005920000003</v>
      </c>
      <c r="BR114" s="91" t="s">
        <v>50</v>
      </c>
      <c r="BS114" s="92">
        <v>1519571.9987999999</v>
      </c>
      <c r="BT114" s="92">
        <v>5033222.9929</v>
      </c>
      <c r="BU114" s="92" t="s">
        <v>50</v>
      </c>
      <c r="BV114" s="93">
        <v>44562</v>
      </c>
      <c r="BW114" s="93">
        <v>44926</v>
      </c>
      <c r="BX114" s="40"/>
      <c r="BY114" s="15">
        <f>IF(BI114=0,MAX($BY$5:BY113)+1,0)</f>
        <v>0</v>
      </c>
      <c r="BZ114" s="15" t="str">
        <f t="shared" si="2"/>
        <v/>
      </c>
    </row>
    <row r="115" spans="1:78" x14ac:dyDescent="0.25">
      <c r="A115" s="28"/>
      <c r="B115" s="98">
        <v>109</v>
      </c>
      <c r="C115" s="90" t="s">
        <v>55</v>
      </c>
      <c r="D115" s="42">
        <v>1519594.0014</v>
      </c>
      <c r="E115" s="42">
        <v>5033191.9950000001</v>
      </c>
      <c r="F115" s="99">
        <v>1</v>
      </c>
      <c r="G115" s="99">
        <v>1</v>
      </c>
      <c r="H115" s="21">
        <v>0</v>
      </c>
      <c r="I115" s="96" t="s">
        <v>1589</v>
      </c>
      <c r="J115" s="8">
        <v>1519594.00139909</v>
      </c>
      <c r="K115" s="8">
        <v>5033191.9950194703</v>
      </c>
      <c r="L115" s="117" t="s">
        <v>221</v>
      </c>
      <c r="M115" s="98">
        <v>109</v>
      </c>
      <c r="N115" s="99" t="s">
        <v>342</v>
      </c>
      <c r="O115" s="15">
        <v>6.0000000000000001E-3</v>
      </c>
      <c r="P115" s="109" t="s">
        <v>654</v>
      </c>
      <c r="Q115" s="99">
        <v>0</v>
      </c>
      <c r="R115" s="105">
        <v>14785</v>
      </c>
      <c r="S115" s="114">
        <v>106.4753418</v>
      </c>
      <c r="T115" s="114">
        <v>63.433700559999998</v>
      </c>
      <c r="U115" s="114">
        <v>84.95452118</v>
      </c>
      <c r="V115" s="119" t="s">
        <v>71</v>
      </c>
      <c r="W115" s="21"/>
      <c r="X115" s="119">
        <v>109</v>
      </c>
      <c r="Y115" s="119"/>
      <c r="Z115" s="21"/>
      <c r="AR115" s="119"/>
      <c r="BH115" s="119"/>
      <c r="BI115" s="27">
        <v>29</v>
      </c>
      <c r="BJ115" t="s">
        <v>427</v>
      </c>
      <c r="BK115" s="91">
        <v>6.0000000000000001E-3</v>
      </c>
      <c r="BL115" s="92" t="s">
        <v>634</v>
      </c>
      <c r="BM115" s="92">
        <v>0</v>
      </c>
      <c r="BN115" s="92">
        <v>2412</v>
      </c>
      <c r="BO115" s="92">
        <v>108.01702118</v>
      </c>
      <c r="BP115" s="92">
        <v>71.264244079999997</v>
      </c>
      <c r="BQ115" s="92">
        <v>89.640632629999999</v>
      </c>
      <c r="BR115" s="91" t="s">
        <v>51</v>
      </c>
      <c r="BS115" s="92">
        <v>1519546.9998999999</v>
      </c>
      <c r="BT115" s="92">
        <v>5033241</v>
      </c>
      <c r="BU115" s="92" t="s">
        <v>51</v>
      </c>
      <c r="BV115" s="93">
        <v>44562</v>
      </c>
      <c r="BW115" s="93">
        <v>44926</v>
      </c>
      <c r="BX115" s="40"/>
      <c r="BY115" s="15">
        <f>IF(BI115=0,MAX($BY$5:BY114)+1,0)</f>
        <v>0</v>
      </c>
      <c r="BZ115" s="15" t="str">
        <f t="shared" si="2"/>
        <v/>
      </c>
    </row>
    <row r="116" spans="1:78" x14ac:dyDescent="0.25">
      <c r="A116" s="28"/>
      <c r="B116" s="98">
        <v>110</v>
      </c>
      <c r="C116" s="90" t="s">
        <v>56</v>
      </c>
      <c r="D116" s="42">
        <v>1519549.9957999999</v>
      </c>
      <c r="E116" s="42">
        <v>5033195.9979999997</v>
      </c>
      <c r="F116" s="99">
        <v>1</v>
      </c>
      <c r="G116" s="99">
        <v>1</v>
      </c>
      <c r="H116" s="21">
        <v>8.0000000000000002E-3</v>
      </c>
      <c r="I116" s="96" t="s">
        <v>1590</v>
      </c>
      <c r="J116" s="8">
        <v>1519549.99583329</v>
      </c>
      <c r="K116" s="8">
        <v>5033195.9980156701</v>
      </c>
      <c r="L116" s="117" t="s">
        <v>221</v>
      </c>
      <c r="M116" s="98">
        <v>110</v>
      </c>
      <c r="N116" s="99" t="s">
        <v>440</v>
      </c>
      <c r="O116" s="15">
        <v>0</v>
      </c>
      <c r="P116" s="109" t="s">
        <v>655</v>
      </c>
      <c r="Q116" s="99">
        <v>0</v>
      </c>
      <c r="R116" s="105">
        <v>2246</v>
      </c>
      <c r="S116" s="114">
        <v>111.26869202</v>
      </c>
      <c r="T116" s="114">
        <v>66.490509029999998</v>
      </c>
      <c r="U116" s="114">
        <v>88.879600525000001</v>
      </c>
      <c r="V116" s="119" t="s">
        <v>72</v>
      </c>
      <c r="W116" s="21"/>
      <c r="X116" s="119">
        <v>110</v>
      </c>
      <c r="Y116" s="119"/>
      <c r="Z116" s="21"/>
      <c r="AR116" s="119"/>
      <c r="BH116" s="119"/>
      <c r="BI116" s="27">
        <v>30</v>
      </c>
      <c r="BJ116" t="s">
        <v>426</v>
      </c>
      <c r="BK116" s="91">
        <v>6.0000000000000001E-3</v>
      </c>
      <c r="BL116" s="92" t="s">
        <v>635</v>
      </c>
      <c r="BM116" s="92">
        <v>0</v>
      </c>
      <c r="BN116" s="92">
        <v>2528</v>
      </c>
      <c r="BO116" s="92">
        <v>107.90103148999999</v>
      </c>
      <c r="BP116" s="92">
        <v>71.132980349999997</v>
      </c>
      <c r="BQ116" s="92">
        <v>89.517005920000003</v>
      </c>
      <c r="BR116" s="91" t="s">
        <v>52</v>
      </c>
      <c r="BS116" s="92">
        <v>1519545.0049999999</v>
      </c>
      <c r="BT116" s="92">
        <v>5033238.9978999998</v>
      </c>
      <c r="BU116" s="92" t="s">
        <v>52</v>
      </c>
      <c r="BV116" s="93">
        <v>44562</v>
      </c>
      <c r="BW116" s="93">
        <v>44926</v>
      </c>
      <c r="BX116" s="40"/>
      <c r="BY116" s="15">
        <f>IF(BI116=0,MAX($BY$5:BY115)+1,0)</f>
        <v>0</v>
      </c>
      <c r="BZ116" s="15" t="str">
        <f t="shared" si="2"/>
        <v/>
      </c>
    </row>
    <row r="117" spans="1:78" x14ac:dyDescent="0.25">
      <c r="A117" s="28"/>
      <c r="B117" s="98">
        <v>111</v>
      </c>
      <c r="C117" s="90" t="s">
        <v>57</v>
      </c>
      <c r="D117" s="42">
        <v>1518741.9974</v>
      </c>
      <c r="E117" s="42">
        <v>5032159.9917000001</v>
      </c>
      <c r="F117" s="99">
        <v>1</v>
      </c>
      <c r="G117" s="99">
        <v>1</v>
      </c>
      <c r="H117" s="21">
        <v>0</v>
      </c>
      <c r="I117" s="96" t="s">
        <v>1591</v>
      </c>
      <c r="J117" s="8">
        <v>1518741.9974402001</v>
      </c>
      <c r="K117" s="8">
        <v>5032159.99169752</v>
      </c>
      <c r="L117" s="117" t="s">
        <v>221</v>
      </c>
      <c r="M117" s="98">
        <v>111</v>
      </c>
      <c r="N117" s="99" t="s">
        <v>440</v>
      </c>
      <c r="O117" s="15">
        <v>0</v>
      </c>
      <c r="P117" s="109" t="s">
        <v>656</v>
      </c>
      <c r="Q117" s="99">
        <v>0</v>
      </c>
      <c r="R117" s="105">
        <v>2246</v>
      </c>
      <c r="S117" s="114">
        <v>111.26869202</v>
      </c>
      <c r="T117" s="114">
        <v>66.490509029999998</v>
      </c>
      <c r="U117" s="114">
        <v>88.879600525000001</v>
      </c>
      <c r="V117" s="119" t="s">
        <v>73</v>
      </c>
      <c r="W117" s="21"/>
      <c r="X117" s="119">
        <v>111</v>
      </c>
      <c r="Y117" s="119"/>
      <c r="Z117" s="21"/>
      <c r="AR117" s="119"/>
      <c r="BH117" s="119"/>
      <c r="BI117" s="27">
        <v>31</v>
      </c>
      <c r="BJ117" t="s">
        <v>422</v>
      </c>
      <c r="BK117" s="91">
        <v>1.2E-2</v>
      </c>
      <c r="BL117" s="92" t="s">
        <v>636</v>
      </c>
      <c r="BM117" s="92">
        <v>0</v>
      </c>
      <c r="BN117" s="92">
        <v>2527</v>
      </c>
      <c r="BO117" s="92">
        <v>107.97271729000001</v>
      </c>
      <c r="BP117" s="92">
        <v>71.206565859999998</v>
      </c>
      <c r="BQ117" s="92">
        <v>89.589641575000002</v>
      </c>
      <c r="BR117" s="91" t="s">
        <v>53</v>
      </c>
      <c r="BS117" s="92">
        <v>1519518.9950999999</v>
      </c>
      <c r="BT117" s="92">
        <v>5033226.9990999997</v>
      </c>
      <c r="BU117" s="92" t="s">
        <v>53</v>
      </c>
      <c r="BV117" s="93">
        <v>44562</v>
      </c>
      <c r="BW117" s="93">
        <v>44926</v>
      </c>
      <c r="BX117" s="40"/>
      <c r="BY117" s="15">
        <f>IF(BI117=0,MAX($BY$5:BY116)+1,0)</f>
        <v>0</v>
      </c>
      <c r="BZ117" s="15" t="str">
        <f t="shared" si="2"/>
        <v/>
      </c>
    </row>
    <row r="118" spans="1:78" x14ac:dyDescent="0.25">
      <c r="A118" s="28"/>
      <c r="B118" s="98">
        <v>112</v>
      </c>
      <c r="C118" s="90" t="s">
        <v>58</v>
      </c>
      <c r="D118" s="42">
        <v>1518750.9971</v>
      </c>
      <c r="E118" s="42">
        <v>5032173.9949000003</v>
      </c>
      <c r="F118" s="99">
        <v>1</v>
      </c>
      <c r="G118" s="99">
        <v>1</v>
      </c>
      <c r="H118" s="21">
        <v>0</v>
      </c>
      <c r="I118" s="96" t="s">
        <v>1592</v>
      </c>
      <c r="J118" s="8">
        <v>1518750.99709557</v>
      </c>
      <c r="K118" s="8">
        <v>5032173.9948651297</v>
      </c>
      <c r="L118" s="117" t="s">
        <v>221</v>
      </c>
      <c r="M118" s="98">
        <v>112</v>
      </c>
      <c r="N118" s="99" t="s">
        <v>441</v>
      </c>
      <c r="O118" s="15">
        <v>0</v>
      </c>
      <c r="P118" s="109" t="s">
        <v>657</v>
      </c>
      <c r="Q118" s="99">
        <v>0</v>
      </c>
      <c r="R118" s="105">
        <v>502</v>
      </c>
      <c r="S118" s="114">
        <v>111.30678558</v>
      </c>
      <c r="T118" s="114">
        <v>65.813385010000005</v>
      </c>
      <c r="U118" s="114">
        <v>88.560085294999993</v>
      </c>
      <c r="V118" s="119" t="s">
        <v>74</v>
      </c>
      <c r="W118" s="21"/>
      <c r="X118" s="119">
        <v>112</v>
      </c>
      <c r="Y118" s="119"/>
      <c r="Z118" s="21"/>
      <c r="AR118" s="119"/>
      <c r="BH118" s="119"/>
      <c r="BI118" s="27">
        <v>32</v>
      </c>
      <c r="BJ118" t="s">
        <v>426</v>
      </c>
      <c r="BK118" s="91">
        <v>8.0000000000000002E-3</v>
      </c>
      <c r="BL118" s="92" t="s">
        <v>639</v>
      </c>
      <c r="BM118" s="92">
        <v>0</v>
      </c>
      <c r="BN118" s="92">
        <v>2528</v>
      </c>
      <c r="BO118" s="92">
        <v>107.90103148999999</v>
      </c>
      <c r="BP118" s="92">
        <v>71.132980349999997</v>
      </c>
      <c r="BQ118" s="92">
        <v>89.517005920000003</v>
      </c>
      <c r="BR118" s="91" t="s">
        <v>56</v>
      </c>
      <c r="BS118" s="92">
        <v>1519549.9957999999</v>
      </c>
      <c r="BT118" s="92">
        <v>5033195.9979999997</v>
      </c>
      <c r="BU118" s="92" t="s">
        <v>56</v>
      </c>
      <c r="BV118" s="93">
        <v>44562</v>
      </c>
      <c r="BW118" s="93">
        <v>44926</v>
      </c>
      <c r="BX118" s="40"/>
      <c r="BY118" s="15">
        <f>IF(BI118=0,MAX($BY$5:BY117)+1,0)</f>
        <v>0</v>
      </c>
      <c r="BZ118" s="15" t="str">
        <f t="shared" si="2"/>
        <v/>
      </c>
    </row>
    <row r="119" spans="1:78" x14ac:dyDescent="0.25">
      <c r="A119" s="28"/>
      <c r="B119" s="98">
        <v>113</v>
      </c>
      <c r="C119" s="90" t="s">
        <v>59</v>
      </c>
      <c r="D119" s="42">
        <v>1518797.9981</v>
      </c>
      <c r="E119" s="42">
        <v>5032196.9987000003</v>
      </c>
      <c r="F119" s="99">
        <v>1</v>
      </c>
      <c r="G119" s="99">
        <v>1</v>
      </c>
      <c r="H119" s="21">
        <v>0</v>
      </c>
      <c r="I119" s="96" t="s">
        <v>1593</v>
      </c>
      <c r="J119" s="8">
        <v>1518797.99808313</v>
      </c>
      <c r="K119" s="8">
        <v>5032196.9987467304</v>
      </c>
      <c r="L119" s="117" t="s">
        <v>221</v>
      </c>
      <c r="M119" s="98">
        <v>113</v>
      </c>
      <c r="N119" s="99" t="s">
        <v>441</v>
      </c>
      <c r="O119" s="15">
        <v>0</v>
      </c>
      <c r="P119" s="109" t="s">
        <v>658</v>
      </c>
      <c r="Q119" s="99">
        <v>0</v>
      </c>
      <c r="R119" s="105">
        <v>502</v>
      </c>
      <c r="S119" s="114">
        <v>111.30678558</v>
      </c>
      <c r="T119" s="114">
        <v>65.813385010000005</v>
      </c>
      <c r="U119" s="114">
        <v>88.560085294999993</v>
      </c>
      <c r="V119" s="119" t="s">
        <v>75</v>
      </c>
      <c r="W119" s="21"/>
      <c r="X119" s="119">
        <v>113</v>
      </c>
      <c r="Y119" s="119"/>
      <c r="Z119" s="21"/>
      <c r="AR119" s="119"/>
      <c r="BH119" s="119"/>
      <c r="BI119" s="27">
        <v>33</v>
      </c>
      <c r="BJ119" t="s">
        <v>342</v>
      </c>
      <c r="BK119" s="91">
        <v>6.0000000000000001E-3</v>
      </c>
      <c r="BL119" s="92" t="s">
        <v>654</v>
      </c>
      <c r="BM119" s="92">
        <v>0</v>
      </c>
      <c r="BN119" s="92">
        <v>14785</v>
      </c>
      <c r="BO119" s="92">
        <v>106.4753418</v>
      </c>
      <c r="BP119" s="92">
        <v>63.433700559999998</v>
      </c>
      <c r="BQ119" s="92">
        <v>84.95452118</v>
      </c>
      <c r="BR119" s="91" t="s">
        <v>71</v>
      </c>
      <c r="BS119" s="92">
        <v>1518762.0031999999</v>
      </c>
      <c r="BT119" s="92">
        <v>5031310.9926000005</v>
      </c>
      <c r="BU119" s="92" t="s">
        <v>71</v>
      </c>
      <c r="BV119" s="93">
        <v>44562</v>
      </c>
      <c r="BW119" s="93">
        <v>44926</v>
      </c>
      <c r="BX119" s="40"/>
      <c r="BY119" s="15">
        <f>IF(BI119=0,MAX($BY$5:BY118)+1,0)</f>
        <v>0</v>
      </c>
      <c r="BZ119" s="15" t="str">
        <f t="shared" si="2"/>
        <v/>
      </c>
    </row>
    <row r="120" spans="1:78" x14ac:dyDescent="0.25">
      <c r="A120" s="28"/>
      <c r="B120" s="98">
        <v>114</v>
      </c>
      <c r="C120" s="90" t="s">
        <v>60</v>
      </c>
      <c r="D120" s="42">
        <v>1518819.9998000001</v>
      </c>
      <c r="E120" s="42">
        <v>5032198.9906000001</v>
      </c>
      <c r="F120" s="99">
        <v>1</v>
      </c>
      <c r="G120" s="99">
        <v>1</v>
      </c>
      <c r="H120" s="21">
        <v>0</v>
      </c>
      <c r="I120" s="96" t="s">
        <v>1594</v>
      </c>
      <c r="J120" s="8">
        <v>1518819.9997540601</v>
      </c>
      <c r="K120" s="8">
        <v>5032198.9905992001</v>
      </c>
      <c r="L120" s="117" t="s">
        <v>221</v>
      </c>
      <c r="M120" s="98">
        <v>114</v>
      </c>
      <c r="N120" s="99" t="s">
        <v>442</v>
      </c>
      <c r="O120" s="15">
        <v>0</v>
      </c>
      <c r="P120" s="109" t="s">
        <v>659</v>
      </c>
      <c r="Q120" s="99">
        <v>0</v>
      </c>
      <c r="R120" s="105">
        <v>628</v>
      </c>
      <c r="S120" s="114">
        <v>110.68074036</v>
      </c>
      <c r="T120" s="114">
        <v>66.387619020000002</v>
      </c>
      <c r="U120" s="114">
        <v>88.534179690000002</v>
      </c>
      <c r="V120" s="119" t="s">
        <v>76</v>
      </c>
      <c r="W120" s="21"/>
      <c r="X120" s="119">
        <v>114</v>
      </c>
      <c r="Y120" s="119"/>
      <c r="Z120" s="21"/>
      <c r="AR120" s="119"/>
      <c r="BH120" s="119"/>
      <c r="BI120" s="27">
        <v>34</v>
      </c>
      <c r="BJ120" t="s">
        <v>453</v>
      </c>
      <c r="BK120" s="91">
        <v>-3.5000000000000001E-3</v>
      </c>
      <c r="BL120" s="92" t="s">
        <v>674</v>
      </c>
      <c r="BM120" s="92">
        <v>0</v>
      </c>
      <c r="BN120" s="92">
        <v>727</v>
      </c>
      <c r="BO120" s="92">
        <v>112.15606689000001</v>
      </c>
      <c r="BP120" s="92">
        <v>65.068504329999996</v>
      </c>
      <c r="BQ120" s="92">
        <v>88.612285610000001</v>
      </c>
      <c r="BR120" s="91" t="s">
        <v>87</v>
      </c>
      <c r="BS120" s="92">
        <v>1516905.0027999999</v>
      </c>
      <c r="BT120" s="92">
        <v>5033255.9985999996</v>
      </c>
      <c r="BU120" s="92" t="s">
        <v>87</v>
      </c>
      <c r="BV120" s="93">
        <v>44562</v>
      </c>
      <c r="BW120" s="93">
        <v>44926</v>
      </c>
      <c r="BX120" s="40"/>
      <c r="BY120" s="15">
        <f>IF(BI120=0,MAX($BY$5:BY119)+1,0)</f>
        <v>0</v>
      </c>
      <c r="BZ120" s="15" t="str">
        <f t="shared" si="2"/>
        <v/>
      </c>
    </row>
    <row r="121" spans="1:78" x14ac:dyDescent="0.25">
      <c r="A121" s="28"/>
      <c r="B121" s="98">
        <v>115</v>
      </c>
      <c r="C121" s="90" t="s">
        <v>61</v>
      </c>
      <c r="D121" s="42">
        <v>1518770.9994000001</v>
      </c>
      <c r="E121" s="42">
        <v>5032143.9927000003</v>
      </c>
      <c r="F121" s="99">
        <v>1</v>
      </c>
      <c r="G121" s="99">
        <v>1</v>
      </c>
      <c r="H121" s="21">
        <v>0</v>
      </c>
      <c r="I121" s="96" t="s">
        <v>1595</v>
      </c>
      <c r="J121" s="8">
        <v>1518770.9994369999</v>
      </c>
      <c r="K121" s="8">
        <v>5032143.9926762497</v>
      </c>
      <c r="L121" s="117" t="s">
        <v>221</v>
      </c>
      <c r="M121" s="98">
        <v>115</v>
      </c>
      <c r="N121" s="99" t="s">
        <v>442</v>
      </c>
      <c r="O121" s="15">
        <v>0</v>
      </c>
      <c r="P121" s="109" t="s">
        <v>660</v>
      </c>
      <c r="Q121" s="99">
        <v>0</v>
      </c>
      <c r="R121" s="105">
        <v>628</v>
      </c>
      <c r="S121" s="114">
        <v>110.68074036</v>
      </c>
      <c r="T121" s="114">
        <v>66.387619020000002</v>
      </c>
      <c r="U121" s="114">
        <v>88.534179690000002</v>
      </c>
      <c r="V121" s="119" t="s">
        <v>77</v>
      </c>
      <c r="W121" s="21"/>
      <c r="X121" s="119">
        <v>115</v>
      </c>
      <c r="Y121" s="119"/>
      <c r="Z121" s="21"/>
      <c r="AR121" s="119"/>
      <c r="BH121" s="119"/>
      <c r="BI121" s="27">
        <v>35</v>
      </c>
      <c r="BJ121" t="s">
        <v>464</v>
      </c>
      <c r="BK121" s="91">
        <v>-9.4999999999999998E-3</v>
      </c>
      <c r="BL121" s="92" t="s">
        <v>683</v>
      </c>
      <c r="BM121" s="92">
        <v>0</v>
      </c>
      <c r="BN121" s="92">
        <v>9249</v>
      </c>
      <c r="BO121" s="92">
        <v>103.56208801</v>
      </c>
      <c r="BP121" s="92">
        <v>66.873481749999996</v>
      </c>
      <c r="BQ121" s="92">
        <v>85.217784879999996</v>
      </c>
      <c r="BR121" s="91" t="s">
        <v>89</v>
      </c>
      <c r="BS121" s="92">
        <v>1520751.9961000001</v>
      </c>
      <c r="BT121" s="92">
        <v>5032391.9959000004</v>
      </c>
      <c r="BU121" s="92" t="s">
        <v>89</v>
      </c>
      <c r="BV121" s="93">
        <v>44562</v>
      </c>
      <c r="BW121" s="93">
        <v>44926</v>
      </c>
      <c r="BX121" s="40"/>
      <c r="BY121" s="15">
        <f>IF(BI121=0,MAX($BY$5:BY120)+1,0)</f>
        <v>0</v>
      </c>
      <c r="BZ121" s="15" t="str">
        <f t="shared" si="2"/>
        <v/>
      </c>
    </row>
    <row r="122" spans="1:78" x14ac:dyDescent="0.25">
      <c r="A122" s="28"/>
      <c r="B122" s="98">
        <v>116</v>
      </c>
      <c r="C122" s="90" t="s">
        <v>62</v>
      </c>
      <c r="D122" s="42">
        <v>1518808.9982</v>
      </c>
      <c r="E122" s="42">
        <v>5032148.9939999999</v>
      </c>
      <c r="F122" s="99">
        <v>1</v>
      </c>
      <c r="G122" s="99">
        <v>1</v>
      </c>
      <c r="H122" s="21">
        <v>0</v>
      </c>
      <c r="I122" s="96" t="s">
        <v>1596</v>
      </c>
      <c r="J122" s="8">
        <v>1518808.99823928</v>
      </c>
      <c r="K122" s="8">
        <v>5032148.9939785805</v>
      </c>
      <c r="L122" s="117" t="s">
        <v>221</v>
      </c>
      <c r="M122" s="98">
        <v>116</v>
      </c>
      <c r="N122" s="99" t="s">
        <v>443</v>
      </c>
      <c r="O122" s="15">
        <v>0</v>
      </c>
      <c r="P122" s="109" t="s">
        <v>661</v>
      </c>
      <c r="Q122" s="99">
        <v>0</v>
      </c>
      <c r="R122" s="105">
        <v>629</v>
      </c>
      <c r="S122" s="114">
        <v>110.39209747</v>
      </c>
      <c r="T122" s="114">
        <v>66.867179870000001</v>
      </c>
      <c r="U122" s="114">
        <v>88.629638669999906</v>
      </c>
      <c r="V122" s="119" t="s">
        <v>78</v>
      </c>
      <c r="W122" s="21"/>
      <c r="X122" s="119">
        <v>116</v>
      </c>
      <c r="Y122" s="119"/>
      <c r="Z122" s="21"/>
      <c r="AR122" s="119"/>
      <c r="BH122" s="119"/>
      <c r="BI122" s="27">
        <v>36</v>
      </c>
      <c r="BJ122" t="s">
        <v>465</v>
      </c>
      <c r="BK122" s="91">
        <v>-9.4999999999999998E-3</v>
      </c>
      <c r="BL122" s="92" t="s">
        <v>684</v>
      </c>
      <c r="BM122" s="92">
        <v>0</v>
      </c>
      <c r="BN122" s="92">
        <v>8671</v>
      </c>
      <c r="BO122" s="92">
        <v>104.6832962</v>
      </c>
      <c r="BP122" s="92">
        <v>68.130287170000003</v>
      </c>
      <c r="BQ122" s="92">
        <v>86.406791685000002</v>
      </c>
      <c r="BR122" s="91" t="s">
        <v>90</v>
      </c>
      <c r="BS122" s="92">
        <v>1520458.9982</v>
      </c>
      <c r="BT122" s="92">
        <v>5032383.9956999999</v>
      </c>
      <c r="BU122" s="92" t="s">
        <v>90</v>
      </c>
      <c r="BV122" s="93">
        <v>44562</v>
      </c>
      <c r="BW122" s="93">
        <v>44926</v>
      </c>
      <c r="BX122" s="40"/>
      <c r="BY122" s="15">
        <f>IF(BI122=0,MAX($BY$5:BY121)+1,0)</f>
        <v>0</v>
      </c>
      <c r="BZ122" s="15" t="str">
        <f t="shared" si="2"/>
        <v/>
      </c>
    </row>
    <row r="123" spans="1:78" x14ac:dyDescent="0.25">
      <c r="A123" s="28"/>
      <c r="B123" s="98">
        <v>117</v>
      </c>
      <c r="C123" s="90" t="s">
        <v>63</v>
      </c>
      <c r="D123" s="42">
        <v>1518942.9974</v>
      </c>
      <c r="E123" s="42">
        <v>5031919.9992000004</v>
      </c>
      <c r="F123" s="99">
        <v>1</v>
      </c>
      <c r="G123" s="99">
        <v>1</v>
      </c>
      <c r="H123" s="21">
        <v>0</v>
      </c>
      <c r="I123" s="96" t="s">
        <v>1597</v>
      </c>
      <c r="J123" s="8">
        <v>1518942.9974402201</v>
      </c>
      <c r="K123" s="8">
        <v>5031919.9991955701</v>
      </c>
      <c r="L123" s="117" t="s">
        <v>221</v>
      </c>
      <c r="M123" s="98">
        <v>117</v>
      </c>
      <c r="N123" s="99" t="s">
        <v>443</v>
      </c>
      <c r="O123" s="15">
        <v>0</v>
      </c>
      <c r="P123" s="109" t="s">
        <v>662</v>
      </c>
      <c r="Q123" s="99">
        <v>0</v>
      </c>
      <c r="R123" s="105">
        <v>629</v>
      </c>
      <c r="S123" s="114">
        <v>110.39209747</v>
      </c>
      <c r="T123" s="114">
        <v>66.867179870000001</v>
      </c>
      <c r="U123" s="114">
        <v>88.629638669999906</v>
      </c>
      <c r="V123" s="119" t="s">
        <v>79</v>
      </c>
      <c r="W123" s="21"/>
      <c r="X123" s="119">
        <v>117</v>
      </c>
      <c r="Y123" s="119"/>
      <c r="Z123" s="21"/>
      <c r="AR123" s="119"/>
      <c r="BH123" s="119"/>
      <c r="BI123" s="27">
        <v>37</v>
      </c>
      <c r="BJ123" t="s">
        <v>466</v>
      </c>
      <c r="BK123" s="91">
        <v>-9.4999999999999998E-3</v>
      </c>
      <c r="BL123" s="92" t="s">
        <v>685</v>
      </c>
      <c r="BM123" s="92">
        <v>0</v>
      </c>
      <c r="BN123" s="92">
        <v>9255</v>
      </c>
      <c r="BO123" s="92">
        <v>103.91210938</v>
      </c>
      <c r="BP123" s="92">
        <v>66.635841369999994</v>
      </c>
      <c r="BQ123" s="92">
        <v>85.273975374999907</v>
      </c>
      <c r="BR123" s="91" t="s">
        <v>91</v>
      </c>
      <c r="BS123" s="92">
        <v>1520823.9998999999</v>
      </c>
      <c r="BT123" s="92">
        <v>5032383.9976000004</v>
      </c>
      <c r="BU123" s="92" t="s">
        <v>91</v>
      </c>
      <c r="BV123" s="93">
        <v>44562</v>
      </c>
      <c r="BW123" s="93">
        <v>44926</v>
      </c>
      <c r="BX123" s="40"/>
      <c r="BY123" s="15">
        <f>IF(BI123=0,MAX($BY$5:BY122)+1,0)</f>
        <v>0</v>
      </c>
      <c r="BZ123" s="15" t="str">
        <f t="shared" si="2"/>
        <v/>
      </c>
    </row>
    <row r="124" spans="1:78" x14ac:dyDescent="0.25">
      <c r="A124" s="28"/>
      <c r="B124" s="98">
        <v>118</v>
      </c>
      <c r="C124" s="90" t="s">
        <v>64</v>
      </c>
      <c r="D124" s="42">
        <v>1518949.0042000001</v>
      </c>
      <c r="E124" s="42">
        <v>5031910.9949000003</v>
      </c>
      <c r="F124" s="99">
        <v>1</v>
      </c>
      <c r="G124" s="99">
        <v>1</v>
      </c>
      <c r="H124" s="21">
        <v>0</v>
      </c>
      <c r="I124" s="96" t="s">
        <v>1598</v>
      </c>
      <c r="J124" s="8">
        <v>1518949.00420373</v>
      </c>
      <c r="K124" s="8">
        <v>5031910.9948970303</v>
      </c>
      <c r="L124" s="117" t="s">
        <v>221</v>
      </c>
      <c r="M124" s="98">
        <v>118</v>
      </c>
      <c r="N124" s="99" t="s">
        <v>443</v>
      </c>
      <c r="O124" s="15">
        <v>0</v>
      </c>
      <c r="P124" s="109" t="s">
        <v>663</v>
      </c>
      <c r="Q124" s="99">
        <v>0</v>
      </c>
      <c r="R124" s="105">
        <v>629</v>
      </c>
      <c r="S124" s="114">
        <v>110.39209747</v>
      </c>
      <c r="T124" s="114">
        <v>66.867179870000001</v>
      </c>
      <c r="U124" s="114">
        <v>88.629638669999906</v>
      </c>
      <c r="V124" s="119" t="s">
        <v>80</v>
      </c>
      <c r="W124" s="21"/>
      <c r="X124" s="119">
        <v>118</v>
      </c>
      <c r="Y124" s="119"/>
      <c r="Z124" s="21"/>
      <c r="AR124" s="119"/>
      <c r="BH124" s="119"/>
      <c r="BI124" s="27">
        <v>38</v>
      </c>
      <c r="BJ124" t="s">
        <v>467</v>
      </c>
      <c r="BK124" s="91">
        <v>-9.4999999999999998E-3</v>
      </c>
      <c r="BL124" s="92" t="s">
        <v>686</v>
      </c>
      <c r="BM124" s="92">
        <v>0</v>
      </c>
      <c r="BN124" s="92">
        <v>8689</v>
      </c>
      <c r="BO124" s="92">
        <v>104.02419281</v>
      </c>
      <c r="BP124" s="92">
        <v>67.291755679999994</v>
      </c>
      <c r="BQ124" s="92">
        <v>85.657974244999906</v>
      </c>
      <c r="BR124" s="91" t="s">
        <v>92</v>
      </c>
      <c r="BS124" s="92">
        <v>1520653.0012999999</v>
      </c>
      <c r="BT124" s="92">
        <v>5032404.9929</v>
      </c>
      <c r="BU124" s="92" t="s">
        <v>92</v>
      </c>
      <c r="BV124" s="93">
        <v>44562</v>
      </c>
      <c r="BW124" s="93">
        <v>44926</v>
      </c>
      <c r="BX124" s="40"/>
      <c r="BY124" s="15">
        <f>IF(BI124=0,MAX($BY$5:BY123)+1,0)</f>
        <v>0</v>
      </c>
      <c r="BZ124" s="15" t="str">
        <f t="shared" si="2"/>
        <v/>
      </c>
    </row>
    <row r="125" spans="1:78" x14ac:dyDescent="0.25">
      <c r="A125" s="28"/>
      <c r="B125" s="98">
        <v>119</v>
      </c>
      <c r="C125" s="90" t="s">
        <v>65</v>
      </c>
      <c r="D125" s="42">
        <v>1518951.9971</v>
      </c>
      <c r="E125" s="42">
        <v>5031887.9957999997</v>
      </c>
      <c r="F125" s="99">
        <v>1</v>
      </c>
      <c r="G125" s="99">
        <v>1</v>
      </c>
      <c r="H125" s="21">
        <v>0</v>
      </c>
      <c r="I125" s="96" t="s">
        <v>1599</v>
      </c>
      <c r="J125" s="8">
        <v>1518951.99709758</v>
      </c>
      <c r="K125" s="8">
        <v>5031887.99577126</v>
      </c>
      <c r="L125" s="117" t="s">
        <v>221</v>
      </c>
      <c r="M125" s="98">
        <v>119</v>
      </c>
      <c r="N125" s="99" t="s">
        <v>444</v>
      </c>
      <c r="O125" s="15">
        <v>0</v>
      </c>
      <c r="P125" s="109" t="s">
        <v>664</v>
      </c>
      <c r="Q125" s="99">
        <v>0</v>
      </c>
      <c r="R125" s="105">
        <v>630</v>
      </c>
      <c r="S125" s="114">
        <v>110.45147704999999</v>
      </c>
      <c r="T125" s="114">
        <v>67.352897639999995</v>
      </c>
      <c r="U125" s="114">
        <v>88.902187344999902</v>
      </c>
      <c r="V125" s="119" t="s">
        <v>81</v>
      </c>
      <c r="W125" s="21"/>
      <c r="X125" s="119">
        <v>119</v>
      </c>
      <c r="Y125" s="119"/>
      <c r="Z125" s="21"/>
      <c r="AR125" s="119"/>
      <c r="BH125" s="119"/>
      <c r="BI125" s="27">
        <v>39</v>
      </c>
      <c r="BJ125" t="s">
        <v>468</v>
      </c>
      <c r="BK125" s="91">
        <v>-9.4999999999999998E-3</v>
      </c>
      <c r="BL125" s="92" t="s">
        <v>687</v>
      </c>
      <c r="BM125" s="92">
        <v>0</v>
      </c>
      <c r="BN125" s="92">
        <v>7191</v>
      </c>
      <c r="BO125" s="92">
        <v>103.00206756999999</v>
      </c>
      <c r="BP125" s="92">
        <v>68.493926999999999</v>
      </c>
      <c r="BQ125" s="92">
        <v>85.747997284999997</v>
      </c>
      <c r="BR125" s="91" t="s">
        <v>93</v>
      </c>
      <c r="BS125" s="92">
        <v>1520382.003</v>
      </c>
      <c r="BT125" s="92">
        <v>5032502.9935999997</v>
      </c>
      <c r="BU125" s="92" t="s">
        <v>93</v>
      </c>
      <c r="BV125" s="93">
        <v>44562</v>
      </c>
      <c r="BW125" s="93">
        <v>44926</v>
      </c>
      <c r="BX125" s="40"/>
      <c r="BY125" s="15">
        <f>IF(BI125=0,MAX($BY$5:BY124)+1,0)</f>
        <v>0</v>
      </c>
      <c r="BZ125" s="15" t="str">
        <f t="shared" si="2"/>
        <v/>
      </c>
    </row>
    <row r="126" spans="1:78" x14ac:dyDescent="0.25">
      <c r="A126" s="28"/>
      <c r="B126" s="98">
        <v>120</v>
      </c>
      <c r="C126" s="90" t="s">
        <v>66</v>
      </c>
      <c r="D126" s="42">
        <v>1518975.0029</v>
      </c>
      <c r="E126" s="42">
        <v>5031912.9939000001</v>
      </c>
      <c r="F126" s="99">
        <v>1</v>
      </c>
      <c r="G126" s="99">
        <v>1</v>
      </c>
      <c r="H126" s="21">
        <v>0</v>
      </c>
      <c r="I126" s="96" t="s">
        <v>1600</v>
      </c>
      <c r="J126" s="8">
        <v>1518975.0028671001</v>
      </c>
      <c r="K126" s="8">
        <v>5031912.9939225595</v>
      </c>
      <c r="L126" s="117" t="s">
        <v>221</v>
      </c>
      <c r="M126" s="98">
        <v>120</v>
      </c>
      <c r="N126" s="99" t="s">
        <v>445</v>
      </c>
      <c r="O126" s="15">
        <v>0</v>
      </c>
      <c r="P126" s="109" t="s">
        <v>665</v>
      </c>
      <c r="Q126" s="99">
        <v>0</v>
      </c>
      <c r="R126" s="105">
        <v>2379</v>
      </c>
      <c r="S126" s="114">
        <v>110.14809418</v>
      </c>
      <c r="T126" s="114">
        <v>65.517265320000007</v>
      </c>
      <c r="U126" s="114">
        <v>87.832679749999997</v>
      </c>
      <c r="V126" s="119" t="s">
        <v>82</v>
      </c>
      <c r="W126" s="21"/>
      <c r="X126" s="119">
        <v>120</v>
      </c>
      <c r="Y126" s="119"/>
      <c r="Z126" s="21"/>
      <c r="AR126" s="119"/>
      <c r="BH126" s="119"/>
      <c r="BI126" s="27">
        <v>0</v>
      </c>
      <c r="BJ126" t="s">
        <v>394</v>
      </c>
      <c r="BK126" s="91">
        <v>-5.0000000000000001E-3</v>
      </c>
      <c r="BL126" s="92" t="s">
        <v>596</v>
      </c>
      <c r="BM126" s="92">
        <v>0</v>
      </c>
      <c r="BN126" s="92">
        <v>3117</v>
      </c>
      <c r="BO126" s="92">
        <v>110.0019989</v>
      </c>
      <c r="BP126" s="92">
        <v>65.353309629999998</v>
      </c>
      <c r="BQ126" s="92">
        <v>87.677654265000001</v>
      </c>
      <c r="BR126" s="91">
        <v>636</v>
      </c>
      <c r="BS126" s="92">
        <v>1518019.0027999999</v>
      </c>
      <c r="BT126" s="92">
        <v>5032595.9945999999</v>
      </c>
      <c r="BU126" s="92">
        <v>636</v>
      </c>
      <c r="BV126" s="93">
        <v>44562</v>
      </c>
      <c r="BW126" s="93">
        <v>44926</v>
      </c>
      <c r="BX126" s="40"/>
      <c r="BY126" s="15">
        <f>IF(BI126=0,MAX($BY$5:BY125)+1,0)</f>
        <v>4</v>
      </c>
      <c r="BZ126" s="15" t="str">
        <f t="shared" si="2"/>
        <v/>
      </c>
    </row>
    <row r="127" spans="1:78" x14ac:dyDescent="0.25">
      <c r="A127" s="28"/>
      <c r="B127" s="98">
        <v>121</v>
      </c>
      <c r="C127" s="90" t="s">
        <v>67</v>
      </c>
      <c r="D127" s="42">
        <v>1518983.0011</v>
      </c>
      <c r="E127" s="42">
        <v>5031911.9993000003</v>
      </c>
      <c r="F127" s="99">
        <v>1</v>
      </c>
      <c r="G127" s="99">
        <v>1</v>
      </c>
      <c r="H127" s="21">
        <v>0</v>
      </c>
      <c r="I127" s="96" t="s">
        <v>1601</v>
      </c>
      <c r="J127" s="8">
        <v>1518983.00106446</v>
      </c>
      <c r="K127" s="8">
        <v>5031911.9993176097</v>
      </c>
      <c r="L127" s="117" t="s">
        <v>221</v>
      </c>
      <c r="M127" s="98">
        <v>121</v>
      </c>
      <c r="N127" s="99" t="s">
        <v>446</v>
      </c>
      <c r="O127" s="15">
        <v>0</v>
      </c>
      <c r="P127" s="109" t="s">
        <v>666</v>
      </c>
      <c r="Q127" s="99">
        <v>0</v>
      </c>
      <c r="R127" s="105">
        <v>2494</v>
      </c>
      <c r="S127" s="114">
        <v>109.99642944</v>
      </c>
      <c r="T127" s="114">
        <v>65.446769709999998</v>
      </c>
      <c r="U127" s="114">
        <v>87.721599574999999</v>
      </c>
      <c r="V127" s="119" t="s">
        <v>83</v>
      </c>
      <c r="W127" s="21"/>
      <c r="X127" s="119">
        <v>121</v>
      </c>
      <c r="Y127" s="119"/>
      <c r="Z127" s="21"/>
      <c r="AR127" s="119"/>
      <c r="BH127" s="119"/>
      <c r="BI127" s="27">
        <v>1</v>
      </c>
      <c r="BJ127" t="s">
        <v>395</v>
      </c>
      <c r="BK127" s="91">
        <v>-5.0000000000000001E-3</v>
      </c>
      <c r="BL127" s="92" t="s">
        <v>597</v>
      </c>
      <c r="BM127" s="92">
        <v>0</v>
      </c>
      <c r="BN127" s="92">
        <v>2749</v>
      </c>
      <c r="BO127" s="92">
        <v>110.50395966000001</v>
      </c>
      <c r="BP127" s="92">
        <v>65.559921259999996</v>
      </c>
      <c r="BQ127" s="92">
        <v>88.031940460000001</v>
      </c>
      <c r="BR127" s="91">
        <v>637</v>
      </c>
      <c r="BS127" s="92">
        <v>1518020.0022</v>
      </c>
      <c r="BT127" s="92">
        <v>5032741.9932000004</v>
      </c>
      <c r="BU127" s="92">
        <v>637</v>
      </c>
      <c r="BV127" s="93">
        <v>44562</v>
      </c>
      <c r="BW127" s="93">
        <v>44926</v>
      </c>
      <c r="BX127" s="40"/>
      <c r="BY127" s="15">
        <f>IF(BI127=0,MAX($BY$5:BY126)+1,0)</f>
        <v>0</v>
      </c>
      <c r="BZ127" s="15" t="str">
        <f t="shared" si="2"/>
        <v/>
      </c>
    </row>
    <row r="128" spans="1:78" x14ac:dyDescent="0.25">
      <c r="A128" s="28"/>
      <c r="B128" s="98">
        <v>122</v>
      </c>
      <c r="C128" s="90" t="s">
        <v>68</v>
      </c>
      <c r="D128" s="42">
        <v>1518993.9987999999</v>
      </c>
      <c r="E128" s="42">
        <v>5031932.9934999999</v>
      </c>
      <c r="F128" s="99">
        <v>1</v>
      </c>
      <c r="G128" s="99">
        <v>1</v>
      </c>
      <c r="H128" s="21">
        <v>0</v>
      </c>
      <c r="I128" s="96" t="s">
        <v>1602</v>
      </c>
      <c r="J128" s="8">
        <v>1518993.99878538</v>
      </c>
      <c r="K128" s="8">
        <v>5031932.9935247796</v>
      </c>
      <c r="L128" s="117" t="s">
        <v>221</v>
      </c>
      <c r="M128" s="98">
        <v>122</v>
      </c>
      <c r="N128" s="99" t="s">
        <v>445</v>
      </c>
      <c r="O128" s="15">
        <v>0</v>
      </c>
      <c r="P128" s="109" t="s">
        <v>667</v>
      </c>
      <c r="Q128" s="99">
        <v>0</v>
      </c>
      <c r="R128" s="105">
        <v>2379</v>
      </c>
      <c r="S128" s="114">
        <v>110.14809418</v>
      </c>
      <c r="T128" s="114">
        <v>65.517265320000007</v>
      </c>
      <c r="U128" s="114">
        <v>87.832679749999997</v>
      </c>
      <c r="V128" s="119" t="s">
        <v>84</v>
      </c>
      <c r="W128" s="21"/>
      <c r="X128" s="119">
        <v>122</v>
      </c>
      <c r="Y128" s="119"/>
      <c r="Z128" s="21"/>
      <c r="AR128" s="119"/>
      <c r="BH128" s="119"/>
      <c r="BI128" s="27">
        <v>2</v>
      </c>
      <c r="BJ128" t="s">
        <v>396</v>
      </c>
      <c r="BK128" s="91">
        <v>-0.02</v>
      </c>
      <c r="BL128" s="92" t="s">
        <v>598</v>
      </c>
      <c r="BM128" s="92">
        <v>0</v>
      </c>
      <c r="BN128" s="92">
        <v>2531</v>
      </c>
      <c r="BO128" s="92">
        <v>107.81092072</v>
      </c>
      <c r="BP128" s="92">
        <v>70.854019170000001</v>
      </c>
      <c r="BQ128" s="92">
        <v>89.332469945</v>
      </c>
      <c r="BR128" s="91">
        <v>826</v>
      </c>
      <c r="BS128" s="92">
        <v>1519684.0051</v>
      </c>
      <c r="BT128" s="92">
        <v>5033258.9992000004</v>
      </c>
      <c r="BU128" s="92">
        <v>826</v>
      </c>
      <c r="BV128" s="93">
        <v>44562</v>
      </c>
      <c r="BW128" s="93">
        <v>44926</v>
      </c>
      <c r="BX128" s="40"/>
      <c r="BY128" s="15">
        <f>IF(BI128=0,MAX($BY$5:BY127)+1,0)</f>
        <v>0</v>
      </c>
      <c r="BZ128" s="15" t="str">
        <f t="shared" si="2"/>
        <v/>
      </c>
    </row>
    <row r="129" spans="1:78" x14ac:dyDescent="0.25">
      <c r="A129" s="28"/>
      <c r="B129" s="98">
        <v>123</v>
      </c>
      <c r="C129" s="90" t="s">
        <v>69</v>
      </c>
      <c r="D129" s="42">
        <v>1519003.0038000001</v>
      </c>
      <c r="E129" s="42">
        <v>5031943.9989</v>
      </c>
      <c r="F129" s="99">
        <v>1</v>
      </c>
      <c r="G129" s="99">
        <v>1</v>
      </c>
      <c r="H129" s="21">
        <v>0</v>
      </c>
      <c r="I129" s="96" t="s">
        <v>1603</v>
      </c>
      <c r="J129" s="8">
        <v>1519003.0038205499</v>
      </c>
      <c r="K129" s="8">
        <v>5031943.99894806</v>
      </c>
      <c r="L129" s="117" t="s">
        <v>221</v>
      </c>
      <c r="M129" s="98">
        <v>123</v>
      </c>
      <c r="N129" s="99" t="s">
        <v>447</v>
      </c>
      <c r="O129" s="15">
        <v>0</v>
      </c>
      <c r="P129" s="109" t="s">
        <v>668</v>
      </c>
      <c r="Q129" s="99">
        <v>0</v>
      </c>
      <c r="R129" s="105">
        <v>2495</v>
      </c>
      <c r="S129" s="114">
        <v>110.05841827</v>
      </c>
      <c r="T129" s="114">
        <v>65.521141049999997</v>
      </c>
      <c r="U129" s="114">
        <v>87.789779659999994</v>
      </c>
      <c r="V129" s="119" t="s">
        <v>85</v>
      </c>
      <c r="W129" s="21"/>
      <c r="X129" s="119">
        <v>123</v>
      </c>
      <c r="Y129" s="119"/>
      <c r="Z129" s="21"/>
      <c r="AR129" s="119"/>
      <c r="BH129" s="119"/>
      <c r="BI129" s="27">
        <v>3</v>
      </c>
      <c r="BJ129" t="s">
        <v>397</v>
      </c>
      <c r="BK129" s="91">
        <v>-2.1399999999999999E-2</v>
      </c>
      <c r="BL129" s="92" t="s">
        <v>599</v>
      </c>
      <c r="BM129" s="92">
        <v>0</v>
      </c>
      <c r="BN129" s="92">
        <v>2038</v>
      </c>
      <c r="BO129" s="92">
        <v>107.7279892</v>
      </c>
      <c r="BP129" s="92">
        <v>71.638175959999998</v>
      </c>
      <c r="BQ129" s="92">
        <v>89.683082579999905</v>
      </c>
      <c r="BR129" s="91">
        <v>828</v>
      </c>
      <c r="BS129" s="92">
        <v>1519133.9997</v>
      </c>
      <c r="BT129" s="92">
        <v>5033304.9972000001</v>
      </c>
      <c r="BU129" s="92">
        <v>828</v>
      </c>
      <c r="BV129" s="93">
        <v>44562</v>
      </c>
      <c r="BW129" s="93">
        <v>44926</v>
      </c>
      <c r="BX129" s="40"/>
      <c r="BY129" s="15">
        <f>IF(BI129=0,MAX($BY$5:BY128)+1,0)</f>
        <v>0</v>
      </c>
      <c r="BZ129" s="15" t="str">
        <f t="shared" si="2"/>
        <v/>
      </c>
    </row>
    <row r="130" spans="1:78" x14ac:dyDescent="0.25">
      <c r="A130" s="28"/>
      <c r="B130" s="98">
        <v>124</v>
      </c>
      <c r="C130" s="90" t="s">
        <v>70</v>
      </c>
      <c r="D130" s="42">
        <v>1519006.0038000001</v>
      </c>
      <c r="E130" s="42">
        <v>5031959.0003000004</v>
      </c>
      <c r="F130" s="99">
        <v>1</v>
      </c>
      <c r="G130" s="99">
        <v>1</v>
      </c>
      <c r="H130" s="21">
        <v>0</v>
      </c>
      <c r="I130" s="96" t="s">
        <v>1604</v>
      </c>
      <c r="J130" s="8">
        <v>1519006.0037747801</v>
      </c>
      <c r="K130" s="8">
        <v>5031959.0003071502</v>
      </c>
      <c r="L130" s="117" t="s">
        <v>221</v>
      </c>
      <c r="M130" s="98">
        <v>124</v>
      </c>
      <c r="N130" s="99" t="s">
        <v>448</v>
      </c>
      <c r="O130" s="15">
        <v>0</v>
      </c>
      <c r="P130" s="109" t="s">
        <v>669</v>
      </c>
      <c r="Q130" s="99">
        <v>0</v>
      </c>
      <c r="R130" s="105">
        <v>6604</v>
      </c>
      <c r="S130" s="114">
        <v>105.82657623</v>
      </c>
      <c r="T130" s="114">
        <v>69.695411680000007</v>
      </c>
      <c r="U130" s="114">
        <v>87.760993955000004</v>
      </c>
      <c r="V130" s="119" t="s">
        <v>86</v>
      </c>
      <c r="W130" s="21"/>
      <c r="X130" s="119">
        <v>124</v>
      </c>
      <c r="Y130" s="119"/>
      <c r="Z130" s="21"/>
      <c r="AR130" s="119"/>
      <c r="BH130" s="119"/>
      <c r="BI130" s="27">
        <v>4</v>
      </c>
      <c r="BJ130" t="s">
        <v>398</v>
      </c>
      <c r="BK130" s="91">
        <v>-3.0000000000000001E-3</v>
      </c>
      <c r="BL130" s="92" t="s">
        <v>600</v>
      </c>
      <c r="BM130" s="92">
        <v>0</v>
      </c>
      <c r="BN130" s="92">
        <v>3878</v>
      </c>
      <c r="BO130" s="92">
        <v>109.74568176</v>
      </c>
      <c r="BP130" s="92">
        <v>65.147163390000003</v>
      </c>
      <c r="BQ130" s="92">
        <v>87.446422575</v>
      </c>
      <c r="BR130" s="91">
        <v>830</v>
      </c>
      <c r="BS130" s="92">
        <v>1518029.0029</v>
      </c>
      <c r="BT130" s="92">
        <v>5032427.9934999999</v>
      </c>
      <c r="BU130" s="92">
        <v>830</v>
      </c>
      <c r="BV130" s="93">
        <v>44562</v>
      </c>
      <c r="BW130" s="93">
        <v>44926</v>
      </c>
      <c r="BX130" s="40"/>
      <c r="BY130" s="15">
        <f>IF(BI130=0,MAX($BY$5:BY129)+1,0)</f>
        <v>0</v>
      </c>
      <c r="BZ130" s="15" t="str">
        <f t="shared" si="2"/>
        <v/>
      </c>
    </row>
    <row r="131" spans="1:78" x14ac:dyDescent="0.25">
      <c r="A131" s="28"/>
      <c r="B131" s="98">
        <v>125</v>
      </c>
      <c r="C131" s="90" t="s">
        <v>71</v>
      </c>
      <c r="D131" s="42">
        <v>1518762.0031999999</v>
      </c>
      <c r="E131" s="42">
        <v>5031310.9926000005</v>
      </c>
      <c r="F131" s="99">
        <v>1</v>
      </c>
      <c r="G131" s="99">
        <v>1</v>
      </c>
      <c r="H131" s="21">
        <v>6.0000000000000001E-3</v>
      </c>
      <c r="I131" s="96" t="s">
        <v>1502</v>
      </c>
      <c r="J131" s="8">
        <v>1518762.0031621601</v>
      </c>
      <c r="K131" s="8">
        <v>5031310.9926186698</v>
      </c>
      <c r="L131" s="117" t="s">
        <v>221</v>
      </c>
      <c r="M131" s="98">
        <v>125</v>
      </c>
      <c r="N131" s="99" t="s">
        <v>449</v>
      </c>
      <c r="O131" s="15">
        <v>0</v>
      </c>
      <c r="P131" s="109" t="s">
        <v>670</v>
      </c>
      <c r="Q131" s="99">
        <v>0</v>
      </c>
      <c r="R131" s="105">
        <v>19989</v>
      </c>
      <c r="S131" s="114">
        <v>103.37138367</v>
      </c>
      <c r="T131" s="114">
        <v>60.484439850000001</v>
      </c>
      <c r="U131" s="114">
        <v>81.927911760000001</v>
      </c>
      <c r="V131" s="119">
        <v>6</v>
      </c>
      <c r="W131" s="21"/>
      <c r="X131" s="119">
        <v>125</v>
      </c>
      <c r="Y131" s="119"/>
      <c r="Z131" s="21"/>
      <c r="AR131" s="119"/>
      <c r="BH131" s="119"/>
      <c r="BI131" s="27">
        <v>5</v>
      </c>
      <c r="BJ131" t="s">
        <v>399</v>
      </c>
      <c r="BK131" s="91">
        <v>-0.05</v>
      </c>
      <c r="BL131" s="92" t="s">
        <v>601</v>
      </c>
      <c r="BM131" s="92">
        <v>0</v>
      </c>
      <c r="BN131" s="92">
        <v>2298</v>
      </c>
      <c r="BO131" s="92">
        <v>107.49346924</v>
      </c>
      <c r="BP131" s="92">
        <v>71.22814941</v>
      </c>
      <c r="BQ131" s="92">
        <v>89.360809324999906</v>
      </c>
      <c r="BR131" s="91">
        <v>833</v>
      </c>
      <c r="BS131" s="92">
        <v>1519631.0009999999</v>
      </c>
      <c r="BT131" s="92">
        <v>5033315.9994999999</v>
      </c>
      <c r="BU131" s="92">
        <v>833</v>
      </c>
      <c r="BV131" s="93">
        <v>44562</v>
      </c>
      <c r="BW131" s="93">
        <v>44926</v>
      </c>
      <c r="BX131" s="40"/>
      <c r="BY131" s="15">
        <f>IF(BI131=0,MAX($BY$5:BY130)+1,0)</f>
        <v>0</v>
      </c>
      <c r="BZ131" s="15" t="str">
        <f t="shared" si="2"/>
        <v/>
      </c>
    </row>
    <row r="132" spans="1:78" x14ac:dyDescent="0.25">
      <c r="A132" s="28"/>
      <c r="B132" s="98">
        <v>126</v>
      </c>
      <c r="C132" s="90" t="s">
        <v>72</v>
      </c>
      <c r="D132" s="42">
        <v>1517111.0055</v>
      </c>
      <c r="E132" s="42">
        <v>5032707.9971000003</v>
      </c>
      <c r="F132" s="99">
        <v>1</v>
      </c>
      <c r="G132" s="99">
        <v>1</v>
      </c>
      <c r="H132" s="21">
        <v>0</v>
      </c>
      <c r="I132" s="96" t="s">
        <v>1605</v>
      </c>
      <c r="J132" s="8">
        <v>1517111.00549408</v>
      </c>
      <c r="K132" s="8">
        <v>5032707.9971377999</v>
      </c>
      <c r="L132" s="117" t="s">
        <v>221</v>
      </c>
      <c r="M132" s="98">
        <v>126</v>
      </c>
      <c r="N132" s="99" t="s">
        <v>450</v>
      </c>
      <c r="O132" s="15">
        <v>0</v>
      </c>
      <c r="P132" s="109" t="s">
        <v>671</v>
      </c>
      <c r="Q132" s="99">
        <v>0</v>
      </c>
      <c r="R132" s="105">
        <v>19630</v>
      </c>
      <c r="S132" s="114">
        <v>101.97993468999999</v>
      </c>
      <c r="T132" s="114">
        <v>61.712146760000003</v>
      </c>
      <c r="U132" s="114">
        <v>81.846040724999995</v>
      </c>
      <c r="V132" s="119">
        <v>77</v>
      </c>
      <c r="W132" s="21"/>
      <c r="X132" s="119">
        <v>126</v>
      </c>
      <c r="Y132" s="119"/>
      <c r="Z132" s="21"/>
      <c r="AR132" s="119"/>
      <c r="BH132" s="119"/>
      <c r="BI132" s="27">
        <v>6</v>
      </c>
      <c r="BJ132" t="s">
        <v>402</v>
      </c>
      <c r="BK132" s="91">
        <v>-5.0000000000000001E-3</v>
      </c>
      <c r="BL132" s="92" t="s">
        <v>604</v>
      </c>
      <c r="BM132" s="92">
        <v>0</v>
      </c>
      <c r="BN132" s="92">
        <v>7027</v>
      </c>
      <c r="BO132" s="92">
        <v>105.78554535000001</v>
      </c>
      <c r="BP132" s="92">
        <v>69.659011840000005</v>
      </c>
      <c r="BQ132" s="92">
        <v>87.722278595000006</v>
      </c>
      <c r="BR132" s="91">
        <v>2503</v>
      </c>
      <c r="BS132" s="92">
        <v>1519820.0038999999</v>
      </c>
      <c r="BT132" s="92">
        <v>5032380.0003000004</v>
      </c>
      <c r="BU132" s="92">
        <v>2503</v>
      </c>
      <c r="BV132" s="93">
        <v>44562</v>
      </c>
      <c r="BW132" s="93">
        <v>44926</v>
      </c>
      <c r="BX132" s="40"/>
      <c r="BY132" s="15">
        <f>IF(BI132=0,MAX($BY$5:BY131)+1,0)</f>
        <v>0</v>
      </c>
      <c r="BZ132" s="15" t="str">
        <f t="shared" si="2"/>
        <v/>
      </c>
    </row>
    <row r="133" spans="1:78" x14ac:dyDescent="0.25">
      <c r="A133" s="28"/>
      <c r="B133" s="98">
        <v>127</v>
      </c>
      <c r="C133" s="90" t="s">
        <v>73</v>
      </c>
      <c r="D133" s="42">
        <v>1517111.0055</v>
      </c>
      <c r="E133" s="42">
        <v>5032707.9971000003</v>
      </c>
      <c r="F133" s="99">
        <v>1</v>
      </c>
      <c r="G133" s="99">
        <v>1</v>
      </c>
      <c r="H133" s="21">
        <v>0</v>
      </c>
      <c r="I133" s="96" t="s">
        <v>1605</v>
      </c>
      <c r="J133" s="8">
        <v>1517111.00549408</v>
      </c>
      <c r="K133" s="8">
        <v>5032707.9971377999</v>
      </c>
      <c r="L133" s="117" t="s">
        <v>221</v>
      </c>
      <c r="M133" s="98">
        <v>127</v>
      </c>
      <c r="N133" s="99" t="s">
        <v>451</v>
      </c>
      <c r="O133" s="15">
        <v>0</v>
      </c>
      <c r="P133" s="109" t="s">
        <v>672</v>
      </c>
      <c r="Q133" s="99">
        <v>0</v>
      </c>
      <c r="R133" s="105">
        <v>19868</v>
      </c>
      <c r="S133" s="114">
        <v>103.66445923000001</v>
      </c>
      <c r="T133" s="114">
        <v>61.153026580000002</v>
      </c>
      <c r="U133" s="114">
        <v>82.408742904999997</v>
      </c>
      <c r="V133" s="119">
        <v>78</v>
      </c>
      <c r="W133" s="21"/>
      <c r="X133" s="119">
        <v>127</v>
      </c>
      <c r="Y133" s="119"/>
      <c r="Z133" s="21"/>
      <c r="AR133" s="119"/>
      <c r="BH133" s="119"/>
      <c r="BI133" s="27">
        <v>7</v>
      </c>
      <c r="BJ133" t="s">
        <v>404</v>
      </c>
      <c r="BK133" s="91">
        <v>-0.01</v>
      </c>
      <c r="BL133" s="92" t="s">
        <v>606</v>
      </c>
      <c r="BM133" s="92">
        <v>0</v>
      </c>
      <c r="BN133" s="92">
        <v>2010</v>
      </c>
      <c r="BO133" s="92">
        <v>110.89460754</v>
      </c>
      <c r="BP133" s="92">
        <v>65.334671020000002</v>
      </c>
      <c r="BQ133" s="92">
        <v>88.114639280000006</v>
      </c>
      <c r="BR133" s="91">
        <v>2550</v>
      </c>
      <c r="BS133" s="92">
        <v>1517747.0035000001</v>
      </c>
      <c r="BT133" s="92">
        <v>5032975.0000999998</v>
      </c>
      <c r="BU133" s="92">
        <v>2550</v>
      </c>
      <c r="BV133" s="93">
        <v>44562</v>
      </c>
      <c r="BW133" s="93">
        <v>44926</v>
      </c>
      <c r="BX133" s="40"/>
      <c r="BY133" s="15">
        <f>IF(BI133=0,MAX($BY$5:BY132)+1,0)</f>
        <v>0</v>
      </c>
      <c r="BZ133" s="15" t="str">
        <f t="shared" si="2"/>
        <v/>
      </c>
    </row>
    <row r="134" spans="1:78" x14ac:dyDescent="0.25">
      <c r="A134" s="28"/>
      <c r="B134" s="98">
        <v>128</v>
      </c>
      <c r="C134" s="90" t="s">
        <v>74</v>
      </c>
      <c r="D134" s="42">
        <v>1518111.9994000001</v>
      </c>
      <c r="E134" s="42">
        <v>5033659.9979999997</v>
      </c>
      <c r="F134" s="99">
        <v>1</v>
      </c>
      <c r="G134" s="99">
        <v>1</v>
      </c>
      <c r="H134" s="21">
        <v>0</v>
      </c>
      <c r="I134" s="96" t="s">
        <v>1606</v>
      </c>
      <c r="J134" s="8">
        <v>1518111.9994427301</v>
      </c>
      <c r="K134" s="8">
        <v>5033659.9979851004</v>
      </c>
      <c r="L134" s="117" t="s">
        <v>221</v>
      </c>
      <c r="M134" s="98">
        <v>128</v>
      </c>
      <c r="N134" s="99" t="s">
        <v>452</v>
      </c>
      <c r="O134" s="15">
        <v>0</v>
      </c>
      <c r="P134" s="109" t="s">
        <v>673</v>
      </c>
      <c r="Q134" s="99">
        <v>0</v>
      </c>
      <c r="R134" s="105">
        <v>19745</v>
      </c>
      <c r="S134" s="114">
        <v>103.2820282</v>
      </c>
      <c r="T134" s="114">
        <v>61.517681119999999</v>
      </c>
      <c r="U134" s="114">
        <v>82.399854660000003</v>
      </c>
      <c r="V134" s="119">
        <v>81</v>
      </c>
      <c r="W134" s="21"/>
      <c r="X134" s="119">
        <v>128</v>
      </c>
      <c r="Y134" s="119"/>
      <c r="Z134" s="21"/>
      <c r="AR134" s="119"/>
      <c r="BH134" s="119"/>
      <c r="BI134" s="27">
        <v>8</v>
      </c>
      <c r="BJ134" t="s">
        <v>405</v>
      </c>
      <c r="BK134" s="91">
        <v>-8.0000000000000002E-3</v>
      </c>
      <c r="BL134" s="92" t="s">
        <v>607</v>
      </c>
      <c r="BM134" s="92">
        <v>0</v>
      </c>
      <c r="BN134" s="92">
        <v>2256</v>
      </c>
      <c r="BO134" s="92">
        <v>110.55115508999999</v>
      </c>
      <c r="BP134" s="92">
        <v>65.523017879999998</v>
      </c>
      <c r="BQ134" s="92">
        <v>88.037086485000003</v>
      </c>
      <c r="BR134" s="91">
        <v>2551</v>
      </c>
      <c r="BS134" s="92">
        <v>1517591.9992</v>
      </c>
      <c r="BT134" s="92">
        <v>5032844.9995999997</v>
      </c>
      <c r="BU134" s="92">
        <v>2551</v>
      </c>
      <c r="BV134" s="93">
        <v>44562</v>
      </c>
      <c r="BW134" s="93">
        <v>44926</v>
      </c>
      <c r="BX134" s="40"/>
      <c r="BY134" s="15">
        <f>IF(BI134=0,MAX($BY$5:BY133)+1,0)</f>
        <v>0</v>
      </c>
      <c r="BZ134" s="15" t="str">
        <f t="shared" si="2"/>
        <v/>
      </c>
    </row>
    <row r="135" spans="1:78" x14ac:dyDescent="0.25">
      <c r="A135" s="28"/>
      <c r="B135" s="98">
        <v>129</v>
      </c>
      <c r="C135" s="90" t="s">
        <v>75</v>
      </c>
      <c r="D135" s="42">
        <v>1518132.0020000001</v>
      </c>
      <c r="E135" s="42">
        <v>5033660.9967</v>
      </c>
      <c r="F135" s="99">
        <v>1</v>
      </c>
      <c r="G135" s="99">
        <v>1</v>
      </c>
      <c r="H135" s="21">
        <v>0</v>
      </c>
      <c r="I135" s="96" t="s">
        <v>1607</v>
      </c>
      <c r="J135" s="8">
        <v>1518132.0019914899</v>
      </c>
      <c r="K135" s="8">
        <v>5033660.9967058897</v>
      </c>
      <c r="L135" s="117" t="s">
        <v>221</v>
      </c>
      <c r="M135" s="98">
        <v>129</v>
      </c>
      <c r="N135" s="99" t="s">
        <v>453</v>
      </c>
      <c r="O135" s="15">
        <v>-3.5000000000000001E-3</v>
      </c>
      <c r="P135" s="109" t="s">
        <v>674</v>
      </c>
      <c r="Q135" s="99">
        <v>0</v>
      </c>
      <c r="R135" s="105">
        <v>727</v>
      </c>
      <c r="S135" s="114">
        <v>112.15606689000001</v>
      </c>
      <c r="T135" s="114">
        <v>65.068504329999996</v>
      </c>
      <c r="U135" s="114">
        <v>88.612285610000001</v>
      </c>
      <c r="V135" s="119" t="s">
        <v>87</v>
      </c>
      <c r="W135" s="21"/>
      <c r="X135" s="119">
        <v>129</v>
      </c>
      <c r="Y135" s="119"/>
      <c r="Z135" s="21"/>
      <c r="AR135" s="119"/>
      <c r="BH135" s="119"/>
      <c r="BI135" s="27">
        <v>9</v>
      </c>
      <c r="BJ135" t="s">
        <v>406</v>
      </c>
      <c r="BK135" s="91">
        <v>-1.2E-2</v>
      </c>
      <c r="BL135" s="92" t="s">
        <v>608</v>
      </c>
      <c r="BM135" s="92">
        <v>0</v>
      </c>
      <c r="BN135" s="92">
        <v>2137</v>
      </c>
      <c r="BO135" s="92">
        <v>110.35852814</v>
      </c>
      <c r="BP135" s="92">
        <v>65.443931579999997</v>
      </c>
      <c r="BQ135" s="92">
        <v>87.901229860000001</v>
      </c>
      <c r="BR135" s="91">
        <v>2559</v>
      </c>
      <c r="BS135" s="92">
        <v>1517866.0035999999</v>
      </c>
      <c r="BT135" s="92">
        <v>5032951.9955000002</v>
      </c>
      <c r="BU135" s="92">
        <v>2559</v>
      </c>
      <c r="BV135" s="93">
        <v>44562</v>
      </c>
      <c r="BW135" s="93">
        <v>44926</v>
      </c>
      <c r="BX135" s="40"/>
      <c r="BY135" s="15">
        <f>IF(BI135=0,MAX($BY$5:BY134)+1,0)</f>
        <v>0</v>
      </c>
      <c r="BZ135" s="15" t="str">
        <f t="shared" ref="BZ135:BZ198" si="3">IF(ROW()-$BZ$5&lt;=$BY$4,ROW()-$BZ$5,"")</f>
        <v/>
      </c>
    </row>
    <row r="136" spans="1:78" x14ac:dyDescent="0.25">
      <c r="A136" s="28"/>
      <c r="B136" s="98">
        <v>130</v>
      </c>
      <c r="C136" s="90" t="s">
        <v>76</v>
      </c>
      <c r="D136" s="42">
        <v>1518151.9966</v>
      </c>
      <c r="E136" s="42">
        <v>5033660.9938000003</v>
      </c>
      <c r="F136" s="99">
        <v>1</v>
      </c>
      <c r="G136" s="99">
        <v>1</v>
      </c>
      <c r="H136" s="21">
        <v>0</v>
      </c>
      <c r="I136" s="96" t="s">
        <v>1608</v>
      </c>
      <c r="J136" s="8">
        <v>1518151.9966305499</v>
      </c>
      <c r="K136" s="8">
        <v>5033660.9937593499</v>
      </c>
      <c r="L136" s="117" t="s">
        <v>221</v>
      </c>
      <c r="M136" s="98">
        <v>130</v>
      </c>
      <c r="N136" s="99" t="s">
        <v>453</v>
      </c>
      <c r="O136" s="15">
        <v>0</v>
      </c>
      <c r="P136" s="109" t="s">
        <v>675</v>
      </c>
      <c r="Q136" s="99">
        <v>0</v>
      </c>
      <c r="R136" s="105">
        <v>727</v>
      </c>
      <c r="S136" s="114">
        <v>112.15606689000001</v>
      </c>
      <c r="T136" s="114">
        <v>65.068504329999996</v>
      </c>
      <c r="U136" s="114">
        <v>88.612285610000001</v>
      </c>
      <c r="V136" s="119" t="s">
        <v>88</v>
      </c>
      <c r="W136" s="21"/>
      <c r="X136" s="119">
        <v>130</v>
      </c>
      <c r="Y136" s="119"/>
      <c r="Z136" s="21"/>
      <c r="AR136" s="119"/>
      <c r="BH136" s="119"/>
      <c r="BI136" s="27">
        <v>10</v>
      </c>
      <c r="BJ136" t="s">
        <v>407</v>
      </c>
      <c r="BK136" s="91">
        <v>-2.2499999999999999E-2</v>
      </c>
      <c r="BL136" s="92" t="s">
        <v>609</v>
      </c>
      <c r="BM136" s="92">
        <v>0</v>
      </c>
      <c r="BN136" s="92">
        <v>645</v>
      </c>
      <c r="BO136" s="92">
        <v>109.94715881</v>
      </c>
      <c r="BP136" s="92">
        <v>72.904418949999993</v>
      </c>
      <c r="BQ136" s="92">
        <v>91.425788879999999</v>
      </c>
      <c r="BR136" s="91">
        <v>4740</v>
      </c>
      <c r="BS136" s="92">
        <v>1519004.9994999999</v>
      </c>
      <c r="BT136" s="92">
        <v>5033871.9913999997</v>
      </c>
      <c r="BU136" s="92">
        <v>4740</v>
      </c>
      <c r="BV136" s="93">
        <v>44562</v>
      </c>
      <c r="BW136" s="93">
        <v>44926</v>
      </c>
      <c r="BX136" s="40"/>
      <c r="BY136" s="15">
        <f>IF(BI136=0,MAX($BY$5:BY135)+1,0)</f>
        <v>0</v>
      </c>
      <c r="BZ136" s="15" t="str">
        <f t="shared" si="3"/>
        <v/>
      </c>
    </row>
    <row r="137" spans="1:78" x14ac:dyDescent="0.25">
      <c r="A137" s="28"/>
      <c r="B137" s="98">
        <v>131</v>
      </c>
      <c r="C137" s="90" t="s">
        <v>77</v>
      </c>
      <c r="D137" s="42">
        <v>1518173.0001999999</v>
      </c>
      <c r="E137" s="42">
        <v>5033660.9950000001</v>
      </c>
      <c r="F137" s="99">
        <v>1</v>
      </c>
      <c r="G137" s="99">
        <v>1</v>
      </c>
      <c r="H137" s="21">
        <v>0</v>
      </c>
      <c r="I137" s="96" t="s">
        <v>1609</v>
      </c>
      <c r="J137" s="8">
        <v>1518173.0002206799</v>
      </c>
      <c r="K137" s="8">
        <v>5033660.9950252902</v>
      </c>
      <c r="L137" s="117" t="s">
        <v>221</v>
      </c>
      <c r="M137" s="98">
        <v>131</v>
      </c>
      <c r="N137" s="99" t="s">
        <v>454</v>
      </c>
      <c r="O137" s="15">
        <v>0</v>
      </c>
      <c r="P137" s="109" t="s">
        <v>676</v>
      </c>
      <c r="Q137" s="99">
        <v>0</v>
      </c>
      <c r="R137" s="105">
        <v>13252</v>
      </c>
      <c r="S137" s="114">
        <v>106.59443665000001</v>
      </c>
      <c r="T137" s="114">
        <v>63.768417360000001</v>
      </c>
      <c r="U137" s="114">
        <v>85.181427005000003</v>
      </c>
      <c r="V137" s="119" t="s">
        <v>538</v>
      </c>
      <c r="W137" s="21"/>
      <c r="X137" s="119">
        <v>131</v>
      </c>
      <c r="Y137" s="119"/>
      <c r="Z137" s="21"/>
      <c r="AR137" s="119"/>
      <c r="BH137" s="119"/>
      <c r="BI137" s="27">
        <v>11</v>
      </c>
      <c r="BJ137" t="s">
        <v>407</v>
      </c>
      <c r="BK137" s="91">
        <v>-2.2499999999999999E-2</v>
      </c>
      <c r="BL137" s="92" t="s">
        <v>610</v>
      </c>
      <c r="BM137" s="92">
        <v>0</v>
      </c>
      <c r="BN137" s="92">
        <v>645</v>
      </c>
      <c r="BO137" s="92">
        <v>109.94715881</v>
      </c>
      <c r="BP137" s="92">
        <v>72.904418949999993</v>
      </c>
      <c r="BQ137" s="92">
        <v>91.425788879999999</v>
      </c>
      <c r="BR137" s="91">
        <v>4741</v>
      </c>
      <c r="BS137" s="92">
        <v>1519003.9994999999</v>
      </c>
      <c r="BT137" s="92">
        <v>5033866.9908999996</v>
      </c>
      <c r="BU137" s="92">
        <v>4741</v>
      </c>
      <c r="BV137" s="93">
        <v>44562</v>
      </c>
      <c r="BW137" s="93">
        <v>44926</v>
      </c>
      <c r="BX137" s="40"/>
      <c r="BY137" s="15">
        <f>IF(BI137=0,MAX($BY$5:BY136)+1,0)</f>
        <v>0</v>
      </c>
      <c r="BZ137" s="15" t="str">
        <f t="shared" si="3"/>
        <v/>
      </c>
    </row>
    <row r="138" spans="1:78" x14ac:dyDescent="0.25">
      <c r="A138" s="28"/>
      <c r="B138" s="98">
        <v>132</v>
      </c>
      <c r="C138" s="90" t="s">
        <v>78</v>
      </c>
      <c r="D138" s="42">
        <v>1518194.0038000001</v>
      </c>
      <c r="E138" s="42">
        <v>5033660.9962999998</v>
      </c>
      <c r="F138" s="99">
        <v>1</v>
      </c>
      <c r="G138" s="99">
        <v>1</v>
      </c>
      <c r="H138" s="21">
        <v>0</v>
      </c>
      <c r="I138" s="96" t="s">
        <v>1610</v>
      </c>
      <c r="J138" s="8">
        <v>1518194.0038108199</v>
      </c>
      <c r="K138" s="8">
        <v>5033660.9962912304</v>
      </c>
      <c r="L138" s="117" t="s">
        <v>221</v>
      </c>
      <c r="M138" s="98">
        <v>132</v>
      </c>
      <c r="N138" s="99" t="s">
        <v>454</v>
      </c>
      <c r="O138" s="15">
        <v>0</v>
      </c>
      <c r="P138" s="109" t="s">
        <v>677</v>
      </c>
      <c r="Q138" s="99">
        <v>0</v>
      </c>
      <c r="R138" s="105">
        <v>13252</v>
      </c>
      <c r="S138" s="114">
        <v>106.59443665000001</v>
      </c>
      <c r="T138" s="114">
        <v>63.768417360000001</v>
      </c>
      <c r="U138" s="114">
        <v>85.181427005000003</v>
      </c>
      <c r="V138" s="119" t="s">
        <v>539</v>
      </c>
      <c r="W138" s="21"/>
      <c r="X138" s="119">
        <v>132</v>
      </c>
      <c r="Y138" s="119"/>
      <c r="Z138" s="21"/>
      <c r="AR138" s="119"/>
      <c r="BH138" s="119"/>
      <c r="BI138" s="27">
        <v>12</v>
      </c>
      <c r="BJ138" t="s">
        <v>409</v>
      </c>
      <c r="BK138" s="91">
        <v>-8.0000000000000002E-3</v>
      </c>
      <c r="BL138" s="92" t="s">
        <v>612</v>
      </c>
      <c r="BM138" s="92">
        <v>0</v>
      </c>
      <c r="BN138" s="92">
        <v>8231</v>
      </c>
      <c r="BO138" s="92">
        <v>109.92002869</v>
      </c>
      <c r="BP138" s="92">
        <v>64.246482850000007</v>
      </c>
      <c r="BQ138" s="92">
        <v>87.083255769999994</v>
      </c>
      <c r="BR138" s="91" t="s">
        <v>18</v>
      </c>
      <c r="BS138" s="92">
        <v>1517647.0034</v>
      </c>
      <c r="BT138" s="92">
        <v>5031648.0003000004</v>
      </c>
      <c r="BU138" s="92" t="s">
        <v>18</v>
      </c>
      <c r="BV138" s="93">
        <v>44562</v>
      </c>
      <c r="BW138" s="93">
        <v>44926</v>
      </c>
      <c r="BX138" s="40"/>
      <c r="BY138" s="15">
        <f>IF(BI138=0,MAX($BY$5:BY137)+1,0)</f>
        <v>0</v>
      </c>
      <c r="BZ138" s="15" t="str">
        <f t="shared" si="3"/>
        <v/>
      </c>
    </row>
    <row r="139" spans="1:78" x14ac:dyDescent="0.25">
      <c r="A139" s="28"/>
      <c r="B139" s="98">
        <v>133</v>
      </c>
      <c r="C139" s="90" t="s">
        <v>79</v>
      </c>
      <c r="D139" s="42">
        <v>1518213.9983999999</v>
      </c>
      <c r="E139" s="42">
        <v>5033660.9933000002</v>
      </c>
      <c r="F139" s="99">
        <v>1</v>
      </c>
      <c r="G139" s="99">
        <v>1</v>
      </c>
      <c r="H139" s="21">
        <v>0</v>
      </c>
      <c r="I139" s="96" t="s">
        <v>1611</v>
      </c>
      <c r="J139" s="8">
        <v>1518213.9984498799</v>
      </c>
      <c r="K139" s="8">
        <v>5033660.9933446897</v>
      </c>
      <c r="L139" s="117" t="s">
        <v>221</v>
      </c>
      <c r="M139" s="98">
        <v>133</v>
      </c>
      <c r="N139" s="99" t="s">
        <v>454</v>
      </c>
      <c r="O139" s="15">
        <v>0</v>
      </c>
      <c r="P139" s="109" t="s">
        <v>678</v>
      </c>
      <c r="Q139" s="99">
        <v>0</v>
      </c>
      <c r="R139" s="105">
        <v>13252</v>
      </c>
      <c r="S139" s="114">
        <v>106.59443665000001</v>
      </c>
      <c r="T139" s="114">
        <v>63.768417360000001</v>
      </c>
      <c r="U139" s="114">
        <v>85.181427005000003</v>
      </c>
      <c r="V139" s="119" t="s">
        <v>540</v>
      </c>
      <c r="W139" s="21"/>
      <c r="X139" s="119">
        <v>133</v>
      </c>
      <c r="Y139" s="119"/>
      <c r="Z139" s="21"/>
      <c r="AR139" s="119"/>
      <c r="BH139" s="119"/>
      <c r="BI139" s="27">
        <v>13</v>
      </c>
      <c r="BJ139" t="s">
        <v>410</v>
      </c>
      <c r="BK139" s="91">
        <v>-8.0000000000000002E-3</v>
      </c>
      <c r="BL139" s="92" t="s">
        <v>613</v>
      </c>
      <c r="BM139" s="92">
        <v>0</v>
      </c>
      <c r="BN139" s="92">
        <v>7745</v>
      </c>
      <c r="BO139" s="92">
        <v>109.08650208</v>
      </c>
      <c r="BP139" s="92">
        <v>64.124412539999994</v>
      </c>
      <c r="BQ139" s="92">
        <v>86.605457309999906</v>
      </c>
      <c r="BR139" s="91" t="s">
        <v>19</v>
      </c>
      <c r="BS139" s="92">
        <v>1517718.0031000001</v>
      </c>
      <c r="BT139" s="92">
        <v>5031736.0006999997</v>
      </c>
      <c r="BU139" s="92" t="s">
        <v>19</v>
      </c>
      <c r="BV139" s="93">
        <v>44562</v>
      </c>
      <c r="BW139" s="93">
        <v>44926</v>
      </c>
      <c r="BX139" s="40"/>
      <c r="BY139" s="15">
        <f>IF(BI139=0,MAX($BY$5:BY138)+1,0)</f>
        <v>0</v>
      </c>
      <c r="BZ139" s="15" t="str">
        <f t="shared" si="3"/>
        <v/>
      </c>
    </row>
    <row r="140" spans="1:78" x14ac:dyDescent="0.25">
      <c r="A140" s="28"/>
      <c r="B140" s="98">
        <v>134</v>
      </c>
      <c r="C140" s="90" t="s">
        <v>80</v>
      </c>
      <c r="D140" s="42">
        <v>1518234.0009999999</v>
      </c>
      <c r="E140" s="42">
        <v>5033661.9921000004</v>
      </c>
      <c r="F140" s="99">
        <v>1</v>
      </c>
      <c r="G140" s="99">
        <v>1</v>
      </c>
      <c r="H140" s="21">
        <v>0</v>
      </c>
      <c r="I140" s="96" t="s">
        <v>1612</v>
      </c>
      <c r="J140" s="8">
        <v>1518234.00099864</v>
      </c>
      <c r="K140" s="8">
        <v>5033661.99206548</v>
      </c>
      <c r="L140" s="117" t="s">
        <v>221</v>
      </c>
      <c r="M140" s="98">
        <v>134</v>
      </c>
      <c r="N140" s="99" t="s">
        <v>458</v>
      </c>
      <c r="O140" s="15">
        <v>0</v>
      </c>
      <c r="P140" s="109" t="s">
        <v>679</v>
      </c>
      <c r="Q140" s="99">
        <v>0</v>
      </c>
      <c r="R140" s="105">
        <v>14293</v>
      </c>
      <c r="S140" s="114">
        <v>104.08330536</v>
      </c>
      <c r="T140" s="114">
        <v>63.696075440000001</v>
      </c>
      <c r="U140" s="114">
        <v>83.889690400000006</v>
      </c>
      <c r="V140" s="119" t="s">
        <v>541</v>
      </c>
      <c r="W140" s="21"/>
      <c r="X140" s="119">
        <v>134</v>
      </c>
      <c r="Y140" s="119"/>
      <c r="Z140" s="21"/>
      <c r="AR140" s="119"/>
      <c r="BH140" s="119"/>
      <c r="BI140" s="27">
        <v>14</v>
      </c>
      <c r="BJ140" t="s">
        <v>412</v>
      </c>
      <c r="BK140" s="91">
        <v>-8.0000000000000002E-3</v>
      </c>
      <c r="BL140" s="92" t="s">
        <v>615</v>
      </c>
      <c r="BM140" s="92">
        <v>0</v>
      </c>
      <c r="BN140" s="92">
        <v>9316</v>
      </c>
      <c r="BO140" s="92">
        <v>108.80895233</v>
      </c>
      <c r="BP140" s="92">
        <v>63.80172348</v>
      </c>
      <c r="BQ140" s="92">
        <v>86.305337905000002</v>
      </c>
      <c r="BR140" s="91" t="s">
        <v>28</v>
      </c>
      <c r="BS140" s="92">
        <v>1517845.0024000001</v>
      </c>
      <c r="BT140" s="92">
        <v>5031586.9985999996</v>
      </c>
      <c r="BU140" s="92" t="s">
        <v>28</v>
      </c>
      <c r="BV140" s="93">
        <v>44562</v>
      </c>
      <c r="BW140" s="93">
        <v>44926</v>
      </c>
      <c r="BX140" s="40"/>
      <c r="BY140" s="15">
        <f>IF(BI140=0,MAX($BY$5:BY139)+1,0)</f>
        <v>0</v>
      </c>
      <c r="BZ140" s="15" t="str">
        <f t="shared" si="3"/>
        <v/>
      </c>
    </row>
    <row r="141" spans="1:78" x14ac:dyDescent="0.25">
      <c r="A141" s="28"/>
      <c r="B141" s="98">
        <v>135</v>
      </c>
      <c r="C141" s="90" t="s">
        <v>81</v>
      </c>
      <c r="D141" s="42">
        <v>1518254.0029</v>
      </c>
      <c r="E141" s="42">
        <v>5033662.0011999998</v>
      </c>
      <c r="F141" s="99">
        <v>1</v>
      </c>
      <c r="G141" s="99">
        <v>1</v>
      </c>
      <c r="H141" s="21">
        <v>0</v>
      </c>
      <c r="I141" s="96" t="s">
        <v>1613</v>
      </c>
      <c r="J141" s="8">
        <v>1518254.0029214399</v>
      </c>
      <c r="K141" s="8">
        <v>5033662.0012411196</v>
      </c>
      <c r="L141" s="117" t="s">
        <v>221</v>
      </c>
      <c r="M141" s="98">
        <v>135</v>
      </c>
      <c r="N141" s="99" t="s">
        <v>458</v>
      </c>
      <c r="O141" s="15">
        <v>0</v>
      </c>
      <c r="P141" s="109" t="s">
        <v>680</v>
      </c>
      <c r="Q141" s="99">
        <v>0</v>
      </c>
      <c r="R141" s="105">
        <v>14293</v>
      </c>
      <c r="S141" s="114">
        <v>104.08330536</v>
      </c>
      <c r="T141" s="114">
        <v>63.696075440000001</v>
      </c>
      <c r="U141" s="114">
        <v>83.889690400000006</v>
      </c>
      <c r="V141" s="119" t="s">
        <v>542</v>
      </c>
      <c r="W141" s="21"/>
      <c r="X141" s="119">
        <v>135</v>
      </c>
      <c r="Y141" s="119"/>
      <c r="Z141" s="21"/>
      <c r="AR141" s="119"/>
      <c r="BH141" s="119"/>
      <c r="BI141" s="27">
        <v>15</v>
      </c>
      <c r="BJ141" t="s">
        <v>413</v>
      </c>
      <c r="BK141" s="91">
        <v>-8.0000000000000002E-3</v>
      </c>
      <c r="BL141" s="92" t="s">
        <v>616</v>
      </c>
      <c r="BM141" s="92">
        <v>0</v>
      </c>
      <c r="BN141" s="92">
        <v>10445</v>
      </c>
      <c r="BO141" s="92">
        <v>109.21190643</v>
      </c>
      <c r="BP141" s="92">
        <v>63.974983219999999</v>
      </c>
      <c r="BQ141" s="92">
        <v>86.593444825000006</v>
      </c>
      <c r="BR141" s="91" t="s">
        <v>29</v>
      </c>
      <c r="BS141" s="92">
        <v>1517749.0031000001</v>
      </c>
      <c r="BT141" s="92">
        <v>5031492.9918999998</v>
      </c>
      <c r="BU141" s="92" t="s">
        <v>29</v>
      </c>
      <c r="BV141" s="93">
        <v>44562</v>
      </c>
      <c r="BW141" s="93">
        <v>44926</v>
      </c>
      <c r="BX141" s="40"/>
      <c r="BY141" s="15">
        <f>IF(BI141=0,MAX($BY$5:BY140)+1,0)</f>
        <v>0</v>
      </c>
      <c r="BZ141" s="15" t="str">
        <f t="shared" si="3"/>
        <v/>
      </c>
    </row>
    <row r="142" spans="1:78" x14ac:dyDescent="0.25">
      <c r="A142" s="28"/>
      <c r="B142" s="98">
        <v>136</v>
      </c>
      <c r="C142" s="90" t="s">
        <v>82</v>
      </c>
      <c r="D142" s="42">
        <v>1517935.9979999999</v>
      </c>
      <c r="E142" s="42">
        <v>5032876.9907</v>
      </c>
      <c r="F142" s="99">
        <v>1</v>
      </c>
      <c r="G142" s="99">
        <v>1</v>
      </c>
      <c r="H142" s="21">
        <v>0</v>
      </c>
      <c r="I142" s="96" t="s">
        <v>1614</v>
      </c>
      <c r="J142" s="8">
        <v>1517935.99804799</v>
      </c>
      <c r="K142" s="8">
        <v>5032876.9907322899</v>
      </c>
      <c r="L142" s="117" t="s">
        <v>221</v>
      </c>
      <c r="M142" s="98">
        <v>136</v>
      </c>
      <c r="N142" s="99" t="s">
        <v>458</v>
      </c>
      <c r="O142" s="15">
        <v>0</v>
      </c>
      <c r="P142" s="109" t="s">
        <v>681</v>
      </c>
      <c r="Q142" s="99">
        <v>0</v>
      </c>
      <c r="R142" s="105">
        <v>14293</v>
      </c>
      <c r="S142" s="114">
        <v>104.08330536</v>
      </c>
      <c r="T142" s="114">
        <v>63.696075440000001</v>
      </c>
      <c r="U142" s="114">
        <v>83.889690400000006</v>
      </c>
      <c r="V142" s="119" t="s">
        <v>543</v>
      </c>
      <c r="W142" s="21"/>
      <c r="X142" s="119">
        <v>136</v>
      </c>
      <c r="Y142" s="119"/>
      <c r="Z142" s="21"/>
      <c r="AR142" s="119"/>
      <c r="BH142" s="119"/>
      <c r="BI142" s="27">
        <v>16</v>
      </c>
      <c r="BJ142" t="s">
        <v>417</v>
      </c>
      <c r="BK142" s="91">
        <v>-8.0000000000000002E-3</v>
      </c>
      <c r="BL142" s="92" t="s">
        <v>621</v>
      </c>
      <c r="BM142" s="92">
        <v>0</v>
      </c>
      <c r="BN142" s="92">
        <v>1919</v>
      </c>
      <c r="BO142" s="92">
        <v>107.52838898</v>
      </c>
      <c r="BP142" s="92">
        <v>71.738250730000004</v>
      </c>
      <c r="BQ142" s="92">
        <v>89.633319854999996</v>
      </c>
      <c r="BR142" s="91" t="s">
        <v>38</v>
      </c>
      <c r="BS142" s="92">
        <v>1519559.9978</v>
      </c>
      <c r="BT142" s="92">
        <v>5033463.9984999998</v>
      </c>
      <c r="BU142" s="92" t="s">
        <v>38</v>
      </c>
      <c r="BV142" s="93">
        <v>44562</v>
      </c>
      <c r="BW142" s="93">
        <v>44926</v>
      </c>
      <c r="BX142" s="40"/>
      <c r="BY142" s="15">
        <f>IF(BI142=0,MAX($BY$5:BY141)+1,0)</f>
        <v>0</v>
      </c>
      <c r="BZ142" s="15" t="str">
        <f t="shared" si="3"/>
        <v/>
      </c>
    </row>
    <row r="143" spans="1:78" x14ac:dyDescent="0.25">
      <c r="A143" s="28"/>
      <c r="B143" s="98">
        <v>137</v>
      </c>
      <c r="C143" s="90" t="s">
        <v>83</v>
      </c>
      <c r="D143" s="42">
        <v>1517926.9994000001</v>
      </c>
      <c r="E143" s="42">
        <v>5032829.9978999998</v>
      </c>
      <c r="F143" s="99">
        <v>1</v>
      </c>
      <c r="G143" s="99">
        <v>1</v>
      </c>
      <c r="H143" s="21">
        <v>0</v>
      </c>
      <c r="I143" s="96" t="s">
        <v>1615</v>
      </c>
      <c r="J143" s="8">
        <v>1517926.9993526</v>
      </c>
      <c r="K143" s="8">
        <v>5032829.9978617504</v>
      </c>
      <c r="L143" s="117" t="s">
        <v>221</v>
      </c>
      <c r="M143" s="98">
        <v>137</v>
      </c>
      <c r="N143" s="99" t="s">
        <v>462</v>
      </c>
      <c r="O143" s="15">
        <v>0</v>
      </c>
      <c r="P143" s="109" t="s">
        <v>682</v>
      </c>
      <c r="Q143" s="99">
        <v>0</v>
      </c>
      <c r="R143" s="105">
        <v>14292</v>
      </c>
      <c r="S143" s="114">
        <v>102.55672455</v>
      </c>
      <c r="T143" s="114">
        <v>63.632560730000002</v>
      </c>
      <c r="U143" s="114">
        <v>83.094642640000004</v>
      </c>
      <c r="V143" s="119" t="s">
        <v>544</v>
      </c>
      <c r="W143" s="21"/>
      <c r="X143" s="119">
        <v>137</v>
      </c>
      <c r="Y143" s="119"/>
      <c r="Z143" s="21"/>
      <c r="AR143" s="119"/>
      <c r="BH143" s="119"/>
      <c r="BI143" s="27">
        <v>17</v>
      </c>
      <c r="BJ143" t="s">
        <v>418</v>
      </c>
      <c r="BK143" s="91">
        <v>-8.0000000000000002E-3</v>
      </c>
      <c r="BL143" s="92" t="s">
        <v>622</v>
      </c>
      <c r="BM143" s="92">
        <v>0</v>
      </c>
      <c r="BN143" s="92">
        <v>2048</v>
      </c>
      <c r="BO143" s="92">
        <v>107.55656433</v>
      </c>
      <c r="BP143" s="92">
        <v>71.476799009999993</v>
      </c>
      <c r="BQ143" s="92">
        <v>89.516681669999997</v>
      </c>
      <c r="BR143" s="91" t="s">
        <v>39</v>
      </c>
      <c r="BS143" s="92">
        <v>1519593.9975000001</v>
      </c>
      <c r="BT143" s="92">
        <v>5033411.9990999997</v>
      </c>
      <c r="BU143" s="92" t="s">
        <v>39</v>
      </c>
      <c r="BV143" s="93">
        <v>44562</v>
      </c>
      <c r="BW143" s="93">
        <v>44926</v>
      </c>
      <c r="BX143" s="40"/>
      <c r="BY143" s="15">
        <f>IF(BI143=0,MAX($BY$5:BY142)+1,0)</f>
        <v>0</v>
      </c>
      <c r="BZ143" s="15" t="str">
        <f t="shared" si="3"/>
        <v/>
      </c>
    </row>
    <row r="144" spans="1:78" x14ac:dyDescent="0.25">
      <c r="A144" s="28"/>
      <c r="B144" s="98">
        <v>138</v>
      </c>
      <c r="C144" s="90" t="s">
        <v>84</v>
      </c>
      <c r="D144" s="42">
        <v>1517963.0035000001</v>
      </c>
      <c r="E144" s="42">
        <v>5032863.9979999997</v>
      </c>
      <c r="F144" s="99">
        <v>1</v>
      </c>
      <c r="G144" s="99">
        <v>1</v>
      </c>
      <c r="H144" s="21">
        <v>0</v>
      </c>
      <c r="I144" s="96" t="s">
        <v>1616</v>
      </c>
      <c r="J144" s="8">
        <v>1517963.0034525199</v>
      </c>
      <c r="K144" s="8">
        <v>5032863.9979910003</v>
      </c>
      <c r="L144" s="117" t="s">
        <v>221</v>
      </c>
      <c r="M144" s="98">
        <v>138</v>
      </c>
      <c r="N144" s="99" t="s">
        <v>464</v>
      </c>
      <c r="O144" s="15">
        <v>-9.4999999999999998E-3</v>
      </c>
      <c r="P144" s="109" t="s">
        <v>683</v>
      </c>
      <c r="Q144" s="99">
        <v>0</v>
      </c>
      <c r="R144" s="105">
        <v>9249</v>
      </c>
      <c r="S144" s="114">
        <v>103.56208801</v>
      </c>
      <c r="T144" s="114">
        <v>66.873481749999996</v>
      </c>
      <c r="U144" s="114">
        <v>85.217784879999996</v>
      </c>
      <c r="V144" s="119" t="s">
        <v>89</v>
      </c>
      <c r="W144" s="21"/>
      <c r="X144" s="119">
        <v>138</v>
      </c>
      <c r="Y144" s="119"/>
      <c r="Z144" s="21"/>
      <c r="AR144" s="119"/>
      <c r="BH144" s="119"/>
      <c r="BI144" s="27">
        <v>18</v>
      </c>
      <c r="BJ144" t="s">
        <v>419</v>
      </c>
      <c r="BK144" s="91">
        <v>-8.0000000000000002E-3</v>
      </c>
      <c r="BL144" s="92" t="s">
        <v>623</v>
      </c>
      <c r="BM144" s="92">
        <v>0</v>
      </c>
      <c r="BN144" s="92">
        <v>2173</v>
      </c>
      <c r="BO144" s="92">
        <v>107.66276550000001</v>
      </c>
      <c r="BP144" s="92">
        <v>71.339622500000004</v>
      </c>
      <c r="BQ144" s="92">
        <v>89.501193999999998</v>
      </c>
      <c r="BR144" s="91" t="s">
        <v>40</v>
      </c>
      <c r="BS144" s="92">
        <v>1519634.9982</v>
      </c>
      <c r="BT144" s="92">
        <v>5033369.9902999997</v>
      </c>
      <c r="BU144" s="92" t="s">
        <v>40</v>
      </c>
      <c r="BV144" s="93">
        <v>44562</v>
      </c>
      <c r="BW144" s="93">
        <v>44926</v>
      </c>
      <c r="BX144" s="40"/>
      <c r="BY144" s="15">
        <f>IF(BI144=0,MAX($BY$5:BY143)+1,0)</f>
        <v>0</v>
      </c>
      <c r="BZ144" s="15" t="str">
        <f t="shared" si="3"/>
        <v/>
      </c>
    </row>
    <row r="145" spans="1:78" x14ac:dyDescent="0.25">
      <c r="A145" s="28"/>
      <c r="B145" s="98">
        <v>139</v>
      </c>
      <c r="C145" s="90" t="s">
        <v>85</v>
      </c>
      <c r="D145" s="42">
        <v>1517969.0020999999</v>
      </c>
      <c r="E145" s="42">
        <v>5032822.9911000002</v>
      </c>
      <c r="F145" s="99">
        <v>1</v>
      </c>
      <c r="G145" s="99">
        <v>1</v>
      </c>
      <c r="H145" s="21">
        <v>0</v>
      </c>
      <c r="I145" s="96" t="s">
        <v>1617</v>
      </c>
      <c r="J145" s="8">
        <v>1517969.0020990199</v>
      </c>
      <c r="K145" s="8">
        <v>5032822.9911154797</v>
      </c>
      <c r="L145" s="117" t="s">
        <v>221</v>
      </c>
      <c r="M145" s="98">
        <v>139</v>
      </c>
      <c r="N145" s="99" t="s">
        <v>465</v>
      </c>
      <c r="O145" s="15">
        <v>-9.4999999999999998E-3</v>
      </c>
      <c r="P145" s="109" t="s">
        <v>684</v>
      </c>
      <c r="Q145" s="99">
        <v>0</v>
      </c>
      <c r="R145" s="105">
        <v>8671</v>
      </c>
      <c r="S145" s="114">
        <v>104.6832962</v>
      </c>
      <c r="T145" s="114">
        <v>68.130287170000003</v>
      </c>
      <c r="U145" s="114">
        <v>86.406791685000002</v>
      </c>
      <c r="V145" s="119" t="s">
        <v>90</v>
      </c>
      <c r="W145" s="21"/>
      <c r="X145" s="119">
        <v>139</v>
      </c>
      <c r="Y145" s="119"/>
      <c r="Z145" s="21"/>
      <c r="AR145" s="119"/>
      <c r="BH145" s="119"/>
      <c r="BI145" s="27">
        <v>19</v>
      </c>
      <c r="BJ145" t="s">
        <v>420</v>
      </c>
      <c r="BK145" s="91">
        <v>6.0000000000000001E-3</v>
      </c>
      <c r="BL145" s="92" t="s">
        <v>624</v>
      </c>
      <c r="BM145" s="92">
        <v>0</v>
      </c>
      <c r="BN145" s="92">
        <v>2169</v>
      </c>
      <c r="BO145" s="92">
        <v>108.33624268</v>
      </c>
      <c r="BP145" s="92">
        <v>71.719467159999994</v>
      </c>
      <c r="BQ145" s="92">
        <v>90.027854919999996</v>
      </c>
      <c r="BR145" s="91" t="s">
        <v>41</v>
      </c>
      <c r="BS145" s="92">
        <v>1519433.0009000001</v>
      </c>
      <c r="BT145" s="92">
        <v>5033336.9924999997</v>
      </c>
      <c r="BU145" s="92" t="s">
        <v>41</v>
      </c>
      <c r="BV145" s="93">
        <v>44562</v>
      </c>
      <c r="BW145" s="93">
        <v>44926</v>
      </c>
      <c r="BX145" s="40"/>
      <c r="BY145" s="15">
        <f>IF(BI145=0,MAX($BY$5:BY144)+1,0)</f>
        <v>0</v>
      </c>
      <c r="BZ145" s="15" t="str">
        <f t="shared" si="3"/>
        <v/>
      </c>
    </row>
    <row r="146" spans="1:78" x14ac:dyDescent="0.25">
      <c r="A146" s="28"/>
      <c r="B146" s="98">
        <v>140</v>
      </c>
      <c r="C146" s="90" t="s">
        <v>86</v>
      </c>
      <c r="D146" s="42">
        <v>1519849.0033</v>
      </c>
      <c r="E146" s="42">
        <v>5032401.9993000003</v>
      </c>
      <c r="F146" s="99">
        <v>1</v>
      </c>
      <c r="G146" s="99">
        <v>1</v>
      </c>
      <c r="H146" s="21">
        <v>0</v>
      </c>
      <c r="I146" s="96" t="s">
        <v>1618</v>
      </c>
      <c r="J146" s="8">
        <v>1519849.00330381</v>
      </c>
      <c r="K146" s="8">
        <v>5032401.9993149899</v>
      </c>
      <c r="L146" s="117" t="s">
        <v>221</v>
      </c>
      <c r="M146" s="98">
        <v>140</v>
      </c>
      <c r="N146" s="99" t="s">
        <v>466</v>
      </c>
      <c r="O146" s="15">
        <v>-9.4999999999999998E-3</v>
      </c>
      <c r="P146" s="109" t="s">
        <v>685</v>
      </c>
      <c r="Q146" s="99">
        <v>0</v>
      </c>
      <c r="R146" s="105">
        <v>9255</v>
      </c>
      <c r="S146" s="114">
        <v>103.91210938</v>
      </c>
      <c r="T146" s="114">
        <v>66.635841369999994</v>
      </c>
      <c r="U146" s="114">
        <v>85.273975374999907</v>
      </c>
      <c r="V146" s="119" t="s">
        <v>91</v>
      </c>
      <c r="W146" s="21"/>
      <c r="X146" s="119">
        <v>140</v>
      </c>
      <c r="Y146" s="119"/>
      <c r="Z146" s="21"/>
      <c r="AR146" s="119"/>
      <c r="BH146" s="119"/>
      <c r="BI146" s="27">
        <v>20</v>
      </c>
      <c r="BJ146" t="s">
        <v>420</v>
      </c>
      <c r="BK146" s="91">
        <v>6.0000000000000001E-3</v>
      </c>
      <c r="BL146" s="92" t="s">
        <v>625</v>
      </c>
      <c r="BM146" s="92">
        <v>0</v>
      </c>
      <c r="BN146" s="92">
        <v>2169</v>
      </c>
      <c r="BO146" s="92">
        <v>108.33624268</v>
      </c>
      <c r="BP146" s="92">
        <v>71.719467159999994</v>
      </c>
      <c r="BQ146" s="92">
        <v>90.027854919999996</v>
      </c>
      <c r="BR146" s="91" t="s">
        <v>42</v>
      </c>
      <c r="BS146" s="92">
        <v>1519443.996</v>
      </c>
      <c r="BT146" s="92">
        <v>5033326.9955000002</v>
      </c>
      <c r="BU146" s="92" t="s">
        <v>42</v>
      </c>
      <c r="BV146" s="93">
        <v>44562</v>
      </c>
      <c r="BW146" s="93">
        <v>44926</v>
      </c>
      <c r="BX146" s="40"/>
      <c r="BY146" s="15">
        <f>IF(BI146=0,MAX($BY$5:BY145)+1,0)</f>
        <v>0</v>
      </c>
      <c r="BZ146" s="15" t="str">
        <f t="shared" si="3"/>
        <v/>
      </c>
    </row>
    <row r="147" spans="1:78" x14ac:dyDescent="0.25">
      <c r="A147" s="28"/>
      <c r="B147" s="98">
        <v>141</v>
      </c>
      <c r="C147" s="90">
        <v>6</v>
      </c>
      <c r="D147" s="42">
        <v>1520684.9963</v>
      </c>
      <c r="E147" s="42">
        <v>5030705.9957999997</v>
      </c>
      <c r="F147" s="99">
        <v>1</v>
      </c>
      <c r="G147" s="99">
        <v>1</v>
      </c>
      <c r="H147" s="21">
        <v>0</v>
      </c>
      <c r="I147" s="96" t="s">
        <v>1619</v>
      </c>
      <c r="J147" s="8">
        <v>1520684.99626187</v>
      </c>
      <c r="K147" s="8">
        <v>5030705.99576235</v>
      </c>
      <c r="L147" s="117" t="s">
        <v>221</v>
      </c>
      <c r="M147" s="98">
        <v>141</v>
      </c>
      <c r="N147" s="99" t="s">
        <v>467</v>
      </c>
      <c r="O147" s="15">
        <v>-9.4999999999999998E-3</v>
      </c>
      <c r="P147" s="109" t="s">
        <v>686</v>
      </c>
      <c r="Q147" s="99">
        <v>0</v>
      </c>
      <c r="R147" s="105">
        <v>8689</v>
      </c>
      <c r="S147" s="114">
        <v>104.02419281</v>
      </c>
      <c r="T147" s="114">
        <v>67.291755679999994</v>
      </c>
      <c r="U147" s="114">
        <v>85.657974244999906</v>
      </c>
      <c r="V147" s="119" t="s">
        <v>92</v>
      </c>
      <c r="W147" s="21"/>
      <c r="X147" s="119">
        <v>141</v>
      </c>
      <c r="Y147" s="119"/>
      <c r="Z147" s="21"/>
      <c r="AG147" s="135" t="str">
        <f>AG5</f>
        <v>laytop</v>
      </c>
      <c r="AH147" s="135" t="str">
        <f>AH5</f>
        <v>laybot</v>
      </c>
      <c r="AR147" s="119"/>
      <c r="BH147" s="119"/>
      <c r="BI147" s="27">
        <v>21</v>
      </c>
      <c r="BJ147" t="s">
        <v>421</v>
      </c>
      <c r="BK147" s="91">
        <v>6.0000000000000001E-3</v>
      </c>
      <c r="BL147" s="92" t="s">
        <v>626</v>
      </c>
      <c r="BM147" s="92">
        <v>0</v>
      </c>
      <c r="BN147" s="92">
        <v>2295</v>
      </c>
      <c r="BO147" s="92">
        <v>107.84601592999999</v>
      </c>
      <c r="BP147" s="92">
        <v>71.506248470000003</v>
      </c>
      <c r="BQ147" s="92">
        <v>89.676132199999998</v>
      </c>
      <c r="BR147" s="91" t="s">
        <v>43</v>
      </c>
      <c r="BS147" s="92">
        <v>1519469.0020999999</v>
      </c>
      <c r="BT147" s="92">
        <v>5033304.9913999997</v>
      </c>
      <c r="BU147" s="92" t="s">
        <v>43</v>
      </c>
      <c r="BV147" s="93">
        <v>44562</v>
      </c>
      <c r="BW147" s="93">
        <v>44926</v>
      </c>
      <c r="BX147" s="40"/>
      <c r="BY147" s="15">
        <f>IF(BI147=0,MAX($BY$5:BY146)+1,0)</f>
        <v>0</v>
      </c>
      <c r="BZ147" s="15" t="str">
        <f t="shared" si="3"/>
        <v/>
      </c>
    </row>
    <row r="148" spans="1:78" x14ac:dyDescent="0.25">
      <c r="A148" s="28"/>
      <c r="B148" s="98">
        <v>142</v>
      </c>
      <c r="C148" s="90">
        <v>77</v>
      </c>
      <c r="D148" s="42">
        <v>1520590.0001999999</v>
      </c>
      <c r="E148" s="42">
        <v>5030832.9966000002</v>
      </c>
      <c r="F148" s="99">
        <v>1</v>
      </c>
      <c r="G148" s="99">
        <v>1</v>
      </c>
      <c r="H148" s="21">
        <v>0</v>
      </c>
      <c r="I148" s="96" t="s">
        <v>1620</v>
      </c>
      <c r="J148" s="8">
        <v>1520590.00018914</v>
      </c>
      <c r="K148" s="8">
        <v>5030832.9966000002</v>
      </c>
      <c r="L148" s="117" t="s">
        <v>221</v>
      </c>
      <c r="M148" s="98">
        <v>142</v>
      </c>
      <c r="N148" s="99" t="s">
        <v>468</v>
      </c>
      <c r="O148" s="15">
        <v>-9.4999999999999998E-3</v>
      </c>
      <c r="P148" s="109" t="s">
        <v>687</v>
      </c>
      <c r="Q148" s="99">
        <v>0</v>
      </c>
      <c r="R148" s="105">
        <v>7191</v>
      </c>
      <c r="S148" s="114">
        <v>103.00206756999999</v>
      </c>
      <c r="T148" s="114">
        <v>68.493926999999999</v>
      </c>
      <c r="U148" s="114">
        <v>85.747997284999997</v>
      </c>
      <c r="V148" s="119" t="s">
        <v>93</v>
      </c>
      <c r="W148" s="21"/>
      <c r="X148" s="119">
        <v>142</v>
      </c>
      <c r="Y148" s="119"/>
      <c r="Z148" s="21"/>
      <c r="AB148" s="106">
        <f>IF(AB149=N5,1,0)</f>
        <v>1</v>
      </c>
      <c r="AC148" s="106">
        <f t="shared" ref="AC148:AM148" si="4">IF(AC149=AC5,1,0)</f>
        <v>1</v>
      </c>
      <c r="AD148">
        <f t="shared" si="4"/>
        <v>1</v>
      </c>
      <c r="AE148">
        <f t="shared" si="4"/>
        <v>1</v>
      </c>
      <c r="AF148" s="106">
        <f t="shared" si="4"/>
        <v>1</v>
      </c>
      <c r="AG148" s="99">
        <f t="shared" si="4"/>
        <v>0</v>
      </c>
      <c r="AH148" s="99">
        <f t="shared" si="4"/>
        <v>0</v>
      </c>
      <c r="AI148" s="99">
        <f t="shared" si="4"/>
        <v>1</v>
      </c>
      <c r="AJ148">
        <f t="shared" si="4"/>
        <v>1</v>
      </c>
      <c r="AK148" s="107">
        <f t="shared" si="4"/>
        <v>1</v>
      </c>
      <c r="AL148" s="107">
        <f t="shared" si="4"/>
        <v>1</v>
      </c>
      <c r="AM148">
        <f t="shared" si="4"/>
        <v>1</v>
      </c>
      <c r="AN148" s="61"/>
      <c r="AO148" s="61"/>
      <c r="AP148" s="61"/>
      <c r="AR148" s="119"/>
      <c r="BH148" s="119"/>
      <c r="BI148" s="27">
        <v>22</v>
      </c>
      <c r="BJ148" t="s">
        <v>421</v>
      </c>
      <c r="BK148" s="91">
        <v>6.0000000000000001E-3</v>
      </c>
      <c r="BL148" s="92" t="s">
        <v>627</v>
      </c>
      <c r="BM148" s="92">
        <v>0</v>
      </c>
      <c r="BN148" s="92">
        <v>2295</v>
      </c>
      <c r="BO148" s="92">
        <v>107.84601592999999</v>
      </c>
      <c r="BP148" s="92">
        <v>71.506248470000003</v>
      </c>
      <c r="BQ148" s="92">
        <v>89.676132199999998</v>
      </c>
      <c r="BR148" s="91" t="s">
        <v>44</v>
      </c>
      <c r="BS148" s="92">
        <v>1519482.0045</v>
      </c>
      <c r="BT148" s="92">
        <v>5033285.9927000003</v>
      </c>
      <c r="BU148" s="92" t="s">
        <v>44</v>
      </c>
      <c r="BV148" s="93">
        <v>44562</v>
      </c>
      <c r="BW148" s="93">
        <v>44926</v>
      </c>
      <c r="BX148" s="40"/>
      <c r="BY148" s="15">
        <f>IF(BI148=0,MAX($BY$5:BY147)+1,0)</f>
        <v>0</v>
      </c>
      <c r="BZ148" s="15" t="str">
        <f t="shared" si="3"/>
        <v/>
      </c>
    </row>
    <row r="149" spans="1:78" x14ac:dyDescent="0.25">
      <c r="A149" s="28"/>
      <c r="B149" s="98">
        <v>143</v>
      </c>
      <c r="C149" s="90">
        <v>78</v>
      </c>
      <c r="D149" s="42">
        <v>1520457.0005999999</v>
      </c>
      <c r="E149" s="42">
        <v>5030728.9917000001</v>
      </c>
      <c r="F149" s="99">
        <v>1</v>
      </c>
      <c r="G149" s="99">
        <v>1</v>
      </c>
      <c r="H149" s="21">
        <v>0</v>
      </c>
      <c r="I149" s="96" t="s">
        <v>1621</v>
      </c>
      <c r="J149" s="8">
        <v>1520457.00059629</v>
      </c>
      <c r="K149" s="8">
        <v>5030728.9916962599</v>
      </c>
      <c r="L149" s="117" t="s">
        <v>221</v>
      </c>
      <c r="M149" s="98">
        <v>143</v>
      </c>
      <c r="N149" s="99" t="s">
        <v>469</v>
      </c>
      <c r="O149" s="15">
        <v>-0.03</v>
      </c>
      <c r="P149" s="109" t="s">
        <v>688</v>
      </c>
      <c r="Q149" s="99">
        <v>0</v>
      </c>
      <c r="R149" s="105">
        <v>11259</v>
      </c>
      <c r="S149" s="114">
        <v>113.01717377</v>
      </c>
      <c r="T149" s="114">
        <v>67.628685000000004</v>
      </c>
      <c r="U149" s="114">
        <v>90.322929384999995</v>
      </c>
      <c r="V149" s="119" t="s">
        <v>470</v>
      </c>
      <c r="W149" s="21"/>
      <c r="X149" s="119">
        <v>143</v>
      </c>
      <c r="Y149" s="119"/>
      <c r="Z149" s="21"/>
      <c r="AA149" s="107"/>
      <c r="AB149" s="106" t="s">
        <v>295</v>
      </c>
      <c r="AC149" s="106" t="s">
        <v>296</v>
      </c>
      <c r="AD149" t="s">
        <v>297</v>
      </c>
      <c r="AE149" t="s">
        <v>3</v>
      </c>
      <c r="AF149" s="106" t="s">
        <v>475</v>
      </c>
      <c r="AG149" s="99" t="s">
        <v>1473</v>
      </c>
      <c r="AH149" s="99" t="s">
        <v>1474</v>
      </c>
      <c r="AI149" s="99" t="s">
        <v>478</v>
      </c>
      <c r="AJ149" t="s">
        <v>486</v>
      </c>
      <c r="AK149" s="107" t="s">
        <v>1475</v>
      </c>
      <c r="AL149" s="107" t="s">
        <v>1476</v>
      </c>
      <c r="AM149" t="s">
        <v>17</v>
      </c>
      <c r="AN149" s="61" t="s">
        <v>1477</v>
      </c>
      <c r="AO149" s="61" t="s">
        <v>1478</v>
      </c>
      <c r="AP149" s="61" t="s">
        <v>16</v>
      </c>
      <c r="AQ149" s="138" t="s">
        <v>1644</v>
      </c>
      <c r="AR149" s="119"/>
      <c r="BH149" s="119"/>
      <c r="BI149" s="27">
        <v>23</v>
      </c>
      <c r="BJ149" t="s">
        <v>422</v>
      </c>
      <c r="BK149" s="91">
        <v>2.4E-2</v>
      </c>
      <c r="BL149" s="92" t="s">
        <v>628</v>
      </c>
      <c r="BM149" s="92">
        <v>0</v>
      </c>
      <c r="BN149" s="92">
        <v>2527</v>
      </c>
      <c r="BO149" s="92">
        <v>107.97271729000001</v>
      </c>
      <c r="BP149" s="92">
        <v>71.206565859999998</v>
      </c>
      <c r="BQ149" s="92">
        <v>89.589641575000002</v>
      </c>
      <c r="BR149" s="91" t="s">
        <v>45</v>
      </c>
      <c r="BS149" s="92">
        <v>1519518.9950999999</v>
      </c>
      <c r="BT149" s="92">
        <v>5033226.9990999997</v>
      </c>
      <c r="BU149" s="92" t="s">
        <v>45</v>
      </c>
      <c r="BV149" s="93">
        <v>44562</v>
      </c>
      <c r="BW149" s="93">
        <v>44926</v>
      </c>
      <c r="BX149" s="40"/>
      <c r="BY149" s="15">
        <f>IF(BI149=0,MAX($BY$5:BY148)+1,0)</f>
        <v>0</v>
      </c>
      <c r="BZ149" s="15" t="str">
        <f t="shared" si="3"/>
        <v/>
      </c>
    </row>
    <row r="150" spans="1:78" x14ac:dyDescent="0.25">
      <c r="A150" s="28"/>
      <c r="B150" s="98">
        <v>144</v>
      </c>
      <c r="C150" s="90">
        <v>81</v>
      </c>
      <c r="D150" s="42">
        <v>1520370.0037</v>
      </c>
      <c r="E150" s="42">
        <v>5030729.9950000001</v>
      </c>
      <c r="F150" s="99">
        <v>1</v>
      </c>
      <c r="G150" s="99">
        <v>1</v>
      </c>
      <c r="H150" s="21">
        <v>0</v>
      </c>
      <c r="I150" s="96" t="s">
        <v>1622</v>
      </c>
      <c r="J150" s="8">
        <v>1520370.00368487</v>
      </c>
      <c r="K150" s="8">
        <v>5030729.9950422002</v>
      </c>
      <c r="L150" s="117" t="s">
        <v>221</v>
      </c>
      <c r="M150" s="98"/>
      <c r="N150" s="99"/>
      <c r="O150" s="15"/>
      <c r="P150" s="90"/>
      <c r="Q150" s="99"/>
      <c r="R150" s="105"/>
      <c r="S150" s="114"/>
      <c r="T150" s="114"/>
      <c r="U150" s="114"/>
      <c r="V150" s="105"/>
      <c r="BI150" s="27">
        <v>24</v>
      </c>
      <c r="BJ150" t="s">
        <v>423</v>
      </c>
      <c r="BK150" s="91">
        <v>-2.1399999999999999E-2</v>
      </c>
      <c r="BL150" s="92" t="s">
        <v>629</v>
      </c>
      <c r="BM150" s="92">
        <v>0</v>
      </c>
      <c r="BN150" s="92">
        <v>2287</v>
      </c>
      <c r="BO150" s="92">
        <v>107.6685791</v>
      </c>
      <c r="BP150" s="92">
        <v>71.260536189999996</v>
      </c>
      <c r="BQ150" s="92">
        <v>89.464557644999999</v>
      </c>
      <c r="BR150" s="91" t="s">
        <v>46</v>
      </c>
      <c r="BS150" s="92">
        <v>1519078.0001999999</v>
      </c>
      <c r="BT150" s="92">
        <v>5033219.9946999997</v>
      </c>
      <c r="BU150" s="92" t="s">
        <v>46</v>
      </c>
      <c r="BV150" s="93">
        <v>44562</v>
      </c>
      <c r="BW150" s="93">
        <v>44926</v>
      </c>
      <c r="BX150" s="40"/>
      <c r="BY150" s="15">
        <f>IF(BI150=0,MAX($BY$5:BY149)+1,0)</f>
        <v>0</v>
      </c>
      <c r="BZ150" s="15" t="str">
        <f t="shared" si="3"/>
        <v/>
      </c>
    </row>
    <row r="151" spans="1:78" x14ac:dyDescent="0.25">
      <c r="A151" s="28"/>
      <c r="B151" s="98">
        <v>145</v>
      </c>
      <c r="C151" s="90" t="s">
        <v>87</v>
      </c>
      <c r="D151" s="42">
        <v>1516905.0027999999</v>
      </c>
      <c r="E151" s="42">
        <v>5033255.9985999996</v>
      </c>
      <c r="F151" s="99">
        <v>1</v>
      </c>
      <c r="G151" s="99">
        <v>1</v>
      </c>
      <c r="H151" s="21">
        <v>-3.5000000000000001E-3</v>
      </c>
      <c r="I151" s="96" t="s">
        <v>1623</v>
      </c>
      <c r="J151" s="8">
        <v>1516905.00279113</v>
      </c>
      <c r="K151" s="8">
        <v>5033255.9985575797</v>
      </c>
      <c r="L151" s="117" t="s">
        <v>221</v>
      </c>
      <c r="M151" s="108"/>
      <c r="BI151" s="27">
        <v>25</v>
      </c>
      <c r="BJ151" t="s">
        <v>424</v>
      </c>
      <c r="BK151" s="91">
        <v>2.1399999999999999E-2</v>
      </c>
      <c r="BL151" s="92" t="s">
        <v>630</v>
      </c>
      <c r="BM151" s="92">
        <v>0</v>
      </c>
      <c r="BN151" s="92">
        <v>1909</v>
      </c>
      <c r="BO151" s="92">
        <v>108.11677551</v>
      </c>
      <c r="BP151" s="92">
        <v>71.622856139999996</v>
      </c>
      <c r="BQ151" s="92">
        <v>89.869815824999904</v>
      </c>
      <c r="BR151" s="91" t="s">
        <v>47</v>
      </c>
      <c r="BS151" s="92">
        <v>1519088.0037</v>
      </c>
      <c r="BT151" s="92">
        <v>5033340.9992000004</v>
      </c>
      <c r="BU151" s="92" t="s">
        <v>47</v>
      </c>
      <c r="BV151" s="93">
        <v>44562</v>
      </c>
      <c r="BW151" s="93">
        <v>44926</v>
      </c>
      <c r="BX151" s="40"/>
      <c r="BY151" s="15">
        <f>IF(BI151=0,MAX($BY$5:BY150)+1,0)</f>
        <v>0</v>
      </c>
      <c r="BZ151" s="15" t="str">
        <f t="shared" si="3"/>
        <v/>
      </c>
    </row>
    <row r="152" spans="1:78" x14ac:dyDescent="0.25">
      <c r="A152" s="28"/>
      <c r="B152" s="98">
        <v>146</v>
      </c>
      <c r="C152" s="90" t="s">
        <v>88</v>
      </c>
      <c r="D152" s="42">
        <v>1516905.0027999999</v>
      </c>
      <c r="E152" s="42">
        <v>5033255.9985999996</v>
      </c>
      <c r="F152" s="99">
        <v>1</v>
      </c>
      <c r="G152" s="99">
        <v>1</v>
      </c>
      <c r="H152" s="21">
        <v>0</v>
      </c>
      <c r="I152" s="96" t="s">
        <v>1623</v>
      </c>
      <c r="J152" s="8">
        <v>1516905.00279113</v>
      </c>
      <c r="K152" s="8">
        <v>5033255.9985575797</v>
      </c>
      <c r="L152" s="117" t="s">
        <v>221</v>
      </c>
      <c r="M152" s="108"/>
      <c r="BI152" s="27">
        <v>26</v>
      </c>
      <c r="BJ152" t="s">
        <v>425</v>
      </c>
      <c r="BK152" s="91">
        <v>2.1399999999999999E-2</v>
      </c>
      <c r="BL152" s="92" t="s">
        <v>631</v>
      </c>
      <c r="BM152" s="92">
        <v>0</v>
      </c>
      <c r="BN152" s="92">
        <v>2161</v>
      </c>
      <c r="BO152" s="92">
        <v>107.9879303</v>
      </c>
      <c r="BP152" s="92">
        <v>71.230773929999998</v>
      </c>
      <c r="BQ152" s="92">
        <v>89.609352114999993</v>
      </c>
      <c r="BR152" s="91" t="s">
        <v>48</v>
      </c>
      <c r="BS152" s="92">
        <v>1519071.9994999999</v>
      </c>
      <c r="BT152" s="92">
        <v>5033226.9907999998</v>
      </c>
      <c r="BU152" s="92" t="s">
        <v>48</v>
      </c>
      <c r="BV152" s="93">
        <v>44562</v>
      </c>
      <c r="BW152" s="93">
        <v>44926</v>
      </c>
      <c r="BX152" s="40"/>
      <c r="BY152" s="15">
        <f>IF(BI152=0,MAX($BY$5:BY151)+1,0)</f>
        <v>0</v>
      </c>
      <c r="BZ152" s="15" t="str">
        <f t="shared" si="3"/>
        <v/>
      </c>
    </row>
    <row r="153" spans="1:78" x14ac:dyDescent="0.25">
      <c r="A153" s="28"/>
      <c r="B153" s="98">
        <v>147</v>
      </c>
      <c r="C153" s="90" t="s">
        <v>538</v>
      </c>
      <c r="D153" s="42">
        <v>1518721.5190000001</v>
      </c>
      <c r="E153" s="42">
        <v>5031460.3037999999</v>
      </c>
      <c r="F153" s="99">
        <v>1</v>
      </c>
      <c r="G153" s="99">
        <v>1</v>
      </c>
      <c r="H153" s="21">
        <v>0</v>
      </c>
      <c r="I153" s="96" t="s">
        <v>1624</v>
      </c>
      <c r="J153" s="8">
        <v>1518721.5189680699</v>
      </c>
      <c r="K153" s="8">
        <v>5031460.3037854601</v>
      </c>
      <c r="L153" s="117" t="s">
        <v>221</v>
      </c>
      <c r="M153" s="108"/>
      <c r="BI153" s="27">
        <v>27</v>
      </c>
      <c r="BJ153" t="s">
        <v>426</v>
      </c>
      <c r="BK153" s="91">
        <v>-6.0000000000000001E-3</v>
      </c>
      <c r="BL153" s="92" t="s">
        <v>632</v>
      </c>
      <c r="BM153" s="92">
        <v>0</v>
      </c>
      <c r="BN153" s="92">
        <v>2528</v>
      </c>
      <c r="BO153" s="92">
        <v>107.90103148999999</v>
      </c>
      <c r="BP153" s="92">
        <v>71.132980349999997</v>
      </c>
      <c r="BQ153" s="92">
        <v>89.517005920000003</v>
      </c>
      <c r="BR153" s="91" t="s">
        <v>49</v>
      </c>
      <c r="BS153" s="92">
        <v>1519568.0019</v>
      </c>
      <c r="BT153" s="92">
        <v>5033226.9948000005</v>
      </c>
      <c r="BU153" s="92" t="s">
        <v>49</v>
      </c>
      <c r="BV153" s="93">
        <v>44562</v>
      </c>
      <c r="BW153" s="93">
        <v>44926</v>
      </c>
      <c r="BX153" s="40"/>
      <c r="BY153" s="15">
        <f>IF(BI153=0,MAX($BY$5:BY152)+1,0)</f>
        <v>0</v>
      </c>
      <c r="BZ153" s="15" t="str">
        <f t="shared" si="3"/>
        <v/>
      </c>
    </row>
    <row r="154" spans="1:78" x14ac:dyDescent="0.25">
      <c r="A154" s="28"/>
      <c r="B154" s="98">
        <v>148</v>
      </c>
      <c r="C154" s="90" t="s">
        <v>539</v>
      </c>
      <c r="D154" s="42">
        <v>1518730.2705999999</v>
      </c>
      <c r="E154" s="42">
        <v>5031461.8262</v>
      </c>
      <c r="F154" s="99">
        <v>1</v>
      </c>
      <c r="G154" s="99">
        <v>1</v>
      </c>
      <c r="H154" s="21">
        <v>0</v>
      </c>
      <c r="I154" s="96" t="s">
        <v>1625</v>
      </c>
      <c r="J154" s="8">
        <v>1518730.2706182201</v>
      </c>
      <c r="K154" s="8">
        <v>5031461.8262241902</v>
      </c>
      <c r="L154" s="117" t="s">
        <v>221</v>
      </c>
      <c r="M154" s="108"/>
      <c r="BI154" s="27">
        <v>28</v>
      </c>
      <c r="BJ154" t="s">
        <v>426</v>
      </c>
      <c r="BK154" s="91">
        <v>-6.0000000000000001E-3</v>
      </c>
      <c r="BL154" s="92" t="s">
        <v>633</v>
      </c>
      <c r="BM154" s="92">
        <v>0</v>
      </c>
      <c r="BN154" s="92">
        <v>2528</v>
      </c>
      <c r="BO154" s="92">
        <v>107.90103148999999</v>
      </c>
      <c r="BP154" s="92">
        <v>71.132980349999997</v>
      </c>
      <c r="BQ154" s="92">
        <v>89.517005920000003</v>
      </c>
      <c r="BR154" s="91" t="s">
        <v>50</v>
      </c>
      <c r="BS154" s="92">
        <v>1519571.9987999999</v>
      </c>
      <c r="BT154" s="92">
        <v>5033222.9929</v>
      </c>
      <c r="BU154" s="92" t="s">
        <v>50</v>
      </c>
      <c r="BV154" s="93">
        <v>44562</v>
      </c>
      <c r="BW154" s="93">
        <v>44926</v>
      </c>
      <c r="BX154" s="40"/>
      <c r="BY154" s="15">
        <f>IF(BI154=0,MAX($BY$5:BY153)+1,0)</f>
        <v>0</v>
      </c>
      <c r="BZ154" s="15" t="str">
        <f t="shared" si="3"/>
        <v/>
      </c>
    </row>
    <row r="155" spans="1:78" x14ac:dyDescent="0.25">
      <c r="A155" s="28"/>
      <c r="B155" s="98">
        <v>149</v>
      </c>
      <c r="C155" s="90" t="s">
        <v>540</v>
      </c>
      <c r="D155" s="42">
        <v>1518734.9061</v>
      </c>
      <c r="E155" s="42">
        <v>5031458.9419999998</v>
      </c>
      <c r="F155" s="99">
        <v>1</v>
      </c>
      <c r="G155" s="99">
        <v>1</v>
      </c>
      <c r="H155" s="21">
        <v>0</v>
      </c>
      <c r="I155" s="96" t="s">
        <v>1626</v>
      </c>
      <c r="J155" s="8">
        <v>1518734.9060758101</v>
      </c>
      <c r="K155" s="8">
        <v>5031458.9419681402</v>
      </c>
      <c r="L155" s="117" t="s">
        <v>221</v>
      </c>
      <c r="M155" s="108"/>
      <c r="BI155" s="27">
        <v>29</v>
      </c>
      <c r="BJ155" t="s">
        <v>427</v>
      </c>
      <c r="BK155" s="91">
        <v>6.0000000000000001E-3</v>
      </c>
      <c r="BL155" s="92" t="s">
        <v>634</v>
      </c>
      <c r="BM155" s="92">
        <v>0</v>
      </c>
      <c r="BN155" s="92">
        <v>2412</v>
      </c>
      <c r="BO155" s="92">
        <v>108.01702118</v>
      </c>
      <c r="BP155" s="92">
        <v>71.264244079999997</v>
      </c>
      <c r="BQ155" s="92">
        <v>89.640632629999999</v>
      </c>
      <c r="BR155" s="91" t="s">
        <v>51</v>
      </c>
      <c r="BS155" s="92">
        <v>1519546.9998999999</v>
      </c>
      <c r="BT155" s="92">
        <v>5033241</v>
      </c>
      <c r="BU155" s="92" t="s">
        <v>51</v>
      </c>
      <c r="BV155" s="93">
        <v>44562</v>
      </c>
      <c r="BW155" s="93">
        <v>44926</v>
      </c>
      <c r="BX155" s="40"/>
      <c r="BY155" s="15">
        <f>IF(BI155=0,MAX($BY$5:BY154)+1,0)</f>
        <v>0</v>
      </c>
      <c r="BZ155" s="15" t="str">
        <f t="shared" si="3"/>
        <v/>
      </c>
    </row>
    <row r="156" spans="1:78" x14ac:dyDescent="0.25">
      <c r="A156" s="28"/>
      <c r="B156" s="98">
        <v>150</v>
      </c>
      <c r="C156" s="90" t="s">
        <v>541</v>
      </c>
      <c r="D156" s="42">
        <v>1518792.8629999999</v>
      </c>
      <c r="E156" s="42">
        <v>5031402.4550999999</v>
      </c>
      <c r="F156" s="99">
        <v>1</v>
      </c>
      <c r="G156" s="99">
        <v>1</v>
      </c>
      <c r="H156" s="21">
        <v>0</v>
      </c>
      <c r="I156" s="96" t="s">
        <v>1627</v>
      </c>
      <c r="J156" s="8">
        <v>1518792.86304895</v>
      </c>
      <c r="K156" s="8">
        <v>5031402.4551283997</v>
      </c>
      <c r="L156" s="117" t="s">
        <v>221</v>
      </c>
      <c r="M156" s="108"/>
      <c r="BI156" s="27">
        <v>30</v>
      </c>
      <c r="BJ156" t="s">
        <v>426</v>
      </c>
      <c r="BK156" s="91">
        <v>6.0000000000000001E-3</v>
      </c>
      <c r="BL156" s="92" t="s">
        <v>635</v>
      </c>
      <c r="BM156" s="92">
        <v>0</v>
      </c>
      <c r="BN156" s="92">
        <v>2528</v>
      </c>
      <c r="BO156" s="92">
        <v>107.90103148999999</v>
      </c>
      <c r="BP156" s="92">
        <v>71.132980349999997</v>
      </c>
      <c r="BQ156" s="92">
        <v>89.517005920000003</v>
      </c>
      <c r="BR156" s="91" t="s">
        <v>52</v>
      </c>
      <c r="BS156" s="92">
        <v>1519545.0049999999</v>
      </c>
      <c r="BT156" s="92">
        <v>5033238.9978999998</v>
      </c>
      <c r="BU156" s="92" t="s">
        <v>52</v>
      </c>
      <c r="BV156" s="93">
        <v>44562</v>
      </c>
      <c r="BW156" s="93">
        <v>44926</v>
      </c>
      <c r="BX156" s="40"/>
      <c r="BY156" s="15">
        <f>IF(BI156=0,MAX($BY$5:BY155)+1,0)</f>
        <v>0</v>
      </c>
      <c r="BZ156" s="15" t="str">
        <f t="shared" si="3"/>
        <v/>
      </c>
    </row>
    <row r="157" spans="1:78" x14ac:dyDescent="0.25">
      <c r="A157" s="28"/>
      <c r="B157" s="98">
        <v>151</v>
      </c>
      <c r="C157" s="90" t="s">
        <v>542</v>
      </c>
      <c r="D157" s="42">
        <v>1518789.6421000001</v>
      </c>
      <c r="E157" s="42">
        <v>5031398.5499</v>
      </c>
      <c r="F157" s="99">
        <v>1</v>
      </c>
      <c r="G157" s="99">
        <v>1</v>
      </c>
      <c r="H157" s="21">
        <v>0</v>
      </c>
      <c r="I157" s="96" t="s">
        <v>1628</v>
      </c>
      <c r="J157" s="8">
        <v>1518789.6421302501</v>
      </c>
      <c r="K157" s="8">
        <v>5031398.54991615</v>
      </c>
      <c r="L157" s="117" t="s">
        <v>221</v>
      </c>
      <c r="M157" s="108"/>
      <c r="BI157" s="27">
        <v>31</v>
      </c>
      <c r="BJ157" t="s">
        <v>422</v>
      </c>
      <c r="BK157" s="91">
        <v>1.2E-2</v>
      </c>
      <c r="BL157" s="92" t="s">
        <v>636</v>
      </c>
      <c r="BM157" s="92">
        <v>0</v>
      </c>
      <c r="BN157" s="92">
        <v>2527</v>
      </c>
      <c r="BO157" s="92">
        <v>107.97271729000001</v>
      </c>
      <c r="BP157" s="92">
        <v>71.206565859999998</v>
      </c>
      <c r="BQ157" s="92">
        <v>89.589641575000002</v>
      </c>
      <c r="BR157" s="91" t="s">
        <v>53</v>
      </c>
      <c r="BS157" s="92">
        <v>1519518.9950999999</v>
      </c>
      <c r="BT157" s="92">
        <v>5033226.9990999997</v>
      </c>
      <c r="BU157" s="92" t="s">
        <v>53</v>
      </c>
      <c r="BV157" s="93">
        <v>44562</v>
      </c>
      <c r="BW157" s="93">
        <v>44926</v>
      </c>
      <c r="BX157" s="40"/>
      <c r="BY157" s="15">
        <f>IF(BI157=0,MAX($BY$5:BY156)+1,0)</f>
        <v>0</v>
      </c>
      <c r="BZ157" s="15" t="str">
        <f t="shared" si="3"/>
        <v/>
      </c>
    </row>
    <row r="158" spans="1:78" x14ac:dyDescent="0.25">
      <c r="A158" s="28"/>
      <c r="B158" s="98">
        <v>152</v>
      </c>
      <c r="C158" s="90" t="s">
        <v>543</v>
      </c>
      <c r="D158" s="42">
        <v>1518784.7002999999</v>
      </c>
      <c r="E158" s="42">
        <v>5031392.5769999996</v>
      </c>
      <c r="F158" s="99">
        <v>1</v>
      </c>
      <c r="G158" s="99">
        <v>1</v>
      </c>
      <c r="H158" s="21">
        <v>0</v>
      </c>
      <c r="I158" s="96" t="s">
        <v>1629</v>
      </c>
      <c r="J158" s="8">
        <v>1518784.7003256399</v>
      </c>
      <c r="K158" s="8">
        <v>5031392.5769631797</v>
      </c>
      <c r="L158" s="117" t="s">
        <v>221</v>
      </c>
      <c r="M158" s="108"/>
      <c r="BI158" s="27">
        <v>32</v>
      </c>
      <c r="BJ158" t="s">
        <v>426</v>
      </c>
      <c r="BK158" s="91">
        <v>8.0000000000000002E-3</v>
      </c>
      <c r="BL158" s="92" t="s">
        <v>639</v>
      </c>
      <c r="BM158" s="92">
        <v>0</v>
      </c>
      <c r="BN158" s="92">
        <v>2528</v>
      </c>
      <c r="BO158" s="92">
        <v>107.90103148999999</v>
      </c>
      <c r="BP158" s="92">
        <v>71.132980349999997</v>
      </c>
      <c r="BQ158" s="92">
        <v>89.517005920000003</v>
      </c>
      <c r="BR158" s="91" t="s">
        <v>56</v>
      </c>
      <c r="BS158" s="92">
        <v>1519549.9957999999</v>
      </c>
      <c r="BT158" s="92">
        <v>5033195.9979999997</v>
      </c>
      <c r="BU158" s="92" t="s">
        <v>56</v>
      </c>
      <c r="BV158" s="93">
        <v>44562</v>
      </c>
      <c r="BW158" s="93">
        <v>44926</v>
      </c>
      <c r="BX158" s="40"/>
      <c r="BY158" s="15">
        <f>IF(BI158=0,MAX($BY$5:BY157)+1,0)</f>
        <v>0</v>
      </c>
      <c r="BZ158" s="15" t="str">
        <f t="shared" si="3"/>
        <v/>
      </c>
    </row>
    <row r="159" spans="1:78" x14ac:dyDescent="0.25">
      <c r="A159" s="28"/>
      <c r="B159" s="98">
        <v>153</v>
      </c>
      <c r="C159" s="90" t="s">
        <v>544</v>
      </c>
      <c r="D159" s="42">
        <v>1518781.4842999999</v>
      </c>
      <c r="E159" s="42">
        <v>5031388.6935999999</v>
      </c>
      <c r="F159" s="99">
        <v>1</v>
      </c>
      <c r="G159" s="99">
        <v>1</v>
      </c>
      <c r="H159" s="21">
        <v>0</v>
      </c>
      <c r="I159" s="96" t="s">
        <v>1630</v>
      </c>
      <c r="J159" s="8">
        <v>1518781.48427146</v>
      </c>
      <c r="K159" s="8">
        <v>5031388.6935760602</v>
      </c>
      <c r="L159" s="117" t="s">
        <v>221</v>
      </c>
      <c r="M159" s="108"/>
      <c r="BI159" s="27">
        <v>33</v>
      </c>
      <c r="BJ159" t="s">
        <v>342</v>
      </c>
      <c r="BK159" s="91">
        <v>6.0000000000000001E-3</v>
      </c>
      <c r="BL159" s="92" t="s">
        <v>654</v>
      </c>
      <c r="BM159" s="92">
        <v>0</v>
      </c>
      <c r="BN159" s="92">
        <v>14785</v>
      </c>
      <c r="BO159" s="92">
        <v>106.4753418</v>
      </c>
      <c r="BP159" s="92">
        <v>63.433700559999998</v>
      </c>
      <c r="BQ159" s="92">
        <v>84.95452118</v>
      </c>
      <c r="BR159" s="91" t="s">
        <v>71</v>
      </c>
      <c r="BS159" s="92">
        <v>1518762.0031999999</v>
      </c>
      <c r="BT159" s="92">
        <v>5031310.9926000005</v>
      </c>
      <c r="BU159" s="92" t="s">
        <v>71</v>
      </c>
      <c r="BV159" s="93">
        <v>44562</v>
      </c>
      <c r="BW159" s="93">
        <v>44926</v>
      </c>
      <c r="BX159" s="40"/>
      <c r="BY159" s="15">
        <f>IF(BI159=0,MAX($BY$5:BY158)+1,0)</f>
        <v>0</v>
      </c>
      <c r="BZ159" s="15" t="str">
        <f t="shared" si="3"/>
        <v/>
      </c>
    </row>
    <row r="160" spans="1:78" x14ac:dyDescent="0.25">
      <c r="A160" s="28"/>
      <c r="B160" s="98">
        <v>154</v>
      </c>
      <c r="C160" s="90" t="s">
        <v>89</v>
      </c>
      <c r="D160" s="42">
        <v>1520751.9961000001</v>
      </c>
      <c r="E160" s="42">
        <v>5032391.9959000004</v>
      </c>
      <c r="F160" s="99">
        <v>1</v>
      </c>
      <c r="G160" s="99">
        <v>3</v>
      </c>
      <c r="H160" s="21">
        <v>-9.4999999999999998E-3</v>
      </c>
      <c r="I160" s="96" t="s">
        <v>1631</v>
      </c>
      <c r="J160" s="8">
        <v>1520751.99609435</v>
      </c>
      <c r="K160" s="8">
        <v>5032391.9958983697</v>
      </c>
      <c r="L160" s="117" t="s">
        <v>221</v>
      </c>
      <c r="M160" s="108"/>
      <c r="BI160" s="27">
        <v>34</v>
      </c>
      <c r="BJ160" t="s">
        <v>453</v>
      </c>
      <c r="BK160" s="91">
        <v>-3.5000000000000001E-3</v>
      </c>
      <c r="BL160" s="92" t="s">
        <v>674</v>
      </c>
      <c r="BM160" s="92">
        <v>0</v>
      </c>
      <c r="BN160" s="92">
        <v>727</v>
      </c>
      <c r="BO160" s="92">
        <v>112.15606689000001</v>
      </c>
      <c r="BP160" s="92">
        <v>65.068504329999996</v>
      </c>
      <c r="BQ160" s="92">
        <v>88.612285610000001</v>
      </c>
      <c r="BR160" s="91" t="s">
        <v>87</v>
      </c>
      <c r="BS160" s="92">
        <v>1516905.0027999999</v>
      </c>
      <c r="BT160" s="92">
        <v>5033255.9985999996</v>
      </c>
      <c r="BU160" s="92" t="s">
        <v>87</v>
      </c>
      <c r="BV160" s="93">
        <v>44562</v>
      </c>
      <c r="BW160" s="93">
        <v>44926</v>
      </c>
      <c r="BX160" s="40"/>
      <c r="BY160" s="15">
        <f>IF(BI160=0,MAX($BY$5:BY159)+1,0)</f>
        <v>0</v>
      </c>
      <c r="BZ160" s="15" t="str">
        <f t="shared" si="3"/>
        <v/>
      </c>
    </row>
    <row r="161" spans="1:78" x14ac:dyDescent="0.25">
      <c r="A161" s="28"/>
      <c r="B161" s="98">
        <v>155</v>
      </c>
      <c r="C161" s="90" t="s">
        <v>90</v>
      </c>
      <c r="D161" s="42">
        <v>1520458.9982</v>
      </c>
      <c r="E161" s="42">
        <v>5032383.9956999999</v>
      </c>
      <c r="F161" s="99">
        <v>1</v>
      </c>
      <c r="G161" s="99">
        <v>3</v>
      </c>
      <c r="H161" s="21">
        <v>-9.4999999999999998E-3</v>
      </c>
      <c r="I161" s="96" t="s">
        <v>1632</v>
      </c>
      <c r="J161" s="8">
        <v>1520458.9982385701</v>
      </c>
      <c r="K161" s="8">
        <v>5032383.9956604298</v>
      </c>
      <c r="L161" s="117" t="s">
        <v>221</v>
      </c>
      <c r="M161" s="108"/>
      <c r="BI161" s="27">
        <v>35</v>
      </c>
      <c r="BJ161" t="s">
        <v>464</v>
      </c>
      <c r="BK161" s="91">
        <v>-9.4999999999999998E-3</v>
      </c>
      <c r="BL161" s="92" t="s">
        <v>683</v>
      </c>
      <c r="BM161" s="92">
        <v>0</v>
      </c>
      <c r="BN161" s="92">
        <v>9249</v>
      </c>
      <c r="BO161" s="92">
        <v>103.56208801</v>
      </c>
      <c r="BP161" s="92">
        <v>66.873481749999996</v>
      </c>
      <c r="BQ161" s="92">
        <v>85.217784879999996</v>
      </c>
      <c r="BR161" s="91" t="s">
        <v>89</v>
      </c>
      <c r="BS161" s="92">
        <v>1520751.9961000001</v>
      </c>
      <c r="BT161" s="92">
        <v>5032391.9959000004</v>
      </c>
      <c r="BU161" s="92" t="s">
        <v>89</v>
      </c>
      <c r="BV161" s="93">
        <v>44562</v>
      </c>
      <c r="BW161" s="93">
        <v>44926</v>
      </c>
      <c r="BX161" s="40"/>
      <c r="BY161" s="15">
        <f>IF(BI161=0,MAX($BY$5:BY160)+1,0)</f>
        <v>0</v>
      </c>
      <c r="BZ161" s="15" t="str">
        <f t="shared" si="3"/>
        <v/>
      </c>
    </row>
    <row r="162" spans="1:78" x14ac:dyDescent="0.25">
      <c r="A162" s="28"/>
      <c r="B162" s="98">
        <v>156</v>
      </c>
      <c r="C162" s="90" t="s">
        <v>91</v>
      </c>
      <c r="D162" s="42">
        <v>1520823.9998999999</v>
      </c>
      <c r="E162" s="42">
        <v>5032383.9976000004</v>
      </c>
      <c r="F162" s="99">
        <v>1</v>
      </c>
      <c r="G162" s="99">
        <v>3</v>
      </c>
      <c r="H162" s="21">
        <v>-9.4999999999999998E-3</v>
      </c>
      <c r="I162" s="96" t="s">
        <v>1633</v>
      </c>
      <c r="J162" s="8">
        <v>1520823.99987637</v>
      </c>
      <c r="K162" s="8">
        <v>5032383.9976063501</v>
      </c>
      <c r="L162" s="117" t="s">
        <v>221</v>
      </c>
      <c r="M162" s="108"/>
      <c r="BI162" s="27">
        <v>36</v>
      </c>
      <c r="BJ162" t="s">
        <v>465</v>
      </c>
      <c r="BK162" s="91">
        <v>-9.4999999999999998E-3</v>
      </c>
      <c r="BL162" s="92" t="s">
        <v>684</v>
      </c>
      <c r="BM162" s="92">
        <v>0</v>
      </c>
      <c r="BN162" s="92">
        <v>8671</v>
      </c>
      <c r="BO162" s="92">
        <v>104.6832962</v>
      </c>
      <c r="BP162" s="92">
        <v>68.130287170000003</v>
      </c>
      <c r="BQ162" s="92">
        <v>86.406791685000002</v>
      </c>
      <c r="BR162" s="91" t="s">
        <v>90</v>
      </c>
      <c r="BS162" s="92">
        <v>1520458.9982</v>
      </c>
      <c r="BT162" s="92">
        <v>5032383.9956999999</v>
      </c>
      <c r="BU162" s="92" t="s">
        <v>90</v>
      </c>
      <c r="BV162" s="93">
        <v>44562</v>
      </c>
      <c r="BW162" s="93">
        <v>44926</v>
      </c>
      <c r="BX162" s="40"/>
      <c r="BY162" s="15">
        <f>IF(BI162=0,MAX($BY$5:BY161)+1,0)</f>
        <v>0</v>
      </c>
      <c r="BZ162" s="15" t="str">
        <f t="shared" si="3"/>
        <v/>
      </c>
    </row>
    <row r="163" spans="1:78" x14ac:dyDescent="0.25">
      <c r="A163" s="28"/>
      <c r="B163" s="98">
        <v>157</v>
      </c>
      <c r="C163" s="90" t="s">
        <v>92</v>
      </c>
      <c r="D163" s="42">
        <v>1520653.0012999999</v>
      </c>
      <c r="E163" s="42">
        <v>5032404.9929</v>
      </c>
      <c r="F163" s="99">
        <v>1</v>
      </c>
      <c r="G163" s="99">
        <v>3</v>
      </c>
      <c r="H163" s="21">
        <v>-9.4999999999999998E-3</v>
      </c>
      <c r="I163" s="96" t="s">
        <v>1634</v>
      </c>
      <c r="J163" s="8">
        <v>1520653.0012539199</v>
      </c>
      <c r="K163" s="8">
        <v>5032404.9929467998</v>
      </c>
      <c r="L163" s="117" t="s">
        <v>221</v>
      </c>
      <c r="M163" s="108"/>
      <c r="BI163" s="27">
        <v>37</v>
      </c>
      <c r="BJ163" t="s">
        <v>466</v>
      </c>
      <c r="BK163" s="91">
        <v>-9.4999999999999998E-3</v>
      </c>
      <c r="BL163" s="92" t="s">
        <v>685</v>
      </c>
      <c r="BM163" s="92">
        <v>0</v>
      </c>
      <c r="BN163" s="92">
        <v>9255</v>
      </c>
      <c r="BO163" s="92">
        <v>103.91210938</v>
      </c>
      <c r="BP163" s="92">
        <v>66.635841369999994</v>
      </c>
      <c r="BQ163" s="92">
        <v>85.273975374999907</v>
      </c>
      <c r="BR163" s="91" t="s">
        <v>91</v>
      </c>
      <c r="BS163" s="92">
        <v>1520823.9998999999</v>
      </c>
      <c r="BT163" s="92">
        <v>5032383.9976000004</v>
      </c>
      <c r="BU163" s="92" t="s">
        <v>91</v>
      </c>
      <c r="BV163" s="93">
        <v>44562</v>
      </c>
      <c r="BW163" s="93">
        <v>44926</v>
      </c>
      <c r="BX163" s="40"/>
      <c r="BY163" s="15">
        <f>IF(BI163=0,MAX($BY$5:BY162)+1,0)</f>
        <v>0</v>
      </c>
      <c r="BZ163" s="15" t="str">
        <f t="shared" si="3"/>
        <v/>
      </c>
    </row>
    <row r="164" spans="1:78" x14ac:dyDescent="0.25">
      <c r="A164" s="28"/>
      <c r="B164" s="98">
        <v>158</v>
      </c>
      <c r="C164" s="90" t="s">
        <v>93</v>
      </c>
      <c r="D164" s="42">
        <v>1520382.003</v>
      </c>
      <c r="E164" s="42">
        <v>5032502.9935999997</v>
      </c>
      <c r="F164" s="99">
        <v>1</v>
      </c>
      <c r="G164" s="99">
        <v>3</v>
      </c>
      <c r="H164" s="21">
        <v>-9.4999999999999998E-3</v>
      </c>
      <c r="I164" s="96" t="s">
        <v>1635</v>
      </c>
      <c r="J164" s="8">
        <v>1520382.0029518299</v>
      </c>
      <c r="K164" s="8">
        <v>5032502.9935609195</v>
      </c>
      <c r="L164" s="117" t="s">
        <v>221</v>
      </c>
      <c r="M164" s="108"/>
      <c r="BI164" s="27">
        <v>38</v>
      </c>
      <c r="BJ164" t="s">
        <v>467</v>
      </c>
      <c r="BK164" s="91">
        <v>-9.4999999999999998E-3</v>
      </c>
      <c r="BL164" s="92" t="s">
        <v>686</v>
      </c>
      <c r="BM164" s="92">
        <v>0</v>
      </c>
      <c r="BN164" s="92">
        <v>8689</v>
      </c>
      <c r="BO164" s="92">
        <v>104.02419281</v>
      </c>
      <c r="BP164" s="92">
        <v>67.291755679999994</v>
      </c>
      <c r="BQ164" s="92">
        <v>85.657974244999906</v>
      </c>
      <c r="BR164" s="91" t="s">
        <v>92</v>
      </c>
      <c r="BS164" s="92">
        <v>1520653.0012999999</v>
      </c>
      <c r="BT164" s="92">
        <v>5032404.9929</v>
      </c>
      <c r="BU164" s="92" t="s">
        <v>92</v>
      </c>
      <c r="BV164" s="93">
        <v>44562</v>
      </c>
      <c r="BW164" s="93">
        <v>44926</v>
      </c>
      <c r="BX164" s="40"/>
      <c r="BY164" s="15">
        <f>IF(BI164=0,MAX($BY$5:BY163)+1,0)</f>
        <v>0</v>
      </c>
      <c r="BZ164" s="15" t="str">
        <f t="shared" si="3"/>
        <v/>
      </c>
    </row>
    <row r="165" spans="1:78" x14ac:dyDescent="0.25">
      <c r="BI165" s="27">
        <v>39</v>
      </c>
      <c r="BJ165" t="s">
        <v>468</v>
      </c>
      <c r="BK165" s="91">
        <v>-9.4999999999999998E-3</v>
      </c>
      <c r="BL165" s="92" t="s">
        <v>687</v>
      </c>
      <c r="BM165" s="92">
        <v>0</v>
      </c>
      <c r="BN165" s="92">
        <v>7191</v>
      </c>
      <c r="BO165" s="92">
        <v>103.00206756999999</v>
      </c>
      <c r="BP165" s="92">
        <v>68.493926999999999</v>
      </c>
      <c r="BQ165" s="92">
        <v>85.747997284999997</v>
      </c>
      <c r="BR165" s="91" t="s">
        <v>93</v>
      </c>
      <c r="BS165" s="92">
        <v>1520382.003</v>
      </c>
      <c r="BT165" s="92">
        <v>5032502.9935999997</v>
      </c>
      <c r="BU165" s="92" t="s">
        <v>93</v>
      </c>
      <c r="BV165" s="93">
        <v>44562</v>
      </c>
      <c r="BW165" s="93">
        <v>44926</v>
      </c>
      <c r="BX165" s="40"/>
      <c r="BY165" s="15">
        <f>IF(BI165=0,MAX($BY$5:BY164)+1,0)</f>
        <v>0</v>
      </c>
      <c r="BZ165" s="15" t="str">
        <f t="shared" si="3"/>
        <v/>
      </c>
    </row>
    <row r="166" spans="1:78" x14ac:dyDescent="0.25">
      <c r="BI166" s="27">
        <v>0</v>
      </c>
      <c r="BJ166" t="s">
        <v>394</v>
      </c>
      <c r="BK166" s="91">
        <v>-5.0000000000000001E-3</v>
      </c>
      <c r="BL166" s="92" t="s">
        <v>596</v>
      </c>
      <c r="BM166" s="92">
        <v>0</v>
      </c>
      <c r="BN166" s="92">
        <v>3117</v>
      </c>
      <c r="BO166" s="92">
        <v>110.0019989</v>
      </c>
      <c r="BP166" s="92">
        <v>65.353309629999998</v>
      </c>
      <c r="BQ166" s="92">
        <v>87.677654265000001</v>
      </c>
      <c r="BR166" s="91">
        <v>636</v>
      </c>
      <c r="BS166" s="92">
        <v>1518019.0027999999</v>
      </c>
      <c r="BT166" s="92">
        <v>5032595.9945999999</v>
      </c>
      <c r="BU166" s="92">
        <v>636</v>
      </c>
      <c r="BV166" s="93">
        <v>44562</v>
      </c>
      <c r="BW166" s="93">
        <v>44926</v>
      </c>
      <c r="BX166" s="40"/>
      <c r="BY166" s="15">
        <f>IF(BI166=0,MAX($BY$5:BY165)+1,0)</f>
        <v>5</v>
      </c>
      <c r="BZ166" s="15" t="str">
        <f t="shared" si="3"/>
        <v/>
      </c>
    </row>
    <row r="167" spans="1:78" x14ac:dyDescent="0.25">
      <c r="BI167" s="27">
        <v>1</v>
      </c>
      <c r="BJ167" t="s">
        <v>395</v>
      </c>
      <c r="BK167" s="91">
        <v>-5.0000000000000001E-3</v>
      </c>
      <c r="BL167" s="92" t="s">
        <v>597</v>
      </c>
      <c r="BM167" s="92">
        <v>0</v>
      </c>
      <c r="BN167" s="92">
        <v>2749</v>
      </c>
      <c r="BO167" s="92">
        <v>110.50395966000001</v>
      </c>
      <c r="BP167" s="92">
        <v>65.559921259999996</v>
      </c>
      <c r="BQ167" s="92">
        <v>88.031940460000001</v>
      </c>
      <c r="BR167" s="91">
        <v>637</v>
      </c>
      <c r="BS167" s="92">
        <v>1518020.0022</v>
      </c>
      <c r="BT167" s="92">
        <v>5032741.9932000004</v>
      </c>
      <c r="BU167" s="92">
        <v>637</v>
      </c>
      <c r="BV167" s="93">
        <v>44562</v>
      </c>
      <c r="BW167" s="93">
        <v>44926</v>
      </c>
      <c r="BX167" s="40"/>
      <c r="BY167" s="15">
        <f>IF(BI167=0,MAX($BY$5:BY166)+1,0)</f>
        <v>0</v>
      </c>
      <c r="BZ167" s="15" t="str">
        <f t="shared" si="3"/>
        <v/>
      </c>
    </row>
    <row r="168" spans="1:78" x14ac:dyDescent="0.25">
      <c r="BI168" s="27">
        <v>2</v>
      </c>
      <c r="BJ168" t="s">
        <v>396</v>
      </c>
      <c r="BK168" s="91">
        <v>-0.02</v>
      </c>
      <c r="BL168" s="92" t="s">
        <v>598</v>
      </c>
      <c r="BM168" s="92">
        <v>0</v>
      </c>
      <c r="BN168" s="92">
        <v>2531</v>
      </c>
      <c r="BO168" s="92">
        <v>107.81092072</v>
      </c>
      <c r="BP168" s="92">
        <v>70.854019170000001</v>
      </c>
      <c r="BQ168" s="92">
        <v>89.332469945</v>
      </c>
      <c r="BR168" s="91">
        <v>826</v>
      </c>
      <c r="BS168" s="92">
        <v>1519684.0051</v>
      </c>
      <c r="BT168" s="92">
        <v>5033258.9992000004</v>
      </c>
      <c r="BU168" s="92">
        <v>826</v>
      </c>
      <c r="BV168" s="93">
        <v>44562</v>
      </c>
      <c r="BW168" s="93">
        <v>44926</v>
      </c>
      <c r="BX168" s="40"/>
      <c r="BY168" s="15">
        <f>IF(BI168=0,MAX($BY$5:BY167)+1,0)</f>
        <v>0</v>
      </c>
      <c r="BZ168" s="15" t="str">
        <f t="shared" si="3"/>
        <v/>
      </c>
    </row>
    <row r="169" spans="1:78" x14ac:dyDescent="0.25">
      <c r="BI169" s="27">
        <v>3</v>
      </c>
      <c r="BJ169" t="s">
        <v>397</v>
      </c>
      <c r="BK169" s="91">
        <v>-2.1399999999999999E-2</v>
      </c>
      <c r="BL169" s="92" t="s">
        <v>599</v>
      </c>
      <c r="BM169" s="92">
        <v>0</v>
      </c>
      <c r="BN169" s="92">
        <v>2038</v>
      </c>
      <c r="BO169" s="92">
        <v>107.7279892</v>
      </c>
      <c r="BP169" s="92">
        <v>71.638175959999998</v>
      </c>
      <c r="BQ169" s="92">
        <v>89.683082579999905</v>
      </c>
      <c r="BR169" s="91">
        <v>828</v>
      </c>
      <c r="BS169" s="92">
        <v>1519133.9997</v>
      </c>
      <c r="BT169" s="92">
        <v>5033304.9972000001</v>
      </c>
      <c r="BU169" s="92">
        <v>828</v>
      </c>
      <c r="BV169" s="93">
        <v>44562</v>
      </c>
      <c r="BW169" s="93">
        <v>44926</v>
      </c>
      <c r="BX169" s="40"/>
      <c r="BY169" s="15">
        <f>IF(BI169=0,MAX($BY$5:BY168)+1,0)</f>
        <v>0</v>
      </c>
      <c r="BZ169" s="15" t="str">
        <f t="shared" si="3"/>
        <v/>
      </c>
    </row>
    <row r="170" spans="1:78" x14ac:dyDescent="0.25">
      <c r="BI170" s="27">
        <v>4</v>
      </c>
      <c r="BJ170" t="s">
        <v>398</v>
      </c>
      <c r="BK170" s="91">
        <v>-3.0000000000000001E-3</v>
      </c>
      <c r="BL170" s="92" t="s">
        <v>600</v>
      </c>
      <c r="BM170" s="92">
        <v>0</v>
      </c>
      <c r="BN170" s="92">
        <v>3878</v>
      </c>
      <c r="BO170" s="92">
        <v>109.74568176</v>
      </c>
      <c r="BP170" s="92">
        <v>65.147163390000003</v>
      </c>
      <c r="BQ170" s="92">
        <v>87.446422575</v>
      </c>
      <c r="BR170" s="91">
        <v>830</v>
      </c>
      <c r="BS170" s="92">
        <v>1518029.0029</v>
      </c>
      <c r="BT170" s="92">
        <v>5032427.9934999999</v>
      </c>
      <c r="BU170" s="92">
        <v>830</v>
      </c>
      <c r="BV170" s="93">
        <v>44562</v>
      </c>
      <c r="BW170" s="93">
        <v>44926</v>
      </c>
      <c r="BX170" s="40"/>
      <c r="BY170" s="15">
        <f>IF(BI170=0,MAX($BY$5:BY169)+1,0)</f>
        <v>0</v>
      </c>
      <c r="BZ170" s="15" t="str">
        <f t="shared" si="3"/>
        <v/>
      </c>
    </row>
    <row r="171" spans="1:78" x14ac:dyDescent="0.25">
      <c r="BI171" s="27">
        <v>5</v>
      </c>
      <c r="BJ171" t="s">
        <v>399</v>
      </c>
      <c r="BK171" s="91">
        <v>-0.05</v>
      </c>
      <c r="BL171" s="92" t="s">
        <v>601</v>
      </c>
      <c r="BM171" s="92">
        <v>0</v>
      </c>
      <c r="BN171" s="92">
        <v>2298</v>
      </c>
      <c r="BO171" s="92">
        <v>107.49346924</v>
      </c>
      <c r="BP171" s="92">
        <v>71.22814941</v>
      </c>
      <c r="BQ171" s="92">
        <v>89.360809324999906</v>
      </c>
      <c r="BR171" s="91">
        <v>833</v>
      </c>
      <c r="BS171" s="92">
        <v>1519631.0009999999</v>
      </c>
      <c r="BT171" s="92">
        <v>5033315.9994999999</v>
      </c>
      <c r="BU171" s="92">
        <v>833</v>
      </c>
      <c r="BV171" s="93">
        <v>44562</v>
      </c>
      <c r="BW171" s="93">
        <v>44926</v>
      </c>
      <c r="BX171" s="40"/>
      <c r="BY171" s="15">
        <f>IF(BI171=0,MAX($BY$5:BY170)+1,0)</f>
        <v>0</v>
      </c>
      <c r="BZ171" s="15" t="str">
        <f t="shared" si="3"/>
        <v/>
      </c>
    </row>
    <row r="172" spans="1:78" x14ac:dyDescent="0.25">
      <c r="BI172" s="27">
        <v>6</v>
      </c>
      <c r="BJ172" t="s">
        <v>402</v>
      </c>
      <c r="BK172" s="91">
        <v>-5.0000000000000001E-3</v>
      </c>
      <c r="BL172" s="92" t="s">
        <v>604</v>
      </c>
      <c r="BM172" s="92">
        <v>0</v>
      </c>
      <c r="BN172" s="92">
        <v>7027</v>
      </c>
      <c r="BO172" s="92">
        <v>105.78554535000001</v>
      </c>
      <c r="BP172" s="92">
        <v>69.659011840000005</v>
      </c>
      <c r="BQ172" s="92">
        <v>87.722278595000006</v>
      </c>
      <c r="BR172" s="91">
        <v>2503</v>
      </c>
      <c r="BS172" s="92">
        <v>1519820.0038999999</v>
      </c>
      <c r="BT172" s="92">
        <v>5032380.0003000004</v>
      </c>
      <c r="BU172" s="92">
        <v>2503</v>
      </c>
      <c r="BV172" s="93">
        <v>44562</v>
      </c>
      <c r="BW172" s="93">
        <v>44926</v>
      </c>
      <c r="BX172" s="40"/>
      <c r="BY172" s="15">
        <f>IF(BI172=0,MAX($BY$5:BY171)+1,0)</f>
        <v>0</v>
      </c>
      <c r="BZ172" s="15" t="str">
        <f t="shared" si="3"/>
        <v/>
      </c>
    </row>
    <row r="173" spans="1:78" x14ac:dyDescent="0.25">
      <c r="BI173" s="27">
        <v>7</v>
      </c>
      <c r="BJ173" t="s">
        <v>404</v>
      </c>
      <c r="BK173" s="91">
        <v>-0.01</v>
      </c>
      <c r="BL173" s="92" t="s">
        <v>606</v>
      </c>
      <c r="BM173" s="92">
        <v>0</v>
      </c>
      <c r="BN173" s="92">
        <v>2010</v>
      </c>
      <c r="BO173" s="92">
        <v>110.89460754</v>
      </c>
      <c r="BP173" s="92">
        <v>65.334671020000002</v>
      </c>
      <c r="BQ173" s="92">
        <v>88.114639280000006</v>
      </c>
      <c r="BR173" s="91">
        <v>2550</v>
      </c>
      <c r="BS173" s="92">
        <v>1517747.0035000001</v>
      </c>
      <c r="BT173" s="92">
        <v>5032975.0000999998</v>
      </c>
      <c r="BU173" s="92">
        <v>2550</v>
      </c>
      <c r="BV173" s="93">
        <v>44562</v>
      </c>
      <c r="BW173" s="93">
        <v>44926</v>
      </c>
      <c r="BX173" s="40"/>
      <c r="BY173" s="15">
        <f>IF(BI173=0,MAX($BY$5:BY172)+1,0)</f>
        <v>0</v>
      </c>
      <c r="BZ173" s="15" t="str">
        <f t="shared" si="3"/>
        <v/>
      </c>
    </row>
    <row r="174" spans="1:78" x14ac:dyDescent="0.25">
      <c r="BI174" s="27">
        <v>8</v>
      </c>
      <c r="BJ174" t="s">
        <v>405</v>
      </c>
      <c r="BK174" s="91">
        <v>-8.0000000000000002E-3</v>
      </c>
      <c r="BL174" s="92" t="s">
        <v>607</v>
      </c>
      <c r="BM174" s="92">
        <v>0</v>
      </c>
      <c r="BN174" s="92">
        <v>2256</v>
      </c>
      <c r="BO174" s="92">
        <v>110.55115508999999</v>
      </c>
      <c r="BP174" s="92">
        <v>65.523017879999998</v>
      </c>
      <c r="BQ174" s="92">
        <v>88.037086485000003</v>
      </c>
      <c r="BR174" s="91">
        <v>2551</v>
      </c>
      <c r="BS174" s="92">
        <v>1517591.9992</v>
      </c>
      <c r="BT174" s="92">
        <v>5032844.9995999997</v>
      </c>
      <c r="BU174" s="92">
        <v>2551</v>
      </c>
      <c r="BV174" s="93">
        <v>44562</v>
      </c>
      <c r="BW174" s="93">
        <v>44926</v>
      </c>
      <c r="BX174" s="40"/>
      <c r="BY174" s="15">
        <f>IF(BI174=0,MAX($BY$5:BY173)+1,0)</f>
        <v>0</v>
      </c>
      <c r="BZ174" s="15" t="str">
        <f t="shared" si="3"/>
        <v/>
      </c>
    </row>
    <row r="175" spans="1:78" x14ac:dyDescent="0.25">
      <c r="BI175" s="27">
        <v>9</v>
      </c>
      <c r="BJ175" t="s">
        <v>406</v>
      </c>
      <c r="BK175" s="91">
        <v>-1.2E-2</v>
      </c>
      <c r="BL175" s="92" t="s">
        <v>608</v>
      </c>
      <c r="BM175" s="92">
        <v>0</v>
      </c>
      <c r="BN175" s="92">
        <v>2137</v>
      </c>
      <c r="BO175" s="92">
        <v>110.35852814</v>
      </c>
      <c r="BP175" s="92">
        <v>65.443931579999997</v>
      </c>
      <c r="BQ175" s="92">
        <v>87.901229860000001</v>
      </c>
      <c r="BR175" s="91">
        <v>2559</v>
      </c>
      <c r="BS175" s="92">
        <v>1517866.0035999999</v>
      </c>
      <c r="BT175" s="92">
        <v>5032951.9955000002</v>
      </c>
      <c r="BU175" s="92">
        <v>2559</v>
      </c>
      <c r="BV175" s="93">
        <v>44562</v>
      </c>
      <c r="BW175" s="93">
        <v>44926</v>
      </c>
      <c r="BX175" s="40"/>
      <c r="BY175" s="15">
        <f>IF(BI175=0,MAX($BY$5:BY174)+1,0)</f>
        <v>0</v>
      </c>
      <c r="BZ175" s="15" t="str">
        <f t="shared" si="3"/>
        <v/>
      </c>
    </row>
    <row r="176" spans="1:78" x14ac:dyDescent="0.25">
      <c r="BI176" s="27">
        <v>10</v>
      </c>
      <c r="BJ176" t="s">
        <v>407</v>
      </c>
      <c r="BK176" s="91">
        <v>-2.2499999999999999E-2</v>
      </c>
      <c r="BL176" s="92" t="s">
        <v>609</v>
      </c>
      <c r="BM176" s="92">
        <v>0</v>
      </c>
      <c r="BN176" s="92">
        <v>645</v>
      </c>
      <c r="BO176" s="92">
        <v>109.94715881</v>
      </c>
      <c r="BP176" s="92">
        <v>72.904418949999993</v>
      </c>
      <c r="BQ176" s="92">
        <v>91.425788879999999</v>
      </c>
      <c r="BR176" s="91">
        <v>4740</v>
      </c>
      <c r="BS176" s="92">
        <v>1519004.9994999999</v>
      </c>
      <c r="BT176" s="92">
        <v>5033871.9913999997</v>
      </c>
      <c r="BU176" s="92">
        <v>4740</v>
      </c>
      <c r="BV176" s="93">
        <v>44562</v>
      </c>
      <c r="BW176" s="93">
        <v>44926</v>
      </c>
      <c r="BX176" s="40"/>
      <c r="BY176" s="15">
        <f>IF(BI176=0,MAX($BY$5:BY175)+1,0)</f>
        <v>0</v>
      </c>
      <c r="BZ176" s="15" t="str">
        <f t="shared" si="3"/>
        <v/>
      </c>
    </row>
    <row r="177" spans="61:78" x14ac:dyDescent="0.25">
      <c r="BI177" s="27">
        <v>11</v>
      </c>
      <c r="BJ177" t="s">
        <v>407</v>
      </c>
      <c r="BK177" s="91">
        <v>-2.2499999999999999E-2</v>
      </c>
      <c r="BL177" s="92" t="s">
        <v>610</v>
      </c>
      <c r="BM177" s="92">
        <v>0</v>
      </c>
      <c r="BN177" s="92">
        <v>645</v>
      </c>
      <c r="BO177" s="92">
        <v>109.94715881</v>
      </c>
      <c r="BP177" s="92">
        <v>72.904418949999993</v>
      </c>
      <c r="BQ177" s="92">
        <v>91.425788879999999</v>
      </c>
      <c r="BR177" s="91">
        <v>4741</v>
      </c>
      <c r="BS177" s="92">
        <v>1519003.9994999999</v>
      </c>
      <c r="BT177" s="92">
        <v>5033866.9908999996</v>
      </c>
      <c r="BU177" s="92">
        <v>4741</v>
      </c>
      <c r="BV177" s="93">
        <v>44562</v>
      </c>
      <c r="BW177" s="93">
        <v>44926</v>
      </c>
      <c r="BX177" s="40"/>
      <c r="BY177" s="15">
        <f>IF(BI177=0,MAX($BY$5:BY176)+1,0)</f>
        <v>0</v>
      </c>
      <c r="BZ177" s="15" t="str">
        <f t="shared" si="3"/>
        <v/>
      </c>
    </row>
    <row r="178" spans="61:78" x14ac:dyDescent="0.25">
      <c r="BI178" s="27">
        <v>12</v>
      </c>
      <c r="BJ178" t="s">
        <v>409</v>
      </c>
      <c r="BK178" s="91">
        <v>-8.0000000000000002E-3</v>
      </c>
      <c r="BL178" s="92" t="s">
        <v>612</v>
      </c>
      <c r="BM178" s="92">
        <v>0</v>
      </c>
      <c r="BN178" s="92">
        <v>8231</v>
      </c>
      <c r="BO178" s="92">
        <v>109.92002869</v>
      </c>
      <c r="BP178" s="92">
        <v>64.246482850000007</v>
      </c>
      <c r="BQ178" s="92">
        <v>87.083255769999994</v>
      </c>
      <c r="BR178" s="91" t="s">
        <v>18</v>
      </c>
      <c r="BS178" s="92">
        <v>1517647.0034</v>
      </c>
      <c r="BT178" s="92">
        <v>5031648.0003000004</v>
      </c>
      <c r="BU178" s="92" t="s">
        <v>18</v>
      </c>
      <c r="BV178" s="93">
        <v>44562</v>
      </c>
      <c r="BW178" s="93">
        <v>44926</v>
      </c>
      <c r="BX178" s="40"/>
      <c r="BY178" s="15">
        <f>IF(BI178=0,MAX($BY$5:BY177)+1,0)</f>
        <v>0</v>
      </c>
      <c r="BZ178" s="15" t="str">
        <f t="shared" si="3"/>
        <v/>
      </c>
    </row>
    <row r="179" spans="61:78" x14ac:dyDescent="0.25">
      <c r="BI179" s="27">
        <v>13</v>
      </c>
      <c r="BJ179" t="s">
        <v>410</v>
      </c>
      <c r="BK179" s="91">
        <v>-8.0000000000000002E-3</v>
      </c>
      <c r="BL179" s="92" t="s">
        <v>613</v>
      </c>
      <c r="BM179" s="92">
        <v>0</v>
      </c>
      <c r="BN179" s="92">
        <v>7745</v>
      </c>
      <c r="BO179" s="92">
        <v>109.08650208</v>
      </c>
      <c r="BP179" s="92">
        <v>64.124412539999994</v>
      </c>
      <c r="BQ179" s="92">
        <v>86.605457309999906</v>
      </c>
      <c r="BR179" s="91" t="s">
        <v>19</v>
      </c>
      <c r="BS179" s="92">
        <v>1517718.0031000001</v>
      </c>
      <c r="BT179" s="92">
        <v>5031736.0006999997</v>
      </c>
      <c r="BU179" s="92" t="s">
        <v>19</v>
      </c>
      <c r="BV179" s="93">
        <v>44562</v>
      </c>
      <c r="BW179" s="93">
        <v>44926</v>
      </c>
      <c r="BX179" s="40"/>
      <c r="BY179" s="15">
        <f>IF(BI179=0,MAX($BY$5:BY178)+1,0)</f>
        <v>0</v>
      </c>
      <c r="BZ179" s="15" t="str">
        <f t="shared" si="3"/>
        <v/>
      </c>
    </row>
    <row r="180" spans="61:78" x14ac:dyDescent="0.25">
      <c r="BI180" s="27">
        <v>14</v>
      </c>
      <c r="BJ180" t="s">
        <v>412</v>
      </c>
      <c r="BK180" s="91">
        <v>-8.0000000000000002E-3</v>
      </c>
      <c r="BL180" s="92" t="s">
        <v>615</v>
      </c>
      <c r="BM180" s="92">
        <v>0</v>
      </c>
      <c r="BN180" s="92">
        <v>9316</v>
      </c>
      <c r="BO180" s="92">
        <v>108.80895233</v>
      </c>
      <c r="BP180" s="92">
        <v>63.80172348</v>
      </c>
      <c r="BQ180" s="92">
        <v>86.305337905000002</v>
      </c>
      <c r="BR180" s="91" t="s">
        <v>28</v>
      </c>
      <c r="BS180" s="92">
        <v>1517845.0024000001</v>
      </c>
      <c r="BT180" s="92">
        <v>5031586.9985999996</v>
      </c>
      <c r="BU180" s="92" t="s">
        <v>28</v>
      </c>
      <c r="BV180" s="93">
        <v>44562</v>
      </c>
      <c r="BW180" s="93">
        <v>44926</v>
      </c>
      <c r="BX180" s="40"/>
      <c r="BY180" s="15">
        <f>IF(BI180=0,MAX($BY$5:BY179)+1,0)</f>
        <v>0</v>
      </c>
      <c r="BZ180" s="15" t="str">
        <f t="shared" si="3"/>
        <v/>
      </c>
    </row>
    <row r="181" spans="61:78" x14ac:dyDescent="0.25">
      <c r="BI181" s="27">
        <v>15</v>
      </c>
      <c r="BJ181" t="s">
        <v>413</v>
      </c>
      <c r="BK181" s="91">
        <v>-8.0000000000000002E-3</v>
      </c>
      <c r="BL181" s="92" t="s">
        <v>616</v>
      </c>
      <c r="BM181" s="92">
        <v>0</v>
      </c>
      <c r="BN181" s="92">
        <v>10445</v>
      </c>
      <c r="BO181" s="92">
        <v>109.21190643</v>
      </c>
      <c r="BP181" s="92">
        <v>63.974983219999999</v>
      </c>
      <c r="BQ181" s="92">
        <v>86.593444825000006</v>
      </c>
      <c r="BR181" s="91" t="s">
        <v>29</v>
      </c>
      <c r="BS181" s="92">
        <v>1517749.0031000001</v>
      </c>
      <c r="BT181" s="92">
        <v>5031492.9918999998</v>
      </c>
      <c r="BU181" s="92" t="s">
        <v>29</v>
      </c>
      <c r="BV181" s="93">
        <v>44562</v>
      </c>
      <c r="BW181" s="93">
        <v>44926</v>
      </c>
      <c r="BX181" s="40"/>
      <c r="BY181" s="15">
        <f>IF(BI181=0,MAX($BY$5:BY180)+1,0)</f>
        <v>0</v>
      </c>
      <c r="BZ181" s="15" t="str">
        <f t="shared" si="3"/>
        <v/>
      </c>
    </row>
    <row r="182" spans="61:78" x14ac:dyDescent="0.25">
      <c r="BI182" s="27">
        <v>16</v>
      </c>
      <c r="BJ182" t="s">
        <v>417</v>
      </c>
      <c r="BK182" s="91">
        <v>-8.0000000000000002E-3</v>
      </c>
      <c r="BL182" s="92" t="s">
        <v>621</v>
      </c>
      <c r="BM182" s="92">
        <v>0</v>
      </c>
      <c r="BN182" s="92">
        <v>1919</v>
      </c>
      <c r="BO182" s="92">
        <v>107.52838898</v>
      </c>
      <c r="BP182" s="92">
        <v>71.738250730000004</v>
      </c>
      <c r="BQ182" s="92">
        <v>89.633319854999996</v>
      </c>
      <c r="BR182" s="91" t="s">
        <v>38</v>
      </c>
      <c r="BS182" s="92">
        <v>1519559.9978</v>
      </c>
      <c r="BT182" s="92">
        <v>5033463.9984999998</v>
      </c>
      <c r="BU182" s="92" t="s">
        <v>38</v>
      </c>
      <c r="BV182" s="93">
        <v>44562</v>
      </c>
      <c r="BW182" s="93">
        <v>44926</v>
      </c>
      <c r="BX182" s="40"/>
      <c r="BY182" s="15">
        <f>IF(BI182=0,MAX($BY$5:BY181)+1,0)</f>
        <v>0</v>
      </c>
      <c r="BZ182" s="15" t="str">
        <f t="shared" si="3"/>
        <v/>
      </c>
    </row>
    <row r="183" spans="61:78" x14ac:dyDescent="0.25">
      <c r="BI183" s="27">
        <v>17</v>
      </c>
      <c r="BJ183" t="s">
        <v>418</v>
      </c>
      <c r="BK183" s="91">
        <v>-8.0000000000000002E-3</v>
      </c>
      <c r="BL183" s="92" t="s">
        <v>622</v>
      </c>
      <c r="BM183" s="92">
        <v>0</v>
      </c>
      <c r="BN183" s="92">
        <v>2048</v>
      </c>
      <c r="BO183" s="92">
        <v>107.55656433</v>
      </c>
      <c r="BP183" s="92">
        <v>71.476799009999993</v>
      </c>
      <c r="BQ183" s="92">
        <v>89.516681669999997</v>
      </c>
      <c r="BR183" s="91" t="s">
        <v>39</v>
      </c>
      <c r="BS183" s="92">
        <v>1519593.9975000001</v>
      </c>
      <c r="BT183" s="92">
        <v>5033411.9990999997</v>
      </c>
      <c r="BU183" s="92" t="s">
        <v>39</v>
      </c>
      <c r="BV183" s="93">
        <v>44562</v>
      </c>
      <c r="BW183" s="93">
        <v>44926</v>
      </c>
      <c r="BX183" s="40"/>
      <c r="BY183" s="15">
        <f>IF(BI183=0,MAX($BY$5:BY182)+1,0)</f>
        <v>0</v>
      </c>
      <c r="BZ183" s="15" t="str">
        <f t="shared" si="3"/>
        <v/>
      </c>
    </row>
    <row r="184" spans="61:78" x14ac:dyDescent="0.25">
      <c r="BI184" s="27">
        <v>18</v>
      </c>
      <c r="BJ184" t="s">
        <v>419</v>
      </c>
      <c r="BK184" s="91">
        <v>-8.0000000000000002E-3</v>
      </c>
      <c r="BL184" s="92" t="s">
        <v>623</v>
      </c>
      <c r="BM184" s="92">
        <v>0</v>
      </c>
      <c r="BN184" s="92">
        <v>2173</v>
      </c>
      <c r="BO184" s="92">
        <v>107.66276550000001</v>
      </c>
      <c r="BP184" s="92">
        <v>71.339622500000004</v>
      </c>
      <c r="BQ184" s="92">
        <v>89.501193999999998</v>
      </c>
      <c r="BR184" s="91" t="s">
        <v>40</v>
      </c>
      <c r="BS184" s="92">
        <v>1519634.9982</v>
      </c>
      <c r="BT184" s="92">
        <v>5033369.9902999997</v>
      </c>
      <c r="BU184" s="92" t="s">
        <v>40</v>
      </c>
      <c r="BV184" s="93">
        <v>44562</v>
      </c>
      <c r="BW184" s="93">
        <v>44926</v>
      </c>
      <c r="BX184" s="40"/>
      <c r="BY184" s="15">
        <f>IF(BI184=0,MAX($BY$5:BY183)+1,0)</f>
        <v>0</v>
      </c>
      <c r="BZ184" s="15" t="str">
        <f t="shared" si="3"/>
        <v/>
      </c>
    </row>
    <row r="185" spans="61:78" x14ac:dyDescent="0.25">
      <c r="BI185" s="27">
        <v>19</v>
      </c>
      <c r="BJ185" t="s">
        <v>420</v>
      </c>
      <c r="BK185" s="91">
        <v>6.0000000000000001E-3</v>
      </c>
      <c r="BL185" s="92" t="s">
        <v>624</v>
      </c>
      <c r="BM185" s="92">
        <v>0</v>
      </c>
      <c r="BN185" s="92">
        <v>2169</v>
      </c>
      <c r="BO185" s="92">
        <v>108.33624268</v>
      </c>
      <c r="BP185" s="92">
        <v>71.719467159999994</v>
      </c>
      <c r="BQ185" s="92">
        <v>90.027854919999996</v>
      </c>
      <c r="BR185" s="91" t="s">
        <v>41</v>
      </c>
      <c r="BS185" s="92">
        <v>1519433.0009000001</v>
      </c>
      <c r="BT185" s="92">
        <v>5033336.9924999997</v>
      </c>
      <c r="BU185" s="92" t="s">
        <v>41</v>
      </c>
      <c r="BV185" s="93">
        <v>44562</v>
      </c>
      <c r="BW185" s="93">
        <v>44926</v>
      </c>
      <c r="BX185" s="40"/>
      <c r="BY185" s="15">
        <f>IF(BI185=0,MAX($BY$5:BY184)+1,0)</f>
        <v>0</v>
      </c>
      <c r="BZ185" s="15" t="str">
        <f t="shared" si="3"/>
        <v/>
      </c>
    </row>
    <row r="186" spans="61:78" x14ac:dyDescent="0.25">
      <c r="BI186" s="27">
        <v>20</v>
      </c>
      <c r="BJ186" t="s">
        <v>420</v>
      </c>
      <c r="BK186" s="91">
        <v>6.0000000000000001E-3</v>
      </c>
      <c r="BL186" s="92" t="s">
        <v>625</v>
      </c>
      <c r="BM186" s="92">
        <v>0</v>
      </c>
      <c r="BN186" s="92">
        <v>2169</v>
      </c>
      <c r="BO186" s="92">
        <v>108.33624268</v>
      </c>
      <c r="BP186" s="92">
        <v>71.719467159999994</v>
      </c>
      <c r="BQ186" s="92">
        <v>90.027854919999996</v>
      </c>
      <c r="BR186" s="91" t="s">
        <v>42</v>
      </c>
      <c r="BS186" s="92">
        <v>1519443.996</v>
      </c>
      <c r="BT186" s="92">
        <v>5033326.9955000002</v>
      </c>
      <c r="BU186" s="92" t="s">
        <v>42</v>
      </c>
      <c r="BV186" s="93">
        <v>44562</v>
      </c>
      <c r="BW186" s="93">
        <v>44926</v>
      </c>
      <c r="BX186" s="40"/>
      <c r="BY186" s="15">
        <f>IF(BI186=0,MAX($BY$5:BY185)+1,0)</f>
        <v>0</v>
      </c>
      <c r="BZ186" s="15" t="str">
        <f t="shared" si="3"/>
        <v/>
      </c>
    </row>
    <row r="187" spans="61:78" x14ac:dyDescent="0.25">
      <c r="BI187" s="27">
        <v>21</v>
      </c>
      <c r="BJ187" t="s">
        <v>421</v>
      </c>
      <c r="BK187" s="91">
        <v>6.0000000000000001E-3</v>
      </c>
      <c r="BL187" s="92" t="s">
        <v>626</v>
      </c>
      <c r="BM187" s="92">
        <v>0</v>
      </c>
      <c r="BN187" s="92">
        <v>2295</v>
      </c>
      <c r="BO187" s="92">
        <v>107.84601592999999</v>
      </c>
      <c r="BP187" s="92">
        <v>71.506248470000003</v>
      </c>
      <c r="BQ187" s="92">
        <v>89.676132199999998</v>
      </c>
      <c r="BR187" s="91" t="s">
        <v>43</v>
      </c>
      <c r="BS187" s="92">
        <v>1519469.0020999999</v>
      </c>
      <c r="BT187" s="92">
        <v>5033304.9913999997</v>
      </c>
      <c r="BU187" s="92" t="s">
        <v>43</v>
      </c>
      <c r="BV187" s="93">
        <v>44562</v>
      </c>
      <c r="BW187" s="93">
        <v>44926</v>
      </c>
      <c r="BX187" s="40"/>
      <c r="BY187" s="15">
        <f>IF(BI187=0,MAX($BY$5:BY186)+1,0)</f>
        <v>0</v>
      </c>
      <c r="BZ187" s="15" t="str">
        <f t="shared" si="3"/>
        <v/>
      </c>
    </row>
    <row r="188" spans="61:78" x14ac:dyDescent="0.25">
      <c r="BI188" s="27">
        <v>22</v>
      </c>
      <c r="BJ188" t="s">
        <v>421</v>
      </c>
      <c r="BK188" s="91">
        <v>6.0000000000000001E-3</v>
      </c>
      <c r="BL188" s="92" t="s">
        <v>627</v>
      </c>
      <c r="BM188" s="92">
        <v>0</v>
      </c>
      <c r="BN188" s="92">
        <v>2295</v>
      </c>
      <c r="BO188" s="92">
        <v>107.84601592999999</v>
      </c>
      <c r="BP188" s="92">
        <v>71.506248470000003</v>
      </c>
      <c r="BQ188" s="92">
        <v>89.676132199999998</v>
      </c>
      <c r="BR188" s="91" t="s">
        <v>44</v>
      </c>
      <c r="BS188" s="92">
        <v>1519482.0045</v>
      </c>
      <c r="BT188" s="92">
        <v>5033285.9927000003</v>
      </c>
      <c r="BU188" s="92" t="s">
        <v>44</v>
      </c>
      <c r="BV188" s="93">
        <v>44562</v>
      </c>
      <c r="BW188" s="93">
        <v>44926</v>
      </c>
      <c r="BX188" s="40"/>
      <c r="BY188" s="15">
        <f>IF(BI188=0,MAX($BY$5:BY187)+1,0)</f>
        <v>0</v>
      </c>
      <c r="BZ188" s="15" t="str">
        <f t="shared" si="3"/>
        <v/>
      </c>
    </row>
    <row r="189" spans="61:78" x14ac:dyDescent="0.25">
      <c r="BI189" s="27">
        <v>23</v>
      </c>
      <c r="BJ189" t="s">
        <v>422</v>
      </c>
      <c r="BK189" s="91">
        <v>2.4E-2</v>
      </c>
      <c r="BL189" s="92" t="s">
        <v>628</v>
      </c>
      <c r="BM189" s="92">
        <v>0</v>
      </c>
      <c r="BN189" s="92">
        <v>2527</v>
      </c>
      <c r="BO189" s="92">
        <v>107.97271729000001</v>
      </c>
      <c r="BP189" s="92">
        <v>71.206565859999998</v>
      </c>
      <c r="BQ189" s="92">
        <v>89.589641575000002</v>
      </c>
      <c r="BR189" s="91" t="s">
        <v>45</v>
      </c>
      <c r="BS189" s="92">
        <v>1519518.9950999999</v>
      </c>
      <c r="BT189" s="92">
        <v>5033226.9990999997</v>
      </c>
      <c r="BU189" s="92" t="s">
        <v>45</v>
      </c>
      <c r="BV189" s="93">
        <v>44562</v>
      </c>
      <c r="BW189" s="93">
        <v>44926</v>
      </c>
      <c r="BX189" s="40"/>
      <c r="BY189" s="15">
        <f>IF(BI189=0,MAX($BY$5:BY188)+1,0)</f>
        <v>0</v>
      </c>
      <c r="BZ189" s="15" t="str">
        <f t="shared" si="3"/>
        <v/>
      </c>
    </row>
    <row r="190" spans="61:78" x14ac:dyDescent="0.25">
      <c r="BI190" s="27">
        <v>24</v>
      </c>
      <c r="BJ190" t="s">
        <v>423</v>
      </c>
      <c r="BK190" s="91">
        <v>-2.1399999999999999E-2</v>
      </c>
      <c r="BL190" s="92" t="s">
        <v>629</v>
      </c>
      <c r="BM190" s="92">
        <v>0</v>
      </c>
      <c r="BN190" s="92">
        <v>2287</v>
      </c>
      <c r="BO190" s="92">
        <v>107.6685791</v>
      </c>
      <c r="BP190" s="92">
        <v>71.260536189999996</v>
      </c>
      <c r="BQ190" s="92">
        <v>89.464557644999999</v>
      </c>
      <c r="BR190" s="91" t="s">
        <v>46</v>
      </c>
      <c r="BS190" s="92">
        <v>1519078.0001999999</v>
      </c>
      <c r="BT190" s="92">
        <v>5033219.9946999997</v>
      </c>
      <c r="BU190" s="92" t="s">
        <v>46</v>
      </c>
      <c r="BV190" s="93">
        <v>44562</v>
      </c>
      <c r="BW190" s="93">
        <v>44926</v>
      </c>
      <c r="BX190" s="40"/>
      <c r="BY190" s="15">
        <f>IF(BI190=0,MAX($BY$5:BY189)+1,0)</f>
        <v>0</v>
      </c>
      <c r="BZ190" s="15" t="str">
        <f t="shared" si="3"/>
        <v/>
      </c>
    </row>
    <row r="191" spans="61:78" x14ac:dyDescent="0.25">
      <c r="BI191" s="27">
        <v>25</v>
      </c>
      <c r="BJ191" t="s">
        <v>424</v>
      </c>
      <c r="BK191" s="91">
        <v>2.1399999999999999E-2</v>
      </c>
      <c r="BL191" s="92" t="s">
        <v>630</v>
      </c>
      <c r="BM191" s="92">
        <v>0</v>
      </c>
      <c r="BN191" s="92">
        <v>1909</v>
      </c>
      <c r="BO191" s="92">
        <v>108.11677551</v>
      </c>
      <c r="BP191" s="92">
        <v>71.622856139999996</v>
      </c>
      <c r="BQ191" s="92">
        <v>89.869815824999904</v>
      </c>
      <c r="BR191" s="91" t="s">
        <v>47</v>
      </c>
      <c r="BS191" s="92">
        <v>1519088.0037</v>
      </c>
      <c r="BT191" s="92">
        <v>5033340.9992000004</v>
      </c>
      <c r="BU191" s="92" t="s">
        <v>47</v>
      </c>
      <c r="BV191" s="93">
        <v>44562</v>
      </c>
      <c r="BW191" s="93">
        <v>44926</v>
      </c>
      <c r="BX191" s="40"/>
      <c r="BY191" s="15">
        <f>IF(BI191=0,MAX($BY$5:BY190)+1,0)</f>
        <v>0</v>
      </c>
      <c r="BZ191" s="15" t="str">
        <f t="shared" si="3"/>
        <v/>
      </c>
    </row>
    <row r="192" spans="61:78" x14ac:dyDescent="0.25">
      <c r="BI192" s="27">
        <v>26</v>
      </c>
      <c r="BJ192" t="s">
        <v>425</v>
      </c>
      <c r="BK192" s="91">
        <v>2.1399999999999999E-2</v>
      </c>
      <c r="BL192" s="92" t="s">
        <v>631</v>
      </c>
      <c r="BM192" s="92">
        <v>0</v>
      </c>
      <c r="BN192" s="92">
        <v>2161</v>
      </c>
      <c r="BO192" s="92">
        <v>107.9879303</v>
      </c>
      <c r="BP192" s="92">
        <v>71.230773929999998</v>
      </c>
      <c r="BQ192" s="92">
        <v>89.609352114999993</v>
      </c>
      <c r="BR192" s="91" t="s">
        <v>48</v>
      </c>
      <c r="BS192" s="92">
        <v>1519071.9994999999</v>
      </c>
      <c r="BT192" s="92">
        <v>5033226.9907999998</v>
      </c>
      <c r="BU192" s="92" t="s">
        <v>48</v>
      </c>
      <c r="BV192" s="93">
        <v>44562</v>
      </c>
      <c r="BW192" s="93">
        <v>44926</v>
      </c>
      <c r="BX192" s="40"/>
      <c r="BY192" s="15">
        <f>IF(BI192=0,MAX($BY$5:BY191)+1,0)</f>
        <v>0</v>
      </c>
      <c r="BZ192" s="15" t="str">
        <f t="shared" si="3"/>
        <v/>
      </c>
    </row>
    <row r="193" spans="61:78" x14ac:dyDescent="0.25">
      <c r="BI193" s="27">
        <v>27</v>
      </c>
      <c r="BJ193" t="s">
        <v>426</v>
      </c>
      <c r="BK193" s="91">
        <v>-6.0000000000000001E-3</v>
      </c>
      <c r="BL193" s="92" t="s">
        <v>632</v>
      </c>
      <c r="BM193" s="92">
        <v>0</v>
      </c>
      <c r="BN193" s="92">
        <v>2528</v>
      </c>
      <c r="BO193" s="92">
        <v>107.90103148999999</v>
      </c>
      <c r="BP193" s="92">
        <v>71.132980349999997</v>
      </c>
      <c r="BQ193" s="92">
        <v>89.517005920000003</v>
      </c>
      <c r="BR193" s="91" t="s">
        <v>49</v>
      </c>
      <c r="BS193" s="92">
        <v>1519568.0019</v>
      </c>
      <c r="BT193" s="92">
        <v>5033226.9948000005</v>
      </c>
      <c r="BU193" s="92" t="s">
        <v>49</v>
      </c>
      <c r="BV193" s="93">
        <v>44562</v>
      </c>
      <c r="BW193" s="93">
        <v>44926</v>
      </c>
      <c r="BX193" s="40"/>
      <c r="BY193" s="15">
        <f>IF(BI193=0,MAX($BY$5:BY192)+1,0)</f>
        <v>0</v>
      </c>
      <c r="BZ193" s="15" t="str">
        <f t="shared" si="3"/>
        <v/>
      </c>
    </row>
    <row r="194" spans="61:78" x14ac:dyDescent="0.25">
      <c r="BI194" s="27">
        <v>28</v>
      </c>
      <c r="BJ194" t="s">
        <v>426</v>
      </c>
      <c r="BK194" s="91">
        <v>-6.0000000000000001E-3</v>
      </c>
      <c r="BL194" s="92" t="s">
        <v>633</v>
      </c>
      <c r="BM194" s="92">
        <v>0</v>
      </c>
      <c r="BN194" s="92">
        <v>2528</v>
      </c>
      <c r="BO194" s="92">
        <v>107.90103148999999</v>
      </c>
      <c r="BP194" s="92">
        <v>71.132980349999997</v>
      </c>
      <c r="BQ194" s="92">
        <v>89.517005920000003</v>
      </c>
      <c r="BR194" s="91" t="s">
        <v>50</v>
      </c>
      <c r="BS194" s="92">
        <v>1519571.9987999999</v>
      </c>
      <c r="BT194" s="92">
        <v>5033222.9929</v>
      </c>
      <c r="BU194" s="92" t="s">
        <v>50</v>
      </c>
      <c r="BV194" s="93">
        <v>44562</v>
      </c>
      <c r="BW194" s="93">
        <v>44926</v>
      </c>
      <c r="BX194" s="40"/>
      <c r="BY194" s="15">
        <f>IF(BI194=0,MAX($BY$5:BY193)+1,0)</f>
        <v>0</v>
      </c>
      <c r="BZ194" s="15" t="str">
        <f t="shared" si="3"/>
        <v/>
      </c>
    </row>
    <row r="195" spans="61:78" x14ac:dyDescent="0.25">
      <c r="BI195" s="27">
        <v>29</v>
      </c>
      <c r="BJ195" t="s">
        <v>427</v>
      </c>
      <c r="BK195" s="91">
        <v>6.0000000000000001E-3</v>
      </c>
      <c r="BL195" s="92" t="s">
        <v>634</v>
      </c>
      <c r="BM195" s="92">
        <v>0</v>
      </c>
      <c r="BN195" s="92">
        <v>2412</v>
      </c>
      <c r="BO195" s="92">
        <v>108.01702118</v>
      </c>
      <c r="BP195" s="92">
        <v>71.264244079999997</v>
      </c>
      <c r="BQ195" s="92">
        <v>89.640632629999999</v>
      </c>
      <c r="BR195" s="91" t="s">
        <v>51</v>
      </c>
      <c r="BS195" s="92">
        <v>1519546.9998999999</v>
      </c>
      <c r="BT195" s="92">
        <v>5033241</v>
      </c>
      <c r="BU195" s="92" t="s">
        <v>51</v>
      </c>
      <c r="BV195" s="93">
        <v>44562</v>
      </c>
      <c r="BW195" s="93">
        <v>44926</v>
      </c>
      <c r="BX195" s="40"/>
      <c r="BY195" s="15">
        <f>IF(BI195=0,MAX($BY$5:BY194)+1,0)</f>
        <v>0</v>
      </c>
      <c r="BZ195" s="15" t="str">
        <f t="shared" si="3"/>
        <v/>
      </c>
    </row>
    <row r="196" spans="61:78" x14ac:dyDescent="0.25">
      <c r="BI196" s="27">
        <v>30</v>
      </c>
      <c r="BJ196" t="s">
        <v>426</v>
      </c>
      <c r="BK196" s="91">
        <v>6.0000000000000001E-3</v>
      </c>
      <c r="BL196" s="92" t="s">
        <v>635</v>
      </c>
      <c r="BM196" s="92">
        <v>0</v>
      </c>
      <c r="BN196" s="92">
        <v>2528</v>
      </c>
      <c r="BO196" s="92">
        <v>107.90103148999999</v>
      </c>
      <c r="BP196" s="92">
        <v>71.132980349999997</v>
      </c>
      <c r="BQ196" s="92">
        <v>89.517005920000003</v>
      </c>
      <c r="BR196" s="91" t="s">
        <v>52</v>
      </c>
      <c r="BS196" s="92">
        <v>1519545.0049999999</v>
      </c>
      <c r="BT196" s="92">
        <v>5033238.9978999998</v>
      </c>
      <c r="BU196" s="92" t="s">
        <v>52</v>
      </c>
      <c r="BV196" s="93">
        <v>44562</v>
      </c>
      <c r="BW196" s="93">
        <v>44926</v>
      </c>
      <c r="BX196" s="40"/>
      <c r="BY196" s="15">
        <f>IF(BI196=0,MAX($BY$5:BY195)+1,0)</f>
        <v>0</v>
      </c>
      <c r="BZ196" s="15" t="str">
        <f t="shared" si="3"/>
        <v/>
      </c>
    </row>
    <row r="197" spans="61:78" x14ac:dyDescent="0.25">
      <c r="BI197" s="27">
        <v>31</v>
      </c>
      <c r="BJ197" t="s">
        <v>422</v>
      </c>
      <c r="BK197" s="91">
        <v>1.2E-2</v>
      </c>
      <c r="BL197" s="92" t="s">
        <v>636</v>
      </c>
      <c r="BM197" s="92">
        <v>0</v>
      </c>
      <c r="BN197" s="92">
        <v>2527</v>
      </c>
      <c r="BO197" s="92">
        <v>107.97271729000001</v>
      </c>
      <c r="BP197" s="92">
        <v>71.206565859999998</v>
      </c>
      <c r="BQ197" s="92">
        <v>89.589641575000002</v>
      </c>
      <c r="BR197" s="91" t="s">
        <v>53</v>
      </c>
      <c r="BS197" s="92">
        <v>1519518.9950999999</v>
      </c>
      <c r="BT197" s="92">
        <v>5033226.9990999997</v>
      </c>
      <c r="BU197" s="92" t="s">
        <v>53</v>
      </c>
      <c r="BV197" s="93">
        <v>44562</v>
      </c>
      <c r="BW197" s="93">
        <v>44926</v>
      </c>
      <c r="BX197" s="40"/>
      <c r="BY197" s="15">
        <f>IF(BI197=0,MAX($BY$5:BY196)+1,0)</f>
        <v>0</v>
      </c>
      <c r="BZ197" s="15" t="str">
        <f t="shared" si="3"/>
        <v/>
      </c>
    </row>
    <row r="198" spans="61:78" x14ac:dyDescent="0.25">
      <c r="BI198" s="27">
        <v>32</v>
      </c>
      <c r="BJ198" t="s">
        <v>426</v>
      </c>
      <c r="BK198" s="91">
        <v>8.0000000000000002E-3</v>
      </c>
      <c r="BL198" s="92" t="s">
        <v>639</v>
      </c>
      <c r="BM198" s="92">
        <v>0</v>
      </c>
      <c r="BN198" s="92">
        <v>2528</v>
      </c>
      <c r="BO198" s="92">
        <v>107.90103148999999</v>
      </c>
      <c r="BP198" s="92">
        <v>71.132980349999997</v>
      </c>
      <c r="BQ198" s="92">
        <v>89.517005920000003</v>
      </c>
      <c r="BR198" s="91" t="s">
        <v>56</v>
      </c>
      <c r="BS198" s="92">
        <v>1519549.9957999999</v>
      </c>
      <c r="BT198" s="92">
        <v>5033195.9979999997</v>
      </c>
      <c r="BU198" s="92" t="s">
        <v>56</v>
      </c>
      <c r="BV198" s="93">
        <v>44562</v>
      </c>
      <c r="BW198" s="93">
        <v>44926</v>
      </c>
      <c r="BX198" s="40"/>
      <c r="BY198" s="15">
        <f>IF(BI198=0,MAX($BY$5:BY197)+1,0)</f>
        <v>0</v>
      </c>
      <c r="BZ198" s="15" t="str">
        <f t="shared" si="3"/>
        <v/>
      </c>
    </row>
    <row r="199" spans="61:78" x14ac:dyDescent="0.25">
      <c r="BI199" s="27">
        <v>33</v>
      </c>
      <c r="BJ199" t="s">
        <v>342</v>
      </c>
      <c r="BK199" s="91">
        <v>6.0000000000000001E-3</v>
      </c>
      <c r="BL199" s="92" t="s">
        <v>654</v>
      </c>
      <c r="BM199" s="92">
        <v>0</v>
      </c>
      <c r="BN199" s="92">
        <v>14785</v>
      </c>
      <c r="BO199" s="92">
        <v>106.4753418</v>
      </c>
      <c r="BP199" s="92">
        <v>63.433700559999998</v>
      </c>
      <c r="BQ199" s="92">
        <v>84.95452118</v>
      </c>
      <c r="BR199" s="91" t="s">
        <v>71</v>
      </c>
      <c r="BS199" s="92">
        <v>1518762.0031999999</v>
      </c>
      <c r="BT199" s="92">
        <v>5031310.9926000005</v>
      </c>
      <c r="BU199" s="92" t="s">
        <v>71</v>
      </c>
      <c r="BV199" s="93">
        <v>44562</v>
      </c>
      <c r="BW199" s="93">
        <v>44926</v>
      </c>
      <c r="BX199" s="40"/>
      <c r="BY199" s="15">
        <f>IF(BI199=0,MAX($BY$5:BY198)+1,0)</f>
        <v>0</v>
      </c>
      <c r="BZ199" s="15" t="str">
        <f t="shared" ref="BZ199:BZ262" si="5">IF(ROW()-$BZ$5&lt;=$BY$4,ROW()-$BZ$5,"")</f>
        <v/>
      </c>
    </row>
    <row r="200" spans="61:78" x14ac:dyDescent="0.25">
      <c r="BI200" s="27">
        <v>34</v>
      </c>
      <c r="BJ200" t="s">
        <v>453</v>
      </c>
      <c r="BK200" s="91">
        <v>-3.5000000000000001E-3</v>
      </c>
      <c r="BL200" s="92" t="s">
        <v>674</v>
      </c>
      <c r="BM200" s="92">
        <v>0</v>
      </c>
      <c r="BN200" s="92">
        <v>727</v>
      </c>
      <c r="BO200" s="92">
        <v>112.15606689000001</v>
      </c>
      <c r="BP200" s="92">
        <v>65.068504329999996</v>
      </c>
      <c r="BQ200" s="92">
        <v>88.612285610000001</v>
      </c>
      <c r="BR200" s="91" t="s">
        <v>87</v>
      </c>
      <c r="BS200" s="92">
        <v>1516905.0027999999</v>
      </c>
      <c r="BT200" s="92">
        <v>5033255.9985999996</v>
      </c>
      <c r="BU200" s="92" t="s">
        <v>87</v>
      </c>
      <c r="BV200" s="93">
        <v>44562</v>
      </c>
      <c r="BW200" s="93">
        <v>44926</v>
      </c>
      <c r="BX200" s="40"/>
      <c r="BY200" s="15">
        <f>IF(BI200=0,MAX($BY$5:BY199)+1,0)</f>
        <v>0</v>
      </c>
      <c r="BZ200" s="15" t="str">
        <f t="shared" si="5"/>
        <v/>
      </c>
    </row>
    <row r="201" spans="61:78" x14ac:dyDescent="0.25">
      <c r="BI201" s="27">
        <v>35</v>
      </c>
      <c r="BJ201" t="s">
        <v>464</v>
      </c>
      <c r="BK201" s="91">
        <v>-9.4999999999999998E-3</v>
      </c>
      <c r="BL201" s="92" t="s">
        <v>683</v>
      </c>
      <c r="BM201" s="92">
        <v>0</v>
      </c>
      <c r="BN201" s="92">
        <v>9249</v>
      </c>
      <c r="BO201" s="92">
        <v>103.56208801</v>
      </c>
      <c r="BP201" s="92">
        <v>66.873481749999996</v>
      </c>
      <c r="BQ201" s="92">
        <v>85.217784879999996</v>
      </c>
      <c r="BR201" s="91" t="s">
        <v>89</v>
      </c>
      <c r="BS201" s="92">
        <v>1520751.9961000001</v>
      </c>
      <c r="BT201" s="92">
        <v>5032391.9959000004</v>
      </c>
      <c r="BU201" s="92" t="s">
        <v>89</v>
      </c>
      <c r="BV201" s="93">
        <v>44562</v>
      </c>
      <c r="BW201" s="93">
        <v>44926</v>
      </c>
      <c r="BX201" s="40"/>
      <c r="BY201" s="15">
        <f>IF(BI201=0,MAX($BY$5:BY200)+1,0)</f>
        <v>0</v>
      </c>
      <c r="BZ201" s="15" t="str">
        <f t="shared" si="5"/>
        <v/>
      </c>
    </row>
    <row r="202" spans="61:78" x14ac:dyDescent="0.25">
      <c r="BI202" s="27">
        <v>36</v>
      </c>
      <c r="BJ202" t="s">
        <v>465</v>
      </c>
      <c r="BK202" s="91">
        <v>-9.4999999999999998E-3</v>
      </c>
      <c r="BL202" s="92" t="s">
        <v>684</v>
      </c>
      <c r="BM202" s="92">
        <v>0</v>
      </c>
      <c r="BN202" s="92">
        <v>8671</v>
      </c>
      <c r="BO202" s="92">
        <v>104.6832962</v>
      </c>
      <c r="BP202" s="92">
        <v>68.130287170000003</v>
      </c>
      <c r="BQ202" s="92">
        <v>86.406791685000002</v>
      </c>
      <c r="BR202" s="91" t="s">
        <v>90</v>
      </c>
      <c r="BS202" s="92">
        <v>1520458.9982</v>
      </c>
      <c r="BT202" s="92">
        <v>5032383.9956999999</v>
      </c>
      <c r="BU202" s="92" t="s">
        <v>90</v>
      </c>
      <c r="BV202" s="93">
        <v>44562</v>
      </c>
      <c r="BW202" s="93">
        <v>44926</v>
      </c>
      <c r="BX202" s="40"/>
      <c r="BY202" s="15">
        <f>IF(BI202=0,MAX($BY$5:BY201)+1,0)</f>
        <v>0</v>
      </c>
      <c r="BZ202" s="15" t="str">
        <f t="shared" si="5"/>
        <v/>
      </c>
    </row>
    <row r="203" spans="61:78" x14ac:dyDescent="0.25">
      <c r="BI203" s="27">
        <v>37</v>
      </c>
      <c r="BJ203" t="s">
        <v>466</v>
      </c>
      <c r="BK203" s="91">
        <v>-9.4999999999999998E-3</v>
      </c>
      <c r="BL203" s="92" t="s">
        <v>685</v>
      </c>
      <c r="BM203" s="92">
        <v>0</v>
      </c>
      <c r="BN203" s="92">
        <v>9255</v>
      </c>
      <c r="BO203" s="92">
        <v>103.91210938</v>
      </c>
      <c r="BP203" s="92">
        <v>66.635841369999994</v>
      </c>
      <c r="BQ203" s="92">
        <v>85.273975374999907</v>
      </c>
      <c r="BR203" s="91" t="s">
        <v>91</v>
      </c>
      <c r="BS203" s="92">
        <v>1520823.9998999999</v>
      </c>
      <c r="BT203" s="92">
        <v>5032383.9976000004</v>
      </c>
      <c r="BU203" s="92" t="s">
        <v>91</v>
      </c>
      <c r="BV203" s="93">
        <v>44562</v>
      </c>
      <c r="BW203" s="93">
        <v>44926</v>
      </c>
      <c r="BX203" s="40"/>
      <c r="BY203" s="15">
        <f>IF(BI203=0,MAX($BY$5:BY202)+1,0)</f>
        <v>0</v>
      </c>
      <c r="BZ203" s="15" t="str">
        <f t="shared" si="5"/>
        <v/>
      </c>
    </row>
    <row r="204" spans="61:78" x14ac:dyDescent="0.25">
      <c r="BI204" s="27">
        <v>38</v>
      </c>
      <c r="BJ204" t="s">
        <v>467</v>
      </c>
      <c r="BK204" s="91">
        <v>-9.4999999999999998E-3</v>
      </c>
      <c r="BL204" s="92" t="s">
        <v>686</v>
      </c>
      <c r="BM204" s="92">
        <v>0</v>
      </c>
      <c r="BN204" s="92">
        <v>8689</v>
      </c>
      <c r="BO204" s="92">
        <v>104.02419281</v>
      </c>
      <c r="BP204" s="92">
        <v>67.291755679999994</v>
      </c>
      <c r="BQ204" s="92">
        <v>85.657974244999906</v>
      </c>
      <c r="BR204" s="91" t="s">
        <v>92</v>
      </c>
      <c r="BS204" s="92">
        <v>1520653.0012999999</v>
      </c>
      <c r="BT204" s="92">
        <v>5032404.9929</v>
      </c>
      <c r="BU204" s="92" t="s">
        <v>92</v>
      </c>
      <c r="BV204" s="93">
        <v>44562</v>
      </c>
      <c r="BW204" s="93">
        <v>44926</v>
      </c>
      <c r="BX204" s="40"/>
      <c r="BY204" s="15">
        <f>IF(BI204=0,MAX($BY$5:BY203)+1,0)</f>
        <v>0</v>
      </c>
      <c r="BZ204" s="15" t="str">
        <f t="shared" si="5"/>
        <v/>
      </c>
    </row>
    <row r="205" spans="61:78" x14ac:dyDescent="0.25">
      <c r="BI205" s="27">
        <v>39</v>
      </c>
      <c r="BJ205" t="s">
        <v>468</v>
      </c>
      <c r="BK205" s="91">
        <v>-9.4999999999999998E-3</v>
      </c>
      <c r="BL205" s="92" t="s">
        <v>687</v>
      </c>
      <c r="BM205" s="92">
        <v>0</v>
      </c>
      <c r="BN205" s="92">
        <v>7191</v>
      </c>
      <c r="BO205" s="92">
        <v>103.00206756999999</v>
      </c>
      <c r="BP205" s="92">
        <v>68.493926999999999</v>
      </c>
      <c r="BQ205" s="92">
        <v>85.747997284999997</v>
      </c>
      <c r="BR205" s="91" t="s">
        <v>93</v>
      </c>
      <c r="BS205" s="92">
        <v>1520382.003</v>
      </c>
      <c r="BT205" s="92">
        <v>5032502.9935999997</v>
      </c>
      <c r="BU205" s="92" t="s">
        <v>93</v>
      </c>
      <c r="BV205" s="93">
        <v>44562</v>
      </c>
      <c r="BW205" s="93">
        <v>44926</v>
      </c>
      <c r="BX205" s="40"/>
      <c r="BY205" s="15">
        <f>IF(BI205=0,MAX($BY$5:BY204)+1,0)</f>
        <v>0</v>
      </c>
      <c r="BZ205" s="15" t="str">
        <f t="shared" si="5"/>
        <v/>
      </c>
    </row>
    <row r="206" spans="61:78" x14ac:dyDescent="0.25">
      <c r="BI206" s="27">
        <v>0</v>
      </c>
      <c r="BJ206" t="s">
        <v>394</v>
      </c>
      <c r="BK206" s="91">
        <v>-5.0000000000000001E-3</v>
      </c>
      <c r="BL206" s="92" t="s">
        <v>596</v>
      </c>
      <c r="BM206" s="92">
        <v>0</v>
      </c>
      <c r="BN206" s="92">
        <v>3117</v>
      </c>
      <c r="BO206" s="92">
        <v>110.0019989</v>
      </c>
      <c r="BP206" s="92">
        <v>65.353309629999998</v>
      </c>
      <c r="BQ206" s="92">
        <v>87.677654265000001</v>
      </c>
      <c r="BR206" s="91">
        <v>636</v>
      </c>
      <c r="BS206" s="92">
        <v>1518019.0027999999</v>
      </c>
      <c r="BT206" s="92">
        <v>5032595.9945999999</v>
      </c>
      <c r="BU206" s="92">
        <v>636</v>
      </c>
      <c r="BV206" s="93">
        <v>44562</v>
      </c>
      <c r="BW206" s="93">
        <v>44926</v>
      </c>
      <c r="BX206" s="40"/>
      <c r="BY206" s="15">
        <f>IF(BI206=0,MAX($BY$5:BY205)+1,0)</f>
        <v>6</v>
      </c>
      <c r="BZ206" s="15" t="str">
        <f t="shared" si="5"/>
        <v/>
      </c>
    </row>
    <row r="207" spans="61:78" x14ac:dyDescent="0.25">
      <c r="BI207" s="27">
        <v>1</v>
      </c>
      <c r="BJ207" t="s">
        <v>395</v>
      </c>
      <c r="BK207" s="91">
        <v>-5.0000000000000001E-3</v>
      </c>
      <c r="BL207" s="92" t="s">
        <v>597</v>
      </c>
      <c r="BM207" s="92">
        <v>0</v>
      </c>
      <c r="BN207" s="92">
        <v>2749</v>
      </c>
      <c r="BO207" s="92">
        <v>110.50395966000001</v>
      </c>
      <c r="BP207" s="92">
        <v>65.559921259999996</v>
      </c>
      <c r="BQ207" s="92">
        <v>88.031940460000001</v>
      </c>
      <c r="BR207" s="91">
        <v>637</v>
      </c>
      <c r="BS207" s="92">
        <v>1518020.0022</v>
      </c>
      <c r="BT207" s="92">
        <v>5032741.9932000004</v>
      </c>
      <c r="BU207" s="92">
        <v>637</v>
      </c>
      <c r="BV207" s="93">
        <v>44562</v>
      </c>
      <c r="BW207" s="93">
        <v>44926</v>
      </c>
      <c r="BX207" s="40"/>
      <c r="BY207" s="15">
        <f>IF(BI207=0,MAX($BY$5:BY206)+1,0)</f>
        <v>0</v>
      </c>
      <c r="BZ207" s="15" t="str">
        <f t="shared" si="5"/>
        <v/>
      </c>
    </row>
    <row r="208" spans="61:78" x14ac:dyDescent="0.25">
      <c r="BI208" s="27">
        <v>2</v>
      </c>
      <c r="BJ208" t="s">
        <v>396</v>
      </c>
      <c r="BK208" s="91">
        <v>-0.02</v>
      </c>
      <c r="BL208" s="92" t="s">
        <v>598</v>
      </c>
      <c r="BM208" s="92">
        <v>0</v>
      </c>
      <c r="BN208" s="92">
        <v>2531</v>
      </c>
      <c r="BO208" s="92">
        <v>107.81092072</v>
      </c>
      <c r="BP208" s="92">
        <v>70.854019170000001</v>
      </c>
      <c r="BQ208" s="92">
        <v>89.332469945</v>
      </c>
      <c r="BR208" s="91">
        <v>826</v>
      </c>
      <c r="BS208" s="92">
        <v>1519684.0051</v>
      </c>
      <c r="BT208" s="92">
        <v>5033258.9992000004</v>
      </c>
      <c r="BU208" s="92">
        <v>826</v>
      </c>
      <c r="BV208" s="93">
        <v>44562</v>
      </c>
      <c r="BW208" s="93">
        <v>44926</v>
      </c>
      <c r="BX208" s="40"/>
      <c r="BY208" s="15">
        <f>IF(BI208=0,MAX($BY$5:BY207)+1,0)</f>
        <v>0</v>
      </c>
      <c r="BZ208" s="15" t="str">
        <f t="shared" si="5"/>
        <v/>
      </c>
    </row>
    <row r="209" spans="61:78" x14ac:dyDescent="0.25">
      <c r="BI209" s="27">
        <v>3</v>
      </c>
      <c r="BJ209" t="s">
        <v>397</v>
      </c>
      <c r="BK209" s="91">
        <v>-2.1399999999999999E-2</v>
      </c>
      <c r="BL209" s="92" t="s">
        <v>599</v>
      </c>
      <c r="BM209" s="92">
        <v>0</v>
      </c>
      <c r="BN209" s="92">
        <v>2038</v>
      </c>
      <c r="BO209" s="92">
        <v>107.7279892</v>
      </c>
      <c r="BP209" s="92">
        <v>71.638175959999998</v>
      </c>
      <c r="BQ209" s="92">
        <v>89.683082579999905</v>
      </c>
      <c r="BR209" s="91">
        <v>828</v>
      </c>
      <c r="BS209" s="92">
        <v>1519133.9997</v>
      </c>
      <c r="BT209" s="92">
        <v>5033304.9972000001</v>
      </c>
      <c r="BU209" s="92">
        <v>828</v>
      </c>
      <c r="BV209" s="93">
        <v>44562</v>
      </c>
      <c r="BW209" s="93">
        <v>44926</v>
      </c>
      <c r="BX209" s="40"/>
      <c r="BY209" s="15">
        <f>IF(BI209=0,MAX($BY$5:BY208)+1,0)</f>
        <v>0</v>
      </c>
      <c r="BZ209" s="15" t="str">
        <f t="shared" si="5"/>
        <v/>
      </c>
    </row>
    <row r="210" spans="61:78" x14ac:dyDescent="0.25">
      <c r="BI210" s="27">
        <v>4</v>
      </c>
      <c r="BJ210" t="s">
        <v>398</v>
      </c>
      <c r="BK210" s="91">
        <v>-3.0000000000000001E-3</v>
      </c>
      <c r="BL210" s="92" t="s">
        <v>600</v>
      </c>
      <c r="BM210" s="92">
        <v>0</v>
      </c>
      <c r="BN210" s="92">
        <v>3878</v>
      </c>
      <c r="BO210" s="92">
        <v>109.74568176</v>
      </c>
      <c r="BP210" s="92">
        <v>65.147163390000003</v>
      </c>
      <c r="BQ210" s="92">
        <v>87.446422575</v>
      </c>
      <c r="BR210" s="91">
        <v>830</v>
      </c>
      <c r="BS210" s="92">
        <v>1518029.0029</v>
      </c>
      <c r="BT210" s="92">
        <v>5032427.9934999999</v>
      </c>
      <c r="BU210" s="92">
        <v>830</v>
      </c>
      <c r="BV210" s="93">
        <v>44562</v>
      </c>
      <c r="BW210" s="93">
        <v>44926</v>
      </c>
      <c r="BX210" s="40"/>
      <c r="BY210" s="15">
        <f>IF(BI210=0,MAX($BY$5:BY209)+1,0)</f>
        <v>0</v>
      </c>
      <c r="BZ210" s="15" t="str">
        <f t="shared" si="5"/>
        <v/>
      </c>
    </row>
    <row r="211" spans="61:78" x14ac:dyDescent="0.25">
      <c r="BI211" s="27">
        <v>5</v>
      </c>
      <c r="BJ211" t="s">
        <v>399</v>
      </c>
      <c r="BK211" s="91">
        <v>-0.05</v>
      </c>
      <c r="BL211" s="92" t="s">
        <v>601</v>
      </c>
      <c r="BM211" s="92">
        <v>0</v>
      </c>
      <c r="BN211" s="92">
        <v>2298</v>
      </c>
      <c r="BO211" s="92">
        <v>107.49346924</v>
      </c>
      <c r="BP211" s="92">
        <v>71.22814941</v>
      </c>
      <c r="BQ211" s="92">
        <v>89.360809324999906</v>
      </c>
      <c r="BR211" s="91">
        <v>833</v>
      </c>
      <c r="BS211" s="92">
        <v>1519631.0009999999</v>
      </c>
      <c r="BT211" s="92">
        <v>5033315.9994999999</v>
      </c>
      <c r="BU211" s="92">
        <v>833</v>
      </c>
      <c r="BV211" s="93">
        <v>44562</v>
      </c>
      <c r="BW211" s="93">
        <v>44926</v>
      </c>
      <c r="BX211" s="40"/>
      <c r="BY211" s="15">
        <f>IF(BI211=0,MAX($BY$5:BY210)+1,0)</f>
        <v>0</v>
      </c>
      <c r="BZ211" s="15" t="str">
        <f t="shared" si="5"/>
        <v/>
      </c>
    </row>
    <row r="212" spans="61:78" x14ac:dyDescent="0.25">
      <c r="BI212" s="27">
        <v>6</v>
      </c>
      <c r="BJ212" t="s">
        <v>402</v>
      </c>
      <c r="BK212" s="91">
        <v>-5.0000000000000001E-3</v>
      </c>
      <c r="BL212" s="92" t="s">
        <v>604</v>
      </c>
      <c r="BM212" s="92">
        <v>0</v>
      </c>
      <c r="BN212" s="92">
        <v>7027</v>
      </c>
      <c r="BO212" s="92">
        <v>105.78554535000001</v>
      </c>
      <c r="BP212" s="92">
        <v>69.659011840000005</v>
      </c>
      <c r="BQ212" s="92">
        <v>87.722278595000006</v>
      </c>
      <c r="BR212" s="91">
        <v>2503</v>
      </c>
      <c r="BS212" s="92">
        <v>1519820.0038999999</v>
      </c>
      <c r="BT212" s="92">
        <v>5032380.0003000004</v>
      </c>
      <c r="BU212" s="92">
        <v>2503</v>
      </c>
      <c r="BV212" s="93">
        <v>44562</v>
      </c>
      <c r="BW212" s="93">
        <v>44926</v>
      </c>
      <c r="BX212" s="40"/>
      <c r="BY212" s="15">
        <f>IF(BI212=0,MAX($BY$5:BY211)+1,0)</f>
        <v>0</v>
      </c>
      <c r="BZ212" s="15" t="str">
        <f t="shared" si="5"/>
        <v/>
      </c>
    </row>
    <row r="213" spans="61:78" x14ac:dyDescent="0.25">
      <c r="BI213" s="27">
        <v>7</v>
      </c>
      <c r="BJ213" t="s">
        <v>404</v>
      </c>
      <c r="BK213" s="91">
        <v>-0.01</v>
      </c>
      <c r="BL213" s="92" t="s">
        <v>606</v>
      </c>
      <c r="BM213" s="92">
        <v>0</v>
      </c>
      <c r="BN213" s="92">
        <v>2010</v>
      </c>
      <c r="BO213" s="92">
        <v>110.89460754</v>
      </c>
      <c r="BP213" s="92">
        <v>65.334671020000002</v>
      </c>
      <c r="BQ213" s="92">
        <v>88.114639280000006</v>
      </c>
      <c r="BR213" s="91">
        <v>2550</v>
      </c>
      <c r="BS213" s="92">
        <v>1517747.0035000001</v>
      </c>
      <c r="BT213" s="92">
        <v>5032975.0000999998</v>
      </c>
      <c r="BU213" s="92">
        <v>2550</v>
      </c>
      <c r="BV213" s="93">
        <v>44562</v>
      </c>
      <c r="BW213" s="93">
        <v>44926</v>
      </c>
      <c r="BX213" s="40"/>
      <c r="BY213" s="15">
        <f>IF(BI213=0,MAX($BY$5:BY212)+1,0)</f>
        <v>0</v>
      </c>
      <c r="BZ213" s="15" t="str">
        <f t="shared" si="5"/>
        <v/>
      </c>
    </row>
    <row r="214" spans="61:78" x14ac:dyDescent="0.25">
      <c r="BI214" s="27">
        <v>8</v>
      </c>
      <c r="BJ214" t="s">
        <v>405</v>
      </c>
      <c r="BK214" s="91">
        <v>-8.0000000000000002E-3</v>
      </c>
      <c r="BL214" s="92" t="s">
        <v>607</v>
      </c>
      <c r="BM214" s="92">
        <v>0</v>
      </c>
      <c r="BN214" s="92">
        <v>2256</v>
      </c>
      <c r="BO214" s="92">
        <v>110.55115508999999</v>
      </c>
      <c r="BP214" s="92">
        <v>65.523017879999998</v>
      </c>
      <c r="BQ214" s="92">
        <v>88.037086485000003</v>
      </c>
      <c r="BR214" s="91">
        <v>2551</v>
      </c>
      <c r="BS214" s="92">
        <v>1517591.9992</v>
      </c>
      <c r="BT214" s="92">
        <v>5032844.9995999997</v>
      </c>
      <c r="BU214" s="92">
        <v>2551</v>
      </c>
      <c r="BV214" s="93">
        <v>44562</v>
      </c>
      <c r="BW214" s="93">
        <v>44926</v>
      </c>
      <c r="BX214" s="40"/>
      <c r="BY214" s="15">
        <f>IF(BI214=0,MAX($BY$5:BY213)+1,0)</f>
        <v>0</v>
      </c>
      <c r="BZ214" s="15" t="str">
        <f t="shared" si="5"/>
        <v/>
      </c>
    </row>
    <row r="215" spans="61:78" x14ac:dyDescent="0.25">
      <c r="BI215" s="27">
        <v>9</v>
      </c>
      <c r="BJ215" t="s">
        <v>406</v>
      </c>
      <c r="BK215" s="91">
        <v>-1.2E-2</v>
      </c>
      <c r="BL215" s="92" t="s">
        <v>608</v>
      </c>
      <c r="BM215" s="92">
        <v>0</v>
      </c>
      <c r="BN215" s="92">
        <v>2137</v>
      </c>
      <c r="BO215" s="92">
        <v>110.35852814</v>
      </c>
      <c r="BP215" s="92">
        <v>65.443931579999997</v>
      </c>
      <c r="BQ215" s="92">
        <v>87.901229860000001</v>
      </c>
      <c r="BR215" s="91">
        <v>2559</v>
      </c>
      <c r="BS215" s="92">
        <v>1517866.0035999999</v>
      </c>
      <c r="BT215" s="92">
        <v>5032951.9955000002</v>
      </c>
      <c r="BU215" s="92">
        <v>2559</v>
      </c>
      <c r="BV215" s="93">
        <v>44562</v>
      </c>
      <c r="BW215" s="93">
        <v>44926</v>
      </c>
      <c r="BX215" s="40"/>
      <c r="BY215" s="15">
        <f>IF(BI215=0,MAX($BY$5:BY214)+1,0)</f>
        <v>0</v>
      </c>
      <c r="BZ215" s="15" t="str">
        <f t="shared" si="5"/>
        <v/>
      </c>
    </row>
    <row r="216" spans="61:78" x14ac:dyDescent="0.25">
      <c r="BI216" s="27">
        <v>10</v>
      </c>
      <c r="BJ216" t="s">
        <v>407</v>
      </c>
      <c r="BK216" s="91">
        <v>-2.2499999999999999E-2</v>
      </c>
      <c r="BL216" s="92" t="s">
        <v>609</v>
      </c>
      <c r="BM216" s="92">
        <v>0</v>
      </c>
      <c r="BN216" s="92">
        <v>645</v>
      </c>
      <c r="BO216" s="92">
        <v>109.94715881</v>
      </c>
      <c r="BP216" s="92">
        <v>72.904418949999993</v>
      </c>
      <c r="BQ216" s="92">
        <v>91.425788879999999</v>
      </c>
      <c r="BR216" s="91">
        <v>4740</v>
      </c>
      <c r="BS216" s="92">
        <v>1519004.9994999999</v>
      </c>
      <c r="BT216" s="92">
        <v>5033871.9913999997</v>
      </c>
      <c r="BU216" s="92">
        <v>4740</v>
      </c>
      <c r="BV216" s="93">
        <v>44562</v>
      </c>
      <c r="BW216" s="93">
        <v>44926</v>
      </c>
      <c r="BX216" s="40"/>
      <c r="BY216" s="15">
        <f>IF(BI216=0,MAX($BY$5:BY215)+1,0)</f>
        <v>0</v>
      </c>
      <c r="BZ216" s="15" t="str">
        <f t="shared" si="5"/>
        <v/>
      </c>
    </row>
    <row r="217" spans="61:78" x14ac:dyDescent="0.25">
      <c r="BI217" s="27">
        <v>11</v>
      </c>
      <c r="BJ217" t="s">
        <v>407</v>
      </c>
      <c r="BK217" s="91">
        <v>-2.2499999999999999E-2</v>
      </c>
      <c r="BL217" s="92" t="s">
        <v>610</v>
      </c>
      <c r="BM217" s="92">
        <v>0</v>
      </c>
      <c r="BN217" s="92">
        <v>645</v>
      </c>
      <c r="BO217" s="92">
        <v>109.94715881</v>
      </c>
      <c r="BP217" s="92">
        <v>72.904418949999993</v>
      </c>
      <c r="BQ217" s="92">
        <v>91.425788879999999</v>
      </c>
      <c r="BR217" s="91">
        <v>4741</v>
      </c>
      <c r="BS217" s="92">
        <v>1519003.9994999999</v>
      </c>
      <c r="BT217" s="92">
        <v>5033866.9908999996</v>
      </c>
      <c r="BU217" s="92">
        <v>4741</v>
      </c>
      <c r="BV217" s="93">
        <v>44562</v>
      </c>
      <c r="BW217" s="93">
        <v>44926</v>
      </c>
      <c r="BX217" s="40"/>
      <c r="BY217" s="15">
        <f>IF(BI217=0,MAX($BY$5:BY216)+1,0)</f>
        <v>0</v>
      </c>
      <c r="BZ217" s="15" t="str">
        <f t="shared" si="5"/>
        <v/>
      </c>
    </row>
    <row r="218" spans="61:78" x14ac:dyDescent="0.25">
      <c r="BI218" s="27">
        <v>12</v>
      </c>
      <c r="BJ218" t="s">
        <v>409</v>
      </c>
      <c r="BK218" s="91">
        <v>-8.0000000000000002E-3</v>
      </c>
      <c r="BL218" s="92" t="s">
        <v>612</v>
      </c>
      <c r="BM218" s="92">
        <v>0</v>
      </c>
      <c r="BN218" s="92">
        <v>8231</v>
      </c>
      <c r="BO218" s="92">
        <v>109.92002869</v>
      </c>
      <c r="BP218" s="92">
        <v>64.246482850000007</v>
      </c>
      <c r="BQ218" s="92">
        <v>87.083255769999994</v>
      </c>
      <c r="BR218" s="91" t="s">
        <v>18</v>
      </c>
      <c r="BS218" s="92">
        <v>1517647.0034</v>
      </c>
      <c r="BT218" s="92">
        <v>5031648.0003000004</v>
      </c>
      <c r="BU218" s="92" t="s">
        <v>18</v>
      </c>
      <c r="BV218" s="93">
        <v>44562</v>
      </c>
      <c r="BW218" s="93">
        <v>44926</v>
      </c>
      <c r="BX218" s="40"/>
      <c r="BY218" s="15">
        <f>IF(BI218=0,MAX($BY$5:BY217)+1,0)</f>
        <v>0</v>
      </c>
      <c r="BZ218" s="15" t="str">
        <f t="shared" si="5"/>
        <v/>
      </c>
    </row>
    <row r="219" spans="61:78" x14ac:dyDescent="0.25">
      <c r="BI219" s="27">
        <v>13</v>
      </c>
      <c r="BJ219" t="s">
        <v>410</v>
      </c>
      <c r="BK219" s="91">
        <v>-8.0000000000000002E-3</v>
      </c>
      <c r="BL219" s="92" t="s">
        <v>613</v>
      </c>
      <c r="BM219" s="92">
        <v>0</v>
      </c>
      <c r="BN219" s="92">
        <v>7745</v>
      </c>
      <c r="BO219" s="92">
        <v>109.08650208</v>
      </c>
      <c r="BP219" s="92">
        <v>64.124412539999994</v>
      </c>
      <c r="BQ219" s="92">
        <v>86.605457309999906</v>
      </c>
      <c r="BR219" s="91" t="s">
        <v>19</v>
      </c>
      <c r="BS219" s="92">
        <v>1517718.0031000001</v>
      </c>
      <c r="BT219" s="92">
        <v>5031736.0006999997</v>
      </c>
      <c r="BU219" s="92" t="s">
        <v>19</v>
      </c>
      <c r="BV219" s="93">
        <v>44562</v>
      </c>
      <c r="BW219" s="93">
        <v>44926</v>
      </c>
      <c r="BX219" s="40"/>
      <c r="BY219" s="15">
        <f>IF(BI219=0,MAX($BY$5:BY218)+1,0)</f>
        <v>0</v>
      </c>
      <c r="BZ219" s="15" t="str">
        <f t="shared" si="5"/>
        <v/>
      </c>
    </row>
    <row r="220" spans="61:78" x14ac:dyDescent="0.25">
      <c r="BI220" s="27">
        <v>14</v>
      </c>
      <c r="BJ220" t="s">
        <v>412</v>
      </c>
      <c r="BK220" s="91">
        <v>-8.0000000000000002E-3</v>
      </c>
      <c r="BL220" s="92" t="s">
        <v>615</v>
      </c>
      <c r="BM220" s="92">
        <v>0</v>
      </c>
      <c r="BN220" s="92">
        <v>9316</v>
      </c>
      <c r="BO220" s="92">
        <v>108.80895233</v>
      </c>
      <c r="BP220" s="92">
        <v>63.80172348</v>
      </c>
      <c r="BQ220" s="92">
        <v>86.305337905000002</v>
      </c>
      <c r="BR220" s="91" t="s">
        <v>28</v>
      </c>
      <c r="BS220" s="92">
        <v>1517845.0024000001</v>
      </c>
      <c r="BT220" s="92">
        <v>5031586.9985999996</v>
      </c>
      <c r="BU220" s="92" t="s">
        <v>28</v>
      </c>
      <c r="BV220" s="93">
        <v>44562</v>
      </c>
      <c r="BW220" s="93">
        <v>44926</v>
      </c>
      <c r="BX220" s="40"/>
      <c r="BY220" s="15">
        <f>IF(BI220=0,MAX($BY$5:BY219)+1,0)</f>
        <v>0</v>
      </c>
      <c r="BZ220" s="15" t="str">
        <f t="shared" si="5"/>
        <v/>
      </c>
    </row>
    <row r="221" spans="61:78" x14ac:dyDescent="0.25">
      <c r="BI221" s="27">
        <v>15</v>
      </c>
      <c r="BJ221" t="s">
        <v>413</v>
      </c>
      <c r="BK221" s="91">
        <v>-8.0000000000000002E-3</v>
      </c>
      <c r="BL221" s="92" t="s">
        <v>616</v>
      </c>
      <c r="BM221" s="92">
        <v>0</v>
      </c>
      <c r="BN221" s="92">
        <v>10445</v>
      </c>
      <c r="BO221" s="92">
        <v>109.21190643</v>
      </c>
      <c r="BP221" s="92">
        <v>63.974983219999999</v>
      </c>
      <c r="BQ221" s="92">
        <v>86.593444825000006</v>
      </c>
      <c r="BR221" s="91" t="s">
        <v>29</v>
      </c>
      <c r="BS221" s="92">
        <v>1517749.0031000001</v>
      </c>
      <c r="BT221" s="92">
        <v>5031492.9918999998</v>
      </c>
      <c r="BU221" s="92" t="s">
        <v>29</v>
      </c>
      <c r="BV221" s="93">
        <v>44562</v>
      </c>
      <c r="BW221" s="93">
        <v>44926</v>
      </c>
      <c r="BX221" s="40"/>
      <c r="BY221" s="15">
        <f>IF(BI221=0,MAX($BY$5:BY220)+1,0)</f>
        <v>0</v>
      </c>
      <c r="BZ221" s="15" t="str">
        <f t="shared" si="5"/>
        <v/>
      </c>
    </row>
    <row r="222" spans="61:78" x14ac:dyDescent="0.25">
      <c r="BI222" s="27">
        <v>16</v>
      </c>
      <c r="BJ222" t="s">
        <v>417</v>
      </c>
      <c r="BK222" s="91">
        <v>-8.0000000000000002E-3</v>
      </c>
      <c r="BL222" s="92" t="s">
        <v>621</v>
      </c>
      <c r="BM222" s="92">
        <v>0</v>
      </c>
      <c r="BN222" s="92">
        <v>1919</v>
      </c>
      <c r="BO222" s="92">
        <v>107.52838898</v>
      </c>
      <c r="BP222" s="92">
        <v>71.738250730000004</v>
      </c>
      <c r="BQ222" s="92">
        <v>89.633319854999996</v>
      </c>
      <c r="BR222" s="91" t="s">
        <v>38</v>
      </c>
      <c r="BS222" s="92">
        <v>1519559.9978</v>
      </c>
      <c r="BT222" s="92">
        <v>5033463.9984999998</v>
      </c>
      <c r="BU222" s="92" t="s">
        <v>38</v>
      </c>
      <c r="BV222" s="93">
        <v>44562</v>
      </c>
      <c r="BW222" s="93">
        <v>44926</v>
      </c>
      <c r="BX222" s="40"/>
      <c r="BY222" s="15">
        <f>IF(BI222=0,MAX($BY$5:BY221)+1,0)</f>
        <v>0</v>
      </c>
      <c r="BZ222" s="15" t="str">
        <f t="shared" si="5"/>
        <v/>
      </c>
    </row>
    <row r="223" spans="61:78" x14ac:dyDescent="0.25">
      <c r="BI223" s="27">
        <v>17</v>
      </c>
      <c r="BJ223" t="s">
        <v>418</v>
      </c>
      <c r="BK223" s="91">
        <v>-8.0000000000000002E-3</v>
      </c>
      <c r="BL223" s="92" t="s">
        <v>622</v>
      </c>
      <c r="BM223" s="92">
        <v>0</v>
      </c>
      <c r="BN223" s="92">
        <v>2048</v>
      </c>
      <c r="BO223" s="92">
        <v>107.55656433</v>
      </c>
      <c r="BP223" s="92">
        <v>71.476799009999993</v>
      </c>
      <c r="BQ223" s="92">
        <v>89.516681669999997</v>
      </c>
      <c r="BR223" s="91" t="s">
        <v>39</v>
      </c>
      <c r="BS223" s="92">
        <v>1519593.9975000001</v>
      </c>
      <c r="BT223" s="92">
        <v>5033411.9990999997</v>
      </c>
      <c r="BU223" s="92" t="s">
        <v>39</v>
      </c>
      <c r="BV223" s="93">
        <v>44562</v>
      </c>
      <c r="BW223" s="93">
        <v>44926</v>
      </c>
      <c r="BX223" s="40"/>
      <c r="BY223" s="15">
        <f>IF(BI223=0,MAX($BY$5:BY222)+1,0)</f>
        <v>0</v>
      </c>
      <c r="BZ223" s="15" t="str">
        <f t="shared" si="5"/>
        <v/>
      </c>
    </row>
    <row r="224" spans="61:78" x14ac:dyDescent="0.25">
      <c r="BI224" s="27">
        <v>18</v>
      </c>
      <c r="BJ224" t="s">
        <v>419</v>
      </c>
      <c r="BK224" s="91">
        <v>-8.0000000000000002E-3</v>
      </c>
      <c r="BL224" s="92" t="s">
        <v>623</v>
      </c>
      <c r="BM224" s="92">
        <v>0</v>
      </c>
      <c r="BN224" s="92">
        <v>2173</v>
      </c>
      <c r="BO224" s="92">
        <v>107.66276550000001</v>
      </c>
      <c r="BP224" s="92">
        <v>71.339622500000004</v>
      </c>
      <c r="BQ224" s="92">
        <v>89.501193999999998</v>
      </c>
      <c r="BR224" s="91" t="s">
        <v>40</v>
      </c>
      <c r="BS224" s="92">
        <v>1519634.9982</v>
      </c>
      <c r="BT224" s="92">
        <v>5033369.9902999997</v>
      </c>
      <c r="BU224" s="92" t="s">
        <v>40</v>
      </c>
      <c r="BV224" s="93">
        <v>44562</v>
      </c>
      <c r="BW224" s="93">
        <v>44926</v>
      </c>
      <c r="BX224" s="40"/>
      <c r="BY224" s="15">
        <f>IF(BI224=0,MAX($BY$5:BY223)+1,0)</f>
        <v>0</v>
      </c>
      <c r="BZ224" s="15" t="str">
        <f t="shared" si="5"/>
        <v/>
      </c>
    </row>
    <row r="225" spans="61:78" x14ac:dyDescent="0.25">
      <c r="BI225" s="27">
        <v>19</v>
      </c>
      <c r="BJ225" t="s">
        <v>420</v>
      </c>
      <c r="BK225" s="91">
        <v>6.0000000000000001E-3</v>
      </c>
      <c r="BL225" s="92" t="s">
        <v>624</v>
      </c>
      <c r="BM225" s="92">
        <v>0</v>
      </c>
      <c r="BN225" s="92">
        <v>2169</v>
      </c>
      <c r="BO225" s="92">
        <v>108.33624268</v>
      </c>
      <c r="BP225" s="92">
        <v>71.719467159999994</v>
      </c>
      <c r="BQ225" s="92">
        <v>90.027854919999996</v>
      </c>
      <c r="BR225" s="91" t="s">
        <v>41</v>
      </c>
      <c r="BS225" s="92">
        <v>1519433.0009000001</v>
      </c>
      <c r="BT225" s="92">
        <v>5033336.9924999997</v>
      </c>
      <c r="BU225" s="92" t="s">
        <v>41</v>
      </c>
      <c r="BV225" s="93">
        <v>44562</v>
      </c>
      <c r="BW225" s="93">
        <v>44926</v>
      </c>
      <c r="BX225" s="40"/>
      <c r="BY225" s="15">
        <f>IF(BI225=0,MAX($BY$5:BY224)+1,0)</f>
        <v>0</v>
      </c>
      <c r="BZ225" s="15" t="str">
        <f t="shared" si="5"/>
        <v/>
      </c>
    </row>
    <row r="226" spans="61:78" x14ac:dyDescent="0.25">
      <c r="BI226" s="27">
        <v>20</v>
      </c>
      <c r="BJ226" t="s">
        <v>420</v>
      </c>
      <c r="BK226" s="91">
        <v>6.0000000000000001E-3</v>
      </c>
      <c r="BL226" s="92" t="s">
        <v>625</v>
      </c>
      <c r="BM226" s="92">
        <v>0</v>
      </c>
      <c r="BN226" s="92">
        <v>2169</v>
      </c>
      <c r="BO226" s="92">
        <v>108.33624268</v>
      </c>
      <c r="BP226" s="92">
        <v>71.719467159999994</v>
      </c>
      <c r="BQ226" s="92">
        <v>90.027854919999996</v>
      </c>
      <c r="BR226" s="91" t="s">
        <v>42</v>
      </c>
      <c r="BS226" s="92">
        <v>1519443.996</v>
      </c>
      <c r="BT226" s="92">
        <v>5033326.9955000002</v>
      </c>
      <c r="BU226" s="92" t="s">
        <v>42</v>
      </c>
      <c r="BV226" s="93">
        <v>44562</v>
      </c>
      <c r="BW226" s="93">
        <v>44926</v>
      </c>
      <c r="BX226" s="40"/>
      <c r="BY226" s="15">
        <f>IF(BI226=0,MAX($BY$5:BY225)+1,0)</f>
        <v>0</v>
      </c>
      <c r="BZ226" s="15" t="str">
        <f t="shared" si="5"/>
        <v/>
      </c>
    </row>
    <row r="227" spans="61:78" x14ac:dyDescent="0.25">
      <c r="BI227" s="27">
        <v>21</v>
      </c>
      <c r="BJ227" t="s">
        <v>421</v>
      </c>
      <c r="BK227" s="91">
        <v>6.0000000000000001E-3</v>
      </c>
      <c r="BL227" s="92" t="s">
        <v>626</v>
      </c>
      <c r="BM227" s="92">
        <v>0</v>
      </c>
      <c r="BN227" s="92">
        <v>2295</v>
      </c>
      <c r="BO227" s="92">
        <v>107.84601592999999</v>
      </c>
      <c r="BP227" s="92">
        <v>71.506248470000003</v>
      </c>
      <c r="BQ227" s="92">
        <v>89.676132199999998</v>
      </c>
      <c r="BR227" s="91" t="s">
        <v>43</v>
      </c>
      <c r="BS227" s="92">
        <v>1519469.0020999999</v>
      </c>
      <c r="BT227" s="92">
        <v>5033304.9913999997</v>
      </c>
      <c r="BU227" s="92" t="s">
        <v>43</v>
      </c>
      <c r="BV227" s="93">
        <v>44562</v>
      </c>
      <c r="BW227" s="93">
        <v>44926</v>
      </c>
      <c r="BX227" s="40"/>
      <c r="BY227" s="15">
        <f>IF(BI227=0,MAX($BY$5:BY226)+1,0)</f>
        <v>0</v>
      </c>
      <c r="BZ227" s="15" t="str">
        <f t="shared" si="5"/>
        <v/>
      </c>
    </row>
    <row r="228" spans="61:78" x14ac:dyDescent="0.25">
      <c r="BI228" s="27">
        <v>22</v>
      </c>
      <c r="BJ228" t="s">
        <v>421</v>
      </c>
      <c r="BK228" s="91">
        <v>6.0000000000000001E-3</v>
      </c>
      <c r="BL228" s="92" t="s">
        <v>627</v>
      </c>
      <c r="BM228" s="92">
        <v>0</v>
      </c>
      <c r="BN228" s="92">
        <v>2295</v>
      </c>
      <c r="BO228" s="92">
        <v>107.84601592999999</v>
      </c>
      <c r="BP228" s="92">
        <v>71.506248470000003</v>
      </c>
      <c r="BQ228" s="92">
        <v>89.676132199999998</v>
      </c>
      <c r="BR228" s="91" t="s">
        <v>44</v>
      </c>
      <c r="BS228" s="92">
        <v>1519482.0045</v>
      </c>
      <c r="BT228" s="92">
        <v>5033285.9927000003</v>
      </c>
      <c r="BU228" s="92" t="s">
        <v>44</v>
      </c>
      <c r="BV228" s="93">
        <v>44562</v>
      </c>
      <c r="BW228" s="93">
        <v>44926</v>
      </c>
      <c r="BX228" s="40"/>
      <c r="BY228" s="15">
        <f>IF(BI228=0,MAX($BY$5:BY227)+1,0)</f>
        <v>0</v>
      </c>
      <c r="BZ228" s="15" t="str">
        <f t="shared" si="5"/>
        <v/>
      </c>
    </row>
    <row r="229" spans="61:78" x14ac:dyDescent="0.25">
      <c r="BI229" s="27">
        <v>23</v>
      </c>
      <c r="BJ229" t="s">
        <v>422</v>
      </c>
      <c r="BK229" s="91">
        <v>2.4E-2</v>
      </c>
      <c r="BL229" s="92" t="s">
        <v>628</v>
      </c>
      <c r="BM229" s="92">
        <v>0</v>
      </c>
      <c r="BN229" s="92">
        <v>2527</v>
      </c>
      <c r="BO229" s="92">
        <v>107.97271729000001</v>
      </c>
      <c r="BP229" s="92">
        <v>71.206565859999998</v>
      </c>
      <c r="BQ229" s="92">
        <v>89.589641575000002</v>
      </c>
      <c r="BR229" s="91" t="s">
        <v>45</v>
      </c>
      <c r="BS229" s="92">
        <v>1519518.9950999999</v>
      </c>
      <c r="BT229" s="92">
        <v>5033226.9990999997</v>
      </c>
      <c r="BU229" s="92" t="s">
        <v>45</v>
      </c>
      <c r="BV229" s="93">
        <v>44562</v>
      </c>
      <c r="BW229" s="93">
        <v>44926</v>
      </c>
      <c r="BX229" s="40"/>
      <c r="BY229" s="15">
        <f>IF(BI229=0,MAX($BY$5:BY228)+1,0)</f>
        <v>0</v>
      </c>
      <c r="BZ229" s="15" t="str">
        <f t="shared" si="5"/>
        <v/>
      </c>
    </row>
    <row r="230" spans="61:78" x14ac:dyDescent="0.25">
      <c r="BI230" s="27">
        <v>24</v>
      </c>
      <c r="BJ230" t="s">
        <v>423</v>
      </c>
      <c r="BK230" s="91">
        <v>-2.1399999999999999E-2</v>
      </c>
      <c r="BL230" s="92" t="s">
        <v>629</v>
      </c>
      <c r="BM230" s="92">
        <v>0</v>
      </c>
      <c r="BN230" s="92">
        <v>2287</v>
      </c>
      <c r="BO230" s="92">
        <v>107.6685791</v>
      </c>
      <c r="BP230" s="92">
        <v>71.260536189999996</v>
      </c>
      <c r="BQ230" s="92">
        <v>89.464557644999999</v>
      </c>
      <c r="BR230" s="91" t="s">
        <v>46</v>
      </c>
      <c r="BS230" s="92">
        <v>1519078.0001999999</v>
      </c>
      <c r="BT230" s="92">
        <v>5033219.9946999997</v>
      </c>
      <c r="BU230" s="92" t="s">
        <v>46</v>
      </c>
      <c r="BV230" s="93">
        <v>44562</v>
      </c>
      <c r="BW230" s="93">
        <v>44926</v>
      </c>
      <c r="BX230" s="40"/>
      <c r="BY230" s="15">
        <f>IF(BI230=0,MAX($BY$5:BY229)+1,0)</f>
        <v>0</v>
      </c>
      <c r="BZ230" s="15" t="str">
        <f t="shared" si="5"/>
        <v/>
      </c>
    </row>
    <row r="231" spans="61:78" x14ac:dyDescent="0.25">
      <c r="BI231" s="27">
        <v>25</v>
      </c>
      <c r="BJ231" t="s">
        <v>424</v>
      </c>
      <c r="BK231" s="91">
        <v>2.1399999999999999E-2</v>
      </c>
      <c r="BL231" s="92" t="s">
        <v>630</v>
      </c>
      <c r="BM231" s="92">
        <v>0</v>
      </c>
      <c r="BN231" s="92">
        <v>1909</v>
      </c>
      <c r="BO231" s="92">
        <v>108.11677551</v>
      </c>
      <c r="BP231" s="92">
        <v>71.622856139999996</v>
      </c>
      <c r="BQ231" s="92">
        <v>89.869815824999904</v>
      </c>
      <c r="BR231" s="91" t="s">
        <v>47</v>
      </c>
      <c r="BS231" s="92">
        <v>1519088.0037</v>
      </c>
      <c r="BT231" s="92">
        <v>5033340.9992000004</v>
      </c>
      <c r="BU231" s="92" t="s">
        <v>47</v>
      </c>
      <c r="BV231" s="93">
        <v>44562</v>
      </c>
      <c r="BW231" s="93">
        <v>44926</v>
      </c>
      <c r="BX231" s="40"/>
      <c r="BY231" s="15">
        <f>IF(BI231=0,MAX($BY$5:BY230)+1,0)</f>
        <v>0</v>
      </c>
      <c r="BZ231" s="15" t="str">
        <f t="shared" si="5"/>
        <v/>
      </c>
    </row>
    <row r="232" spans="61:78" x14ac:dyDescent="0.25">
      <c r="BI232" s="27">
        <v>26</v>
      </c>
      <c r="BJ232" t="s">
        <v>425</v>
      </c>
      <c r="BK232" s="91">
        <v>2.1399999999999999E-2</v>
      </c>
      <c r="BL232" s="92" t="s">
        <v>631</v>
      </c>
      <c r="BM232" s="92">
        <v>0</v>
      </c>
      <c r="BN232" s="92">
        <v>2161</v>
      </c>
      <c r="BO232" s="92">
        <v>107.9879303</v>
      </c>
      <c r="BP232" s="92">
        <v>71.230773929999998</v>
      </c>
      <c r="BQ232" s="92">
        <v>89.609352114999993</v>
      </c>
      <c r="BR232" s="91" t="s">
        <v>48</v>
      </c>
      <c r="BS232" s="92">
        <v>1519071.9994999999</v>
      </c>
      <c r="BT232" s="92">
        <v>5033226.9907999998</v>
      </c>
      <c r="BU232" s="92" t="s">
        <v>48</v>
      </c>
      <c r="BV232" s="93">
        <v>44562</v>
      </c>
      <c r="BW232" s="93">
        <v>44926</v>
      </c>
      <c r="BX232" s="40"/>
      <c r="BY232" s="15">
        <f>IF(BI232=0,MAX($BY$5:BY231)+1,0)</f>
        <v>0</v>
      </c>
      <c r="BZ232" s="15" t="str">
        <f t="shared" si="5"/>
        <v/>
      </c>
    </row>
    <row r="233" spans="61:78" x14ac:dyDescent="0.25">
      <c r="BI233" s="27">
        <v>27</v>
      </c>
      <c r="BJ233" t="s">
        <v>426</v>
      </c>
      <c r="BK233" s="91">
        <v>-6.0000000000000001E-3</v>
      </c>
      <c r="BL233" s="92" t="s">
        <v>632</v>
      </c>
      <c r="BM233" s="92">
        <v>0</v>
      </c>
      <c r="BN233" s="92">
        <v>2528</v>
      </c>
      <c r="BO233" s="92">
        <v>107.90103148999999</v>
      </c>
      <c r="BP233" s="92">
        <v>71.132980349999997</v>
      </c>
      <c r="BQ233" s="92">
        <v>89.517005920000003</v>
      </c>
      <c r="BR233" s="91" t="s">
        <v>49</v>
      </c>
      <c r="BS233" s="92">
        <v>1519568.0019</v>
      </c>
      <c r="BT233" s="92">
        <v>5033226.9948000005</v>
      </c>
      <c r="BU233" s="92" t="s">
        <v>49</v>
      </c>
      <c r="BV233" s="93">
        <v>44562</v>
      </c>
      <c r="BW233" s="93">
        <v>44926</v>
      </c>
      <c r="BX233" s="40"/>
      <c r="BY233" s="15">
        <f>IF(BI233=0,MAX($BY$5:BY232)+1,0)</f>
        <v>0</v>
      </c>
      <c r="BZ233" s="15" t="str">
        <f t="shared" si="5"/>
        <v/>
      </c>
    </row>
    <row r="234" spans="61:78" x14ac:dyDescent="0.25">
      <c r="BI234" s="27">
        <v>28</v>
      </c>
      <c r="BJ234" t="s">
        <v>426</v>
      </c>
      <c r="BK234" s="91">
        <v>-6.0000000000000001E-3</v>
      </c>
      <c r="BL234" s="92" t="s">
        <v>633</v>
      </c>
      <c r="BM234" s="92">
        <v>0</v>
      </c>
      <c r="BN234" s="92">
        <v>2528</v>
      </c>
      <c r="BO234" s="92">
        <v>107.90103148999999</v>
      </c>
      <c r="BP234" s="92">
        <v>71.132980349999997</v>
      </c>
      <c r="BQ234" s="92">
        <v>89.517005920000003</v>
      </c>
      <c r="BR234" s="91" t="s">
        <v>50</v>
      </c>
      <c r="BS234" s="92">
        <v>1519571.9987999999</v>
      </c>
      <c r="BT234" s="92">
        <v>5033222.9929</v>
      </c>
      <c r="BU234" s="92" t="s">
        <v>50</v>
      </c>
      <c r="BV234" s="93">
        <v>44562</v>
      </c>
      <c r="BW234" s="93">
        <v>44926</v>
      </c>
      <c r="BX234" s="40"/>
      <c r="BY234" s="15">
        <f>IF(BI234=0,MAX($BY$5:BY233)+1,0)</f>
        <v>0</v>
      </c>
      <c r="BZ234" s="15" t="str">
        <f t="shared" si="5"/>
        <v/>
      </c>
    </row>
    <row r="235" spans="61:78" x14ac:dyDescent="0.25">
      <c r="BI235" s="27">
        <v>29</v>
      </c>
      <c r="BJ235" t="s">
        <v>427</v>
      </c>
      <c r="BK235" s="91">
        <v>6.0000000000000001E-3</v>
      </c>
      <c r="BL235" s="92" t="s">
        <v>634</v>
      </c>
      <c r="BM235" s="92">
        <v>0</v>
      </c>
      <c r="BN235" s="92">
        <v>2412</v>
      </c>
      <c r="BO235" s="92">
        <v>108.01702118</v>
      </c>
      <c r="BP235" s="92">
        <v>71.264244079999997</v>
      </c>
      <c r="BQ235" s="92">
        <v>89.640632629999999</v>
      </c>
      <c r="BR235" s="91" t="s">
        <v>51</v>
      </c>
      <c r="BS235" s="92">
        <v>1519546.9998999999</v>
      </c>
      <c r="BT235" s="92">
        <v>5033241</v>
      </c>
      <c r="BU235" s="92" t="s">
        <v>51</v>
      </c>
      <c r="BV235" s="93">
        <v>44562</v>
      </c>
      <c r="BW235" s="93">
        <v>44926</v>
      </c>
      <c r="BX235" s="40"/>
      <c r="BY235" s="15">
        <f>IF(BI235=0,MAX($BY$5:BY234)+1,0)</f>
        <v>0</v>
      </c>
      <c r="BZ235" s="15" t="str">
        <f t="shared" si="5"/>
        <v/>
      </c>
    </row>
    <row r="236" spans="61:78" x14ac:dyDescent="0.25">
      <c r="BI236" s="27">
        <v>30</v>
      </c>
      <c r="BJ236" t="s">
        <v>426</v>
      </c>
      <c r="BK236" s="91">
        <v>6.0000000000000001E-3</v>
      </c>
      <c r="BL236" s="92" t="s">
        <v>635</v>
      </c>
      <c r="BM236" s="92">
        <v>0</v>
      </c>
      <c r="BN236" s="92">
        <v>2528</v>
      </c>
      <c r="BO236" s="92">
        <v>107.90103148999999</v>
      </c>
      <c r="BP236" s="92">
        <v>71.132980349999997</v>
      </c>
      <c r="BQ236" s="92">
        <v>89.517005920000003</v>
      </c>
      <c r="BR236" s="91" t="s">
        <v>52</v>
      </c>
      <c r="BS236" s="92">
        <v>1519545.0049999999</v>
      </c>
      <c r="BT236" s="92">
        <v>5033238.9978999998</v>
      </c>
      <c r="BU236" s="92" t="s">
        <v>52</v>
      </c>
      <c r="BV236" s="93">
        <v>44562</v>
      </c>
      <c r="BW236" s="93">
        <v>44926</v>
      </c>
      <c r="BX236" s="40"/>
      <c r="BY236" s="15">
        <f>IF(BI236=0,MAX($BY$5:BY235)+1,0)</f>
        <v>0</v>
      </c>
      <c r="BZ236" s="15" t="str">
        <f t="shared" si="5"/>
        <v/>
      </c>
    </row>
    <row r="237" spans="61:78" x14ac:dyDescent="0.25">
      <c r="BI237" s="27">
        <v>31</v>
      </c>
      <c r="BJ237" t="s">
        <v>422</v>
      </c>
      <c r="BK237" s="91">
        <v>1.2E-2</v>
      </c>
      <c r="BL237" s="92" t="s">
        <v>636</v>
      </c>
      <c r="BM237" s="92">
        <v>0</v>
      </c>
      <c r="BN237" s="92">
        <v>2527</v>
      </c>
      <c r="BO237" s="92">
        <v>107.97271729000001</v>
      </c>
      <c r="BP237" s="92">
        <v>71.206565859999998</v>
      </c>
      <c r="BQ237" s="92">
        <v>89.589641575000002</v>
      </c>
      <c r="BR237" s="91" t="s">
        <v>53</v>
      </c>
      <c r="BS237" s="92">
        <v>1519518.9950999999</v>
      </c>
      <c r="BT237" s="92">
        <v>5033226.9990999997</v>
      </c>
      <c r="BU237" s="92" t="s">
        <v>53</v>
      </c>
      <c r="BV237" s="93">
        <v>44562</v>
      </c>
      <c r="BW237" s="93">
        <v>44926</v>
      </c>
      <c r="BX237" s="40"/>
      <c r="BY237" s="15">
        <f>IF(BI237=0,MAX($BY$5:BY236)+1,0)</f>
        <v>0</v>
      </c>
      <c r="BZ237" s="15" t="str">
        <f t="shared" si="5"/>
        <v/>
      </c>
    </row>
    <row r="238" spans="61:78" x14ac:dyDescent="0.25">
      <c r="BI238" s="27">
        <v>32</v>
      </c>
      <c r="BJ238" t="s">
        <v>426</v>
      </c>
      <c r="BK238" s="91">
        <v>8.0000000000000002E-3</v>
      </c>
      <c r="BL238" s="92" t="s">
        <v>639</v>
      </c>
      <c r="BM238" s="92">
        <v>0</v>
      </c>
      <c r="BN238" s="92">
        <v>2528</v>
      </c>
      <c r="BO238" s="92">
        <v>107.90103148999999</v>
      </c>
      <c r="BP238" s="92">
        <v>71.132980349999997</v>
      </c>
      <c r="BQ238" s="92">
        <v>89.517005920000003</v>
      </c>
      <c r="BR238" s="91" t="s">
        <v>56</v>
      </c>
      <c r="BS238" s="92">
        <v>1519549.9957999999</v>
      </c>
      <c r="BT238" s="92">
        <v>5033195.9979999997</v>
      </c>
      <c r="BU238" s="92" t="s">
        <v>56</v>
      </c>
      <c r="BV238" s="93">
        <v>44562</v>
      </c>
      <c r="BW238" s="93">
        <v>44926</v>
      </c>
      <c r="BX238" s="40"/>
      <c r="BY238" s="15">
        <f>IF(BI238=0,MAX($BY$5:BY237)+1,0)</f>
        <v>0</v>
      </c>
      <c r="BZ238" s="15" t="str">
        <f t="shared" si="5"/>
        <v/>
      </c>
    </row>
    <row r="239" spans="61:78" x14ac:dyDescent="0.25">
      <c r="BI239" s="27">
        <v>33</v>
      </c>
      <c r="BJ239" t="s">
        <v>342</v>
      </c>
      <c r="BK239" s="91">
        <v>6.0000000000000001E-3</v>
      </c>
      <c r="BL239" s="92" t="s">
        <v>654</v>
      </c>
      <c r="BM239" s="92">
        <v>0</v>
      </c>
      <c r="BN239" s="92">
        <v>14785</v>
      </c>
      <c r="BO239" s="92">
        <v>106.4753418</v>
      </c>
      <c r="BP239" s="92">
        <v>63.433700559999998</v>
      </c>
      <c r="BQ239" s="92">
        <v>84.95452118</v>
      </c>
      <c r="BR239" s="91" t="s">
        <v>71</v>
      </c>
      <c r="BS239" s="92">
        <v>1518762.0031999999</v>
      </c>
      <c r="BT239" s="92">
        <v>5031310.9926000005</v>
      </c>
      <c r="BU239" s="92" t="s">
        <v>71</v>
      </c>
      <c r="BV239" s="93">
        <v>44562</v>
      </c>
      <c r="BW239" s="93">
        <v>44926</v>
      </c>
      <c r="BX239" s="40"/>
      <c r="BY239" s="15">
        <f>IF(BI239=0,MAX($BY$5:BY238)+1,0)</f>
        <v>0</v>
      </c>
      <c r="BZ239" s="15" t="str">
        <f t="shared" si="5"/>
        <v/>
      </c>
    </row>
    <row r="240" spans="61:78" x14ac:dyDescent="0.25">
      <c r="BI240" s="27">
        <v>34</v>
      </c>
      <c r="BJ240" t="s">
        <v>453</v>
      </c>
      <c r="BK240" s="91">
        <v>-3.5000000000000001E-3</v>
      </c>
      <c r="BL240" s="92" t="s">
        <v>674</v>
      </c>
      <c r="BM240" s="92">
        <v>0</v>
      </c>
      <c r="BN240" s="92">
        <v>727</v>
      </c>
      <c r="BO240" s="92">
        <v>112.15606689000001</v>
      </c>
      <c r="BP240" s="92">
        <v>65.068504329999996</v>
      </c>
      <c r="BQ240" s="92">
        <v>88.612285610000001</v>
      </c>
      <c r="BR240" s="91" t="s">
        <v>87</v>
      </c>
      <c r="BS240" s="92">
        <v>1516905.0027999999</v>
      </c>
      <c r="BT240" s="92">
        <v>5033255.9985999996</v>
      </c>
      <c r="BU240" s="92" t="s">
        <v>87</v>
      </c>
      <c r="BV240" s="93">
        <v>44562</v>
      </c>
      <c r="BW240" s="93">
        <v>44926</v>
      </c>
      <c r="BX240" s="40"/>
      <c r="BY240" s="15">
        <f>IF(BI240=0,MAX($BY$5:BY239)+1,0)</f>
        <v>0</v>
      </c>
      <c r="BZ240" s="15" t="str">
        <f t="shared" si="5"/>
        <v/>
      </c>
    </row>
    <row r="241" spans="61:78" x14ac:dyDescent="0.25">
      <c r="BI241" s="27">
        <v>35</v>
      </c>
      <c r="BJ241" t="s">
        <v>464</v>
      </c>
      <c r="BK241" s="91">
        <v>-9.4999999999999998E-3</v>
      </c>
      <c r="BL241" s="92" t="s">
        <v>683</v>
      </c>
      <c r="BM241" s="92">
        <v>0</v>
      </c>
      <c r="BN241" s="92">
        <v>9249</v>
      </c>
      <c r="BO241" s="92">
        <v>103.56208801</v>
      </c>
      <c r="BP241" s="92">
        <v>66.873481749999996</v>
      </c>
      <c r="BQ241" s="92">
        <v>85.217784879999996</v>
      </c>
      <c r="BR241" s="91" t="s">
        <v>89</v>
      </c>
      <c r="BS241" s="92">
        <v>1520751.9961000001</v>
      </c>
      <c r="BT241" s="92">
        <v>5032391.9959000004</v>
      </c>
      <c r="BU241" s="92" t="s">
        <v>89</v>
      </c>
      <c r="BV241" s="93">
        <v>44562</v>
      </c>
      <c r="BW241" s="93">
        <v>44926</v>
      </c>
      <c r="BX241" s="40"/>
      <c r="BY241" s="15">
        <f>IF(BI241=0,MAX($BY$5:BY240)+1,0)</f>
        <v>0</v>
      </c>
      <c r="BZ241" s="15" t="str">
        <f t="shared" si="5"/>
        <v/>
      </c>
    </row>
    <row r="242" spans="61:78" x14ac:dyDescent="0.25">
      <c r="BI242" s="27">
        <v>36</v>
      </c>
      <c r="BJ242" t="s">
        <v>465</v>
      </c>
      <c r="BK242" s="91">
        <v>-9.4999999999999998E-3</v>
      </c>
      <c r="BL242" s="92" t="s">
        <v>684</v>
      </c>
      <c r="BM242" s="92">
        <v>0</v>
      </c>
      <c r="BN242" s="92">
        <v>8671</v>
      </c>
      <c r="BO242" s="92">
        <v>104.6832962</v>
      </c>
      <c r="BP242" s="92">
        <v>68.130287170000003</v>
      </c>
      <c r="BQ242" s="92">
        <v>86.406791685000002</v>
      </c>
      <c r="BR242" s="91" t="s">
        <v>90</v>
      </c>
      <c r="BS242" s="92">
        <v>1520458.9982</v>
      </c>
      <c r="BT242" s="92">
        <v>5032383.9956999999</v>
      </c>
      <c r="BU242" s="92" t="s">
        <v>90</v>
      </c>
      <c r="BV242" s="93">
        <v>44562</v>
      </c>
      <c r="BW242" s="93">
        <v>44926</v>
      </c>
      <c r="BX242" s="40"/>
      <c r="BY242" s="15">
        <f>IF(BI242=0,MAX($BY$5:BY241)+1,0)</f>
        <v>0</v>
      </c>
      <c r="BZ242" s="15" t="str">
        <f t="shared" si="5"/>
        <v/>
      </c>
    </row>
    <row r="243" spans="61:78" x14ac:dyDescent="0.25">
      <c r="BI243" s="27">
        <v>37</v>
      </c>
      <c r="BJ243" t="s">
        <v>466</v>
      </c>
      <c r="BK243" s="91">
        <v>-9.4999999999999998E-3</v>
      </c>
      <c r="BL243" s="92" t="s">
        <v>685</v>
      </c>
      <c r="BM243" s="92">
        <v>0</v>
      </c>
      <c r="BN243" s="92">
        <v>9255</v>
      </c>
      <c r="BO243" s="92">
        <v>103.91210938</v>
      </c>
      <c r="BP243" s="92">
        <v>66.635841369999994</v>
      </c>
      <c r="BQ243" s="92">
        <v>85.273975374999907</v>
      </c>
      <c r="BR243" s="91" t="s">
        <v>91</v>
      </c>
      <c r="BS243" s="92">
        <v>1520823.9998999999</v>
      </c>
      <c r="BT243" s="92">
        <v>5032383.9976000004</v>
      </c>
      <c r="BU243" s="92" t="s">
        <v>91</v>
      </c>
      <c r="BV243" s="93">
        <v>44562</v>
      </c>
      <c r="BW243" s="93">
        <v>44926</v>
      </c>
      <c r="BX243" s="40"/>
      <c r="BY243" s="15">
        <f>IF(BI243=0,MAX($BY$5:BY242)+1,0)</f>
        <v>0</v>
      </c>
      <c r="BZ243" s="15" t="str">
        <f t="shared" si="5"/>
        <v/>
      </c>
    </row>
    <row r="244" spans="61:78" x14ac:dyDescent="0.25">
      <c r="BI244" s="27">
        <v>38</v>
      </c>
      <c r="BJ244" t="s">
        <v>467</v>
      </c>
      <c r="BK244" s="91">
        <v>-9.4999999999999998E-3</v>
      </c>
      <c r="BL244" s="92" t="s">
        <v>686</v>
      </c>
      <c r="BM244" s="92">
        <v>0</v>
      </c>
      <c r="BN244" s="92">
        <v>8689</v>
      </c>
      <c r="BO244" s="92">
        <v>104.02419281</v>
      </c>
      <c r="BP244" s="92">
        <v>67.291755679999994</v>
      </c>
      <c r="BQ244" s="92">
        <v>85.657974244999906</v>
      </c>
      <c r="BR244" s="91" t="s">
        <v>92</v>
      </c>
      <c r="BS244" s="92">
        <v>1520653.0012999999</v>
      </c>
      <c r="BT244" s="92">
        <v>5032404.9929</v>
      </c>
      <c r="BU244" s="92" t="s">
        <v>92</v>
      </c>
      <c r="BV244" s="93">
        <v>44562</v>
      </c>
      <c r="BW244" s="93">
        <v>44926</v>
      </c>
      <c r="BX244" s="40"/>
      <c r="BY244" s="15">
        <f>IF(BI244=0,MAX($BY$5:BY243)+1,0)</f>
        <v>0</v>
      </c>
      <c r="BZ244" s="15" t="str">
        <f t="shared" si="5"/>
        <v/>
      </c>
    </row>
    <row r="245" spans="61:78" x14ac:dyDescent="0.25">
      <c r="BI245" s="27">
        <v>39</v>
      </c>
      <c r="BJ245" t="s">
        <v>468</v>
      </c>
      <c r="BK245" s="91">
        <v>-9.4999999999999998E-3</v>
      </c>
      <c r="BL245" s="92" t="s">
        <v>687</v>
      </c>
      <c r="BM245" s="92">
        <v>0</v>
      </c>
      <c r="BN245" s="92">
        <v>7191</v>
      </c>
      <c r="BO245" s="92">
        <v>103.00206756999999</v>
      </c>
      <c r="BP245" s="92">
        <v>68.493926999999999</v>
      </c>
      <c r="BQ245" s="92">
        <v>85.747997284999997</v>
      </c>
      <c r="BR245" s="91" t="s">
        <v>93</v>
      </c>
      <c r="BS245" s="92">
        <v>1520382.003</v>
      </c>
      <c r="BT245" s="92">
        <v>5032502.9935999997</v>
      </c>
      <c r="BU245" s="92" t="s">
        <v>93</v>
      </c>
      <c r="BV245" s="93">
        <v>44562</v>
      </c>
      <c r="BW245" s="93">
        <v>44926</v>
      </c>
      <c r="BX245" s="40"/>
      <c r="BY245" s="15">
        <f>IF(BI245=0,MAX($BY$5:BY244)+1,0)</f>
        <v>0</v>
      </c>
      <c r="BZ245" s="15" t="str">
        <f t="shared" si="5"/>
        <v/>
      </c>
    </row>
    <row r="246" spans="61:78" x14ac:dyDescent="0.25">
      <c r="BI246" s="27">
        <v>0</v>
      </c>
      <c r="BJ246" t="s">
        <v>394</v>
      </c>
      <c r="BK246" s="91">
        <v>-5.0000000000000001E-3</v>
      </c>
      <c r="BL246" s="92" t="s">
        <v>596</v>
      </c>
      <c r="BM246" s="92">
        <v>0</v>
      </c>
      <c r="BN246" s="92">
        <v>3117</v>
      </c>
      <c r="BO246" s="92">
        <v>110.0019989</v>
      </c>
      <c r="BP246" s="92">
        <v>65.353309629999998</v>
      </c>
      <c r="BQ246" s="92">
        <v>87.677654265000001</v>
      </c>
      <c r="BR246" s="91">
        <v>636</v>
      </c>
      <c r="BS246" s="92">
        <v>1518019.0027999999</v>
      </c>
      <c r="BT246" s="92">
        <v>5032595.9945999999</v>
      </c>
      <c r="BU246" s="92">
        <v>636</v>
      </c>
      <c r="BV246" s="93">
        <v>44562</v>
      </c>
      <c r="BW246" s="93">
        <v>44926</v>
      </c>
      <c r="BX246" s="40"/>
      <c r="BY246" s="15">
        <f>IF(BI246=0,MAX($BY$5:BY245)+1,0)</f>
        <v>7</v>
      </c>
      <c r="BZ246" s="15" t="str">
        <f t="shared" si="5"/>
        <v/>
      </c>
    </row>
    <row r="247" spans="61:78" x14ac:dyDescent="0.25">
      <c r="BI247" s="27">
        <v>1</v>
      </c>
      <c r="BJ247" t="s">
        <v>395</v>
      </c>
      <c r="BK247" s="91">
        <v>-5.0000000000000001E-3</v>
      </c>
      <c r="BL247" s="92" t="s">
        <v>597</v>
      </c>
      <c r="BM247" s="92">
        <v>0</v>
      </c>
      <c r="BN247" s="92">
        <v>2749</v>
      </c>
      <c r="BO247" s="92">
        <v>110.50395966000001</v>
      </c>
      <c r="BP247" s="92">
        <v>65.559921259999996</v>
      </c>
      <c r="BQ247" s="92">
        <v>88.031940460000001</v>
      </c>
      <c r="BR247" s="91">
        <v>637</v>
      </c>
      <c r="BS247" s="92">
        <v>1518020.0022</v>
      </c>
      <c r="BT247" s="92">
        <v>5032741.9932000004</v>
      </c>
      <c r="BU247" s="92">
        <v>637</v>
      </c>
      <c r="BV247" s="93">
        <v>44562</v>
      </c>
      <c r="BW247" s="93">
        <v>44926</v>
      </c>
      <c r="BX247" s="40"/>
      <c r="BY247" s="15">
        <f>IF(BI247=0,MAX($BY$5:BY246)+1,0)</f>
        <v>0</v>
      </c>
      <c r="BZ247" s="15" t="str">
        <f t="shared" si="5"/>
        <v/>
      </c>
    </row>
    <row r="248" spans="61:78" x14ac:dyDescent="0.25">
      <c r="BI248" s="27">
        <v>2</v>
      </c>
      <c r="BJ248" t="s">
        <v>396</v>
      </c>
      <c r="BK248" s="91">
        <v>-0.02</v>
      </c>
      <c r="BL248" s="92" t="s">
        <v>598</v>
      </c>
      <c r="BM248" s="92">
        <v>0</v>
      </c>
      <c r="BN248" s="92">
        <v>2531</v>
      </c>
      <c r="BO248" s="92">
        <v>107.81092072</v>
      </c>
      <c r="BP248" s="92">
        <v>70.854019170000001</v>
      </c>
      <c r="BQ248" s="92">
        <v>89.332469945</v>
      </c>
      <c r="BR248" s="91">
        <v>826</v>
      </c>
      <c r="BS248" s="92">
        <v>1519684.0051</v>
      </c>
      <c r="BT248" s="92">
        <v>5033258.9992000004</v>
      </c>
      <c r="BU248" s="92">
        <v>826</v>
      </c>
      <c r="BV248" s="93">
        <v>44562</v>
      </c>
      <c r="BW248" s="93">
        <v>44926</v>
      </c>
      <c r="BX248" s="40"/>
      <c r="BY248" s="15">
        <f>IF(BI248=0,MAX($BY$5:BY247)+1,0)</f>
        <v>0</v>
      </c>
      <c r="BZ248" s="15" t="str">
        <f t="shared" si="5"/>
        <v/>
      </c>
    </row>
    <row r="249" spans="61:78" x14ac:dyDescent="0.25">
      <c r="BI249" s="27">
        <v>3</v>
      </c>
      <c r="BJ249" t="s">
        <v>397</v>
      </c>
      <c r="BK249" s="91">
        <v>-2.1399999999999999E-2</v>
      </c>
      <c r="BL249" s="92" t="s">
        <v>599</v>
      </c>
      <c r="BM249" s="92">
        <v>0</v>
      </c>
      <c r="BN249" s="92">
        <v>2038</v>
      </c>
      <c r="BO249" s="92">
        <v>107.7279892</v>
      </c>
      <c r="BP249" s="92">
        <v>71.638175959999998</v>
      </c>
      <c r="BQ249" s="92">
        <v>89.683082579999905</v>
      </c>
      <c r="BR249" s="91">
        <v>828</v>
      </c>
      <c r="BS249" s="92">
        <v>1519133.9997</v>
      </c>
      <c r="BT249" s="92">
        <v>5033304.9972000001</v>
      </c>
      <c r="BU249" s="92">
        <v>828</v>
      </c>
      <c r="BV249" s="93">
        <v>44562</v>
      </c>
      <c r="BW249" s="93">
        <v>44926</v>
      </c>
      <c r="BX249" s="40"/>
      <c r="BY249" s="15">
        <f>IF(BI249=0,MAX($BY$5:BY248)+1,0)</f>
        <v>0</v>
      </c>
      <c r="BZ249" s="15" t="str">
        <f t="shared" si="5"/>
        <v/>
      </c>
    </row>
    <row r="250" spans="61:78" x14ac:dyDescent="0.25">
      <c r="BI250" s="27">
        <v>4</v>
      </c>
      <c r="BJ250" t="s">
        <v>398</v>
      </c>
      <c r="BK250" s="91">
        <v>-3.0000000000000001E-3</v>
      </c>
      <c r="BL250" s="92" t="s">
        <v>600</v>
      </c>
      <c r="BM250" s="92">
        <v>0</v>
      </c>
      <c r="BN250" s="92">
        <v>3878</v>
      </c>
      <c r="BO250" s="92">
        <v>109.74568176</v>
      </c>
      <c r="BP250" s="92">
        <v>65.147163390000003</v>
      </c>
      <c r="BQ250" s="92">
        <v>87.446422575</v>
      </c>
      <c r="BR250" s="91">
        <v>830</v>
      </c>
      <c r="BS250" s="92">
        <v>1518029.0029</v>
      </c>
      <c r="BT250" s="92">
        <v>5032427.9934999999</v>
      </c>
      <c r="BU250" s="92">
        <v>830</v>
      </c>
      <c r="BV250" s="93">
        <v>44562</v>
      </c>
      <c r="BW250" s="93">
        <v>44926</v>
      </c>
      <c r="BX250" s="40"/>
      <c r="BY250" s="15">
        <f>IF(BI250=0,MAX($BY$5:BY249)+1,0)</f>
        <v>0</v>
      </c>
      <c r="BZ250" s="15" t="str">
        <f t="shared" si="5"/>
        <v/>
      </c>
    </row>
    <row r="251" spans="61:78" x14ac:dyDescent="0.25">
      <c r="BI251" s="27">
        <v>5</v>
      </c>
      <c r="BJ251" t="s">
        <v>399</v>
      </c>
      <c r="BK251" s="91">
        <v>-0.05</v>
      </c>
      <c r="BL251" s="92" t="s">
        <v>601</v>
      </c>
      <c r="BM251" s="92">
        <v>0</v>
      </c>
      <c r="BN251" s="92">
        <v>2298</v>
      </c>
      <c r="BO251" s="92">
        <v>107.49346924</v>
      </c>
      <c r="BP251" s="92">
        <v>71.22814941</v>
      </c>
      <c r="BQ251" s="92">
        <v>89.360809324999906</v>
      </c>
      <c r="BR251" s="91">
        <v>833</v>
      </c>
      <c r="BS251" s="92">
        <v>1519631.0009999999</v>
      </c>
      <c r="BT251" s="92">
        <v>5033315.9994999999</v>
      </c>
      <c r="BU251" s="92">
        <v>833</v>
      </c>
      <c r="BV251" s="93">
        <v>44562</v>
      </c>
      <c r="BW251" s="93">
        <v>44926</v>
      </c>
      <c r="BX251" s="40"/>
      <c r="BY251" s="15">
        <f>IF(BI251=0,MAX($BY$5:BY250)+1,0)</f>
        <v>0</v>
      </c>
      <c r="BZ251" s="15" t="str">
        <f t="shared" si="5"/>
        <v/>
      </c>
    </row>
    <row r="252" spans="61:78" x14ac:dyDescent="0.25">
      <c r="BI252" s="27">
        <v>6</v>
      </c>
      <c r="BJ252" t="s">
        <v>402</v>
      </c>
      <c r="BK252" s="91">
        <v>-5.0000000000000001E-3</v>
      </c>
      <c r="BL252" s="92" t="s">
        <v>604</v>
      </c>
      <c r="BM252" s="92">
        <v>0</v>
      </c>
      <c r="BN252" s="92">
        <v>7027</v>
      </c>
      <c r="BO252" s="92">
        <v>105.78554535000001</v>
      </c>
      <c r="BP252" s="92">
        <v>69.659011840000005</v>
      </c>
      <c r="BQ252" s="92">
        <v>87.722278595000006</v>
      </c>
      <c r="BR252" s="91">
        <v>2503</v>
      </c>
      <c r="BS252" s="92">
        <v>1519820.0038999999</v>
      </c>
      <c r="BT252" s="92">
        <v>5032380.0003000004</v>
      </c>
      <c r="BU252" s="92">
        <v>2503</v>
      </c>
      <c r="BV252" s="93">
        <v>44562</v>
      </c>
      <c r="BW252" s="93">
        <v>44926</v>
      </c>
      <c r="BX252" s="40"/>
      <c r="BY252" s="15">
        <f>IF(BI252=0,MAX($BY$5:BY251)+1,0)</f>
        <v>0</v>
      </c>
      <c r="BZ252" s="15" t="str">
        <f t="shared" si="5"/>
        <v/>
      </c>
    </row>
    <row r="253" spans="61:78" x14ac:dyDescent="0.25">
      <c r="BI253" s="27">
        <v>7</v>
      </c>
      <c r="BJ253" t="s">
        <v>404</v>
      </c>
      <c r="BK253" s="91">
        <v>-0.01</v>
      </c>
      <c r="BL253" s="92" t="s">
        <v>606</v>
      </c>
      <c r="BM253" s="92">
        <v>0</v>
      </c>
      <c r="BN253" s="92">
        <v>2010</v>
      </c>
      <c r="BO253" s="92">
        <v>110.89460754</v>
      </c>
      <c r="BP253" s="92">
        <v>65.334671020000002</v>
      </c>
      <c r="BQ253" s="92">
        <v>88.114639280000006</v>
      </c>
      <c r="BR253" s="91">
        <v>2550</v>
      </c>
      <c r="BS253" s="92">
        <v>1517747.0035000001</v>
      </c>
      <c r="BT253" s="92">
        <v>5032975.0000999998</v>
      </c>
      <c r="BU253" s="92">
        <v>2550</v>
      </c>
      <c r="BV253" s="93">
        <v>44562</v>
      </c>
      <c r="BW253" s="93">
        <v>44926</v>
      </c>
      <c r="BX253" s="40"/>
      <c r="BY253" s="15">
        <f>IF(BI253=0,MAX($BY$5:BY252)+1,0)</f>
        <v>0</v>
      </c>
      <c r="BZ253" s="15" t="str">
        <f t="shared" si="5"/>
        <v/>
      </c>
    </row>
    <row r="254" spans="61:78" x14ac:dyDescent="0.25">
      <c r="BI254" s="27">
        <v>8</v>
      </c>
      <c r="BJ254" t="s">
        <v>405</v>
      </c>
      <c r="BK254" s="91">
        <v>-8.0000000000000002E-3</v>
      </c>
      <c r="BL254" s="92" t="s">
        <v>607</v>
      </c>
      <c r="BM254" s="92">
        <v>0</v>
      </c>
      <c r="BN254" s="92">
        <v>2256</v>
      </c>
      <c r="BO254" s="92">
        <v>110.55115508999999</v>
      </c>
      <c r="BP254" s="92">
        <v>65.523017879999998</v>
      </c>
      <c r="BQ254" s="92">
        <v>88.037086485000003</v>
      </c>
      <c r="BR254" s="91">
        <v>2551</v>
      </c>
      <c r="BS254" s="92">
        <v>1517591.9992</v>
      </c>
      <c r="BT254" s="92">
        <v>5032844.9995999997</v>
      </c>
      <c r="BU254" s="92">
        <v>2551</v>
      </c>
      <c r="BV254" s="93">
        <v>44562</v>
      </c>
      <c r="BW254" s="93">
        <v>44926</v>
      </c>
      <c r="BX254" s="40"/>
      <c r="BY254" s="15">
        <f>IF(BI254=0,MAX($BY$5:BY253)+1,0)</f>
        <v>0</v>
      </c>
      <c r="BZ254" s="15" t="str">
        <f t="shared" si="5"/>
        <v/>
      </c>
    </row>
    <row r="255" spans="61:78" x14ac:dyDescent="0.25">
      <c r="BI255" s="27">
        <v>9</v>
      </c>
      <c r="BJ255" t="s">
        <v>406</v>
      </c>
      <c r="BK255" s="91">
        <v>-1.2E-2</v>
      </c>
      <c r="BL255" s="92" t="s">
        <v>608</v>
      </c>
      <c r="BM255" s="92">
        <v>0</v>
      </c>
      <c r="BN255" s="92">
        <v>2137</v>
      </c>
      <c r="BO255" s="92">
        <v>110.35852814</v>
      </c>
      <c r="BP255" s="92">
        <v>65.443931579999997</v>
      </c>
      <c r="BQ255" s="92">
        <v>87.901229860000001</v>
      </c>
      <c r="BR255" s="91">
        <v>2559</v>
      </c>
      <c r="BS255" s="92">
        <v>1517866.0035999999</v>
      </c>
      <c r="BT255" s="92">
        <v>5032951.9955000002</v>
      </c>
      <c r="BU255" s="92">
        <v>2559</v>
      </c>
      <c r="BV255" s="93">
        <v>44562</v>
      </c>
      <c r="BW255" s="93">
        <v>44926</v>
      </c>
      <c r="BX255" s="40"/>
      <c r="BY255" s="15">
        <f>IF(BI255=0,MAX($BY$5:BY254)+1,0)</f>
        <v>0</v>
      </c>
      <c r="BZ255" s="15" t="str">
        <f t="shared" si="5"/>
        <v/>
      </c>
    </row>
    <row r="256" spans="61:78" x14ac:dyDescent="0.25">
      <c r="BI256" s="27">
        <v>10</v>
      </c>
      <c r="BJ256" t="s">
        <v>407</v>
      </c>
      <c r="BK256" s="91">
        <v>-2.2499999999999999E-2</v>
      </c>
      <c r="BL256" s="92" t="s">
        <v>609</v>
      </c>
      <c r="BM256" s="92">
        <v>0</v>
      </c>
      <c r="BN256" s="92">
        <v>645</v>
      </c>
      <c r="BO256" s="92">
        <v>109.94715881</v>
      </c>
      <c r="BP256" s="92">
        <v>72.904418949999993</v>
      </c>
      <c r="BQ256" s="92">
        <v>91.425788879999999</v>
      </c>
      <c r="BR256" s="91">
        <v>4740</v>
      </c>
      <c r="BS256" s="92">
        <v>1519004.9994999999</v>
      </c>
      <c r="BT256" s="92">
        <v>5033871.9913999997</v>
      </c>
      <c r="BU256" s="92">
        <v>4740</v>
      </c>
      <c r="BV256" s="93">
        <v>44562</v>
      </c>
      <c r="BW256" s="93">
        <v>44926</v>
      </c>
      <c r="BX256" s="40"/>
      <c r="BY256" s="15">
        <f>IF(BI256=0,MAX($BY$5:BY255)+1,0)</f>
        <v>0</v>
      </c>
      <c r="BZ256" s="15" t="str">
        <f t="shared" si="5"/>
        <v/>
      </c>
    </row>
    <row r="257" spans="61:78" x14ac:dyDescent="0.25">
      <c r="BI257" s="27">
        <v>11</v>
      </c>
      <c r="BJ257" t="s">
        <v>407</v>
      </c>
      <c r="BK257" s="91">
        <v>-2.2499999999999999E-2</v>
      </c>
      <c r="BL257" s="92" t="s">
        <v>610</v>
      </c>
      <c r="BM257" s="92">
        <v>0</v>
      </c>
      <c r="BN257" s="92">
        <v>645</v>
      </c>
      <c r="BO257" s="92">
        <v>109.94715881</v>
      </c>
      <c r="BP257" s="92">
        <v>72.904418949999993</v>
      </c>
      <c r="BQ257" s="92">
        <v>91.425788879999999</v>
      </c>
      <c r="BR257" s="91">
        <v>4741</v>
      </c>
      <c r="BS257" s="92">
        <v>1519003.9994999999</v>
      </c>
      <c r="BT257" s="92">
        <v>5033866.9908999996</v>
      </c>
      <c r="BU257" s="92">
        <v>4741</v>
      </c>
      <c r="BV257" s="93">
        <v>44562</v>
      </c>
      <c r="BW257" s="93">
        <v>44926</v>
      </c>
      <c r="BX257" s="40"/>
      <c r="BY257" s="15">
        <f>IF(BI257=0,MAX($BY$5:BY256)+1,0)</f>
        <v>0</v>
      </c>
      <c r="BZ257" s="15" t="str">
        <f t="shared" si="5"/>
        <v/>
      </c>
    </row>
    <row r="258" spans="61:78" x14ac:dyDescent="0.25">
      <c r="BI258" s="27">
        <v>12</v>
      </c>
      <c r="BJ258" t="s">
        <v>409</v>
      </c>
      <c r="BK258" s="91">
        <v>-8.0000000000000002E-3</v>
      </c>
      <c r="BL258" s="92" t="s">
        <v>612</v>
      </c>
      <c r="BM258" s="92">
        <v>0</v>
      </c>
      <c r="BN258" s="92">
        <v>8231</v>
      </c>
      <c r="BO258" s="92">
        <v>109.92002869</v>
      </c>
      <c r="BP258" s="92">
        <v>64.246482850000007</v>
      </c>
      <c r="BQ258" s="92">
        <v>87.083255769999994</v>
      </c>
      <c r="BR258" s="91" t="s">
        <v>18</v>
      </c>
      <c r="BS258" s="92">
        <v>1517647.0034</v>
      </c>
      <c r="BT258" s="92">
        <v>5031648.0003000004</v>
      </c>
      <c r="BU258" s="92" t="s">
        <v>18</v>
      </c>
      <c r="BV258" s="93">
        <v>44562</v>
      </c>
      <c r="BW258" s="93">
        <v>44926</v>
      </c>
      <c r="BX258" s="40"/>
      <c r="BY258" s="15">
        <f>IF(BI258=0,MAX($BY$5:BY257)+1,0)</f>
        <v>0</v>
      </c>
      <c r="BZ258" s="15" t="str">
        <f t="shared" si="5"/>
        <v/>
      </c>
    </row>
    <row r="259" spans="61:78" x14ac:dyDescent="0.25">
      <c r="BI259" s="27">
        <v>13</v>
      </c>
      <c r="BJ259" t="s">
        <v>410</v>
      </c>
      <c r="BK259" s="91">
        <v>-8.0000000000000002E-3</v>
      </c>
      <c r="BL259" s="92" t="s">
        <v>613</v>
      </c>
      <c r="BM259" s="92">
        <v>0</v>
      </c>
      <c r="BN259" s="92">
        <v>7745</v>
      </c>
      <c r="BO259" s="92">
        <v>109.08650208</v>
      </c>
      <c r="BP259" s="92">
        <v>64.124412539999994</v>
      </c>
      <c r="BQ259" s="92">
        <v>86.605457309999906</v>
      </c>
      <c r="BR259" s="91" t="s">
        <v>19</v>
      </c>
      <c r="BS259" s="92">
        <v>1517718.0031000001</v>
      </c>
      <c r="BT259" s="92">
        <v>5031736.0006999997</v>
      </c>
      <c r="BU259" s="92" t="s">
        <v>19</v>
      </c>
      <c r="BV259" s="93">
        <v>44562</v>
      </c>
      <c r="BW259" s="93">
        <v>44926</v>
      </c>
      <c r="BX259" s="40"/>
      <c r="BY259" s="15">
        <f>IF(BI259=0,MAX($BY$5:BY258)+1,0)</f>
        <v>0</v>
      </c>
      <c r="BZ259" s="15" t="str">
        <f t="shared" si="5"/>
        <v/>
      </c>
    </row>
    <row r="260" spans="61:78" x14ac:dyDescent="0.25">
      <c r="BI260" s="27">
        <v>14</v>
      </c>
      <c r="BJ260" t="s">
        <v>412</v>
      </c>
      <c r="BK260" s="91">
        <v>-8.0000000000000002E-3</v>
      </c>
      <c r="BL260" s="92" t="s">
        <v>615</v>
      </c>
      <c r="BM260" s="92">
        <v>0</v>
      </c>
      <c r="BN260" s="92">
        <v>9316</v>
      </c>
      <c r="BO260" s="92">
        <v>108.80895233</v>
      </c>
      <c r="BP260" s="92">
        <v>63.80172348</v>
      </c>
      <c r="BQ260" s="92">
        <v>86.305337905000002</v>
      </c>
      <c r="BR260" s="91" t="s">
        <v>28</v>
      </c>
      <c r="BS260" s="92">
        <v>1517845.0024000001</v>
      </c>
      <c r="BT260" s="92">
        <v>5031586.9985999996</v>
      </c>
      <c r="BU260" s="92" t="s">
        <v>28</v>
      </c>
      <c r="BV260" s="93">
        <v>44562</v>
      </c>
      <c r="BW260" s="93">
        <v>44926</v>
      </c>
      <c r="BX260" s="40"/>
      <c r="BY260" s="15">
        <f>IF(BI260=0,MAX($BY$5:BY259)+1,0)</f>
        <v>0</v>
      </c>
      <c r="BZ260" s="15" t="str">
        <f t="shared" si="5"/>
        <v/>
      </c>
    </row>
    <row r="261" spans="61:78" x14ac:dyDescent="0.25">
      <c r="BI261" s="27">
        <v>15</v>
      </c>
      <c r="BJ261" t="s">
        <v>413</v>
      </c>
      <c r="BK261" s="91">
        <v>-8.0000000000000002E-3</v>
      </c>
      <c r="BL261" s="92" t="s">
        <v>616</v>
      </c>
      <c r="BM261" s="92">
        <v>0</v>
      </c>
      <c r="BN261" s="92">
        <v>10445</v>
      </c>
      <c r="BO261" s="92">
        <v>109.21190643</v>
      </c>
      <c r="BP261" s="92">
        <v>63.974983219999999</v>
      </c>
      <c r="BQ261" s="92">
        <v>86.593444825000006</v>
      </c>
      <c r="BR261" s="91" t="s">
        <v>29</v>
      </c>
      <c r="BS261" s="92">
        <v>1517749.0031000001</v>
      </c>
      <c r="BT261" s="92">
        <v>5031492.9918999998</v>
      </c>
      <c r="BU261" s="92" t="s">
        <v>29</v>
      </c>
      <c r="BV261" s="93">
        <v>44562</v>
      </c>
      <c r="BW261" s="93">
        <v>44926</v>
      </c>
      <c r="BX261" s="40"/>
      <c r="BY261" s="15">
        <f>IF(BI261=0,MAX($BY$5:BY260)+1,0)</f>
        <v>0</v>
      </c>
      <c r="BZ261" s="15" t="str">
        <f t="shared" si="5"/>
        <v/>
      </c>
    </row>
    <row r="262" spans="61:78" x14ac:dyDescent="0.25">
      <c r="BI262" s="27">
        <v>16</v>
      </c>
      <c r="BJ262" t="s">
        <v>417</v>
      </c>
      <c r="BK262" s="91">
        <v>-8.0000000000000002E-3</v>
      </c>
      <c r="BL262" s="92" t="s">
        <v>621</v>
      </c>
      <c r="BM262" s="92">
        <v>0</v>
      </c>
      <c r="BN262" s="92">
        <v>1919</v>
      </c>
      <c r="BO262" s="92">
        <v>107.52838898</v>
      </c>
      <c r="BP262" s="92">
        <v>71.738250730000004</v>
      </c>
      <c r="BQ262" s="92">
        <v>89.633319854999996</v>
      </c>
      <c r="BR262" s="91" t="s">
        <v>38</v>
      </c>
      <c r="BS262" s="92">
        <v>1519559.9978</v>
      </c>
      <c r="BT262" s="92">
        <v>5033463.9984999998</v>
      </c>
      <c r="BU262" s="92" t="s">
        <v>38</v>
      </c>
      <c r="BV262" s="93">
        <v>44562</v>
      </c>
      <c r="BW262" s="93">
        <v>44926</v>
      </c>
      <c r="BX262" s="40"/>
      <c r="BY262" s="15">
        <f>IF(BI262=0,MAX($BY$5:BY261)+1,0)</f>
        <v>0</v>
      </c>
      <c r="BZ262" s="15" t="str">
        <f t="shared" si="5"/>
        <v/>
      </c>
    </row>
    <row r="263" spans="61:78" x14ac:dyDescent="0.25">
      <c r="BI263" s="27">
        <v>17</v>
      </c>
      <c r="BJ263" t="s">
        <v>418</v>
      </c>
      <c r="BK263" s="91">
        <v>-8.0000000000000002E-3</v>
      </c>
      <c r="BL263" s="92" t="s">
        <v>622</v>
      </c>
      <c r="BM263" s="92">
        <v>0</v>
      </c>
      <c r="BN263" s="92">
        <v>2048</v>
      </c>
      <c r="BO263" s="92">
        <v>107.55656433</v>
      </c>
      <c r="BP263" s="92">
        <v>71.476799009999993</v>
      </c>
      <c r="BQ263" s="92">
        <v>89.516681669999997</v>
      </c>
      <c r="BR263" s="91" t="s">
        <v>39</v>
      </c>
      <c r="BS263" s="92">
        <v>1519593.9975000001</v>
      </c>
      <c r="BT263" s="92">
        <v>5033411.9990999997</v>
      </c>
      <c r="BU263" s="92" t="s">
        <v>39</v>
      </c>
      <c r="BV263" s="93">
        <v>44562</v>
      </c>
      <c r="BW263" s="93">
        <v>44926</v>
      </c>
      <c r="BX263" s="40"/>
      <c r="BY263" s="15">
        <f>IF(BI263=0,MAX($BY$5:BY262)+1,0)</f>
        <v>0</v>
      </c>
      <c r="BZ263" s="15" t="str">
        <f t="shared" ref="BZ263:BZ326" si="6">IF(ROW()-$BZ$5&lt;=$BY$4,ROW()-$BZ$5,"")</f>
        <v/>
      </c>
    </row>
    <row r="264" spans="61:78" x14ac:dyDescent="0.25">
      <c r="BI264" s="27">
        <v>18</v>
      </c>
      <c r="BJ264" t="s">
        <v>419</v>
      </c>
      <c r="BK264" s="91">
        <v>-8.0000000000000002E-3</v>
      </c>
      <c r="BL264" s="92" t="s">
        <v>623</v>
      </c>
      <c r="BM264" s="92">
        <v>0</v>
      </c>
      <c r="BN264" s="92">
        <v>2173</v>
      </c>
      <c r="BO264" s="92">
        <v>107.66276550000001</v>
      </c>
      <c r="BP264" s="92">
        <v>71.339622500000004</v>
      </c>
      <c r="BQ264" s="92">
        <v>89.501193999999998</v>
      </c>
      <c r="BR264" s="91" t="s">
        <v>40</v>
      </c>
      <c r="BS264" s="92">
        <v>1519634.9982</v>
      </c>
      <c r="BT264" s="92">
        <v>5033369.9902999997</v>
      </c>
      <c r="BU264" s="92" t="s">
        <v>40</v>
      </c>
      <c r="BV264" s="93">
        <v>44562</v>
      </c>
      <c r="BW264" s="93">
        <v>44926</v>
      </c>
      <c r="BX264" s="40"/>
      <c r="BY264" s="15">
        <f>IF(BI264=0,MAX($BY$5:BY263)+1,0)</f>
        <v>0</v>
      </c>
      <c r="BZ264" s="15" t="str">
        <f t="shared" si="6"/>
        <v/>
      </c>
    </row>
    <row r="265" spans="61:78" x14ac:dyDescent="0.25">
      <c r="BI265" s="27">
        <v>19</v>
      </c>
      <c r="BJ265" t="s">
        <v>420</v>
      </c>
      <c r="BK265" s="91">
        <v>6.0000000000000001E-3</v>
      </c>
      <c r="BL265" s="92" t="s">
        <v>624</v>
      </c>
      <c r="BM265" s="92">
        <v>0</v>
      </c>
      <c r="BN265" s="92">
        <v>2169</v>
      </c>
      <c r="BO265" s="92">
        <v>108.33624268</v>
      </c>
      <c r="BP265" s="92">
        <v>71.719467159999994</v>
      </c>
      <c r="BQ265" s="92">
        <v>90.027854919999996</v>
      </c>
      <c r="BR265" s="91" t="s">
        <v>41</v>
      </c>
      <c r="BS265" s="92">
        <v>1519433.0009000001</v>
      </c>
      <c r="BT265" s="92">
        <v>5033336.9924999997</v>
      </c>
      <c r="BU265" s="92" t="s">
        <v>41</v>
      </c>
      <c r="BV265" s="93">
        <v>44562</v>
      </c>
      <c r="BW265" s="93">
        <v>44926</v>
      </c>
      <c r="BX265" s="40"/>
      <c r="BY265" s="15">
        <f>IF(BI265=0,MAX($BY$5:BY264)+1,0)</f>
        <v>0</v>
      </c>
      <c r="BZ265" s="15" t="str">
        <f t="shared" si="6"/>
        <v/>
      </c>
    </row>
    <row r="266" spans="61:78" x14ac:dyDescent="0.25">
      <c r="BI266" s="27">
        <v>20</v>
      </c>
      <c r="BJ266" t="s">
        <v>420</v>
      </c>
      <c r="BK266" s="91">
        <v>6.0000000000000001E-3</v>
      </c>
      <c r="BL266" s="92" t="s">
        <v>625</v>
      </c>
      <c r="BM266" s="92">
        <v>0</v>
      </c>
      <c r="BN266" s="92">
        <v>2169</v>
      </c>
      <c r="BO266" s="92">
        <v>108.33624268</v>
      </c>
      <c r="BP266" s="92">
        <v>71.719467159999994</v>
      </c>
      <c r="BQ266" s="92">
        <v>90.027854919999996</v>
      </c>
      <c r="BR266" s="91" t="s">
        <v>42</v>
      </c>
      <c r="BS266" s="92">
        <v>1519443.996</v>
      </c>
      <c r="BT266" s="92">
        <v>5033326.9955000002</v>
      </c>
      <c r="BU266" s="92" t="s">
        <v>42</v>
      </c>
      <c r="BV266" s="93">
        <v>44562</v>
      </c>
      <c r="BW266" s="93">
        <v>44926</v>
      </c>
      <c r="BX266" s="40"/>
      <c r="BY266" s="15">
        <f>IF(BI266=0,MAX($BY$5:BY265)+1,0)</f>
        <v>0</v>
      </c>
      <c r="BZ266" s="15" t="str">
        <f t="shared" si="6"/>
        <v/>
      </c>
    </row>
    <row r="267" spans="61:78" x14ac:dyDescent="0.25">
      <c r="BI267" s="27">
        <v>21</v>
      </c>
      <c r="BJ267" t="s">
        <v>421</v>
      </c>
      <c r="BK267" s="91">
        <v>6.0000000000000001E-3</v>
      </c>
      <c r="BL267" s="92" t="s">
        <v>626</v>
      </c>
      <c r="BM267" s="92">
        <v>0</v>
      </c>
      <c r="BN267" s="92">
        <v>2295</v>
      </c>
      <c r="BO267" s="92">
        <v>107.84601592999999</v>
      </c>
      <c r="BP267" s="92">
        <v>71.506248470000003</v>
      </c>
      <c r="BQ267" s="92">
        <v>89.676132199999998</v>
      </c>
      <c r="BR267" s="91" t="s">
        <v>43</v>
      </c>
      <c r="BS267" s="92">
        <v>1519469.0020999999</v>
      </c>
      <c r="BT267" s="92">
        <v>5033304.9913999997</v>
      </c>
      <c r="BU267" s="92" t="s">
        <v>43</v>
      </c>
      <c r="BV267" s="93">
        <v>44562</v>
      </c>
      <c r="BW267" s="93">
        <v>44926</v>
      </c>
      <c r="BX267" s="40"/>
      <c r="BY267" s="15">
        <f>IF(BI267=0,MAX($BY$5:BY266)+1,0)</f>
        <v>0</v>
      </c>
      <c r="BZ267" s="15" t="str">
        <f t="shared" si="6"/>
        <v/>
      </c>
    </row>
    <row r="268" spans="61:78" x14ac:dyDescent="0.25">
      <c r="BI268" s="27">
        <v>22</v>
      </c>
      <c r="BJ268" t="s">
        <v>421</v>
      </c>
      <c r="BK268" s="91">
        <v>6.0000000000000001E-3</v>
      </c>
      <c r="BL268" s="92" t="s">
        <v>627</v>
      </c>
      <c r="BM268" s="92">
        <v>0</v>
      </c>
      <c r="BN268" s="92">
        <v>2295</v>
      </c>
      <c r="BO268" s="92">
        <v>107.84601592999999</v>
      </c>
      <c r="BP268" s="92">
        <v>71.506248470000003</v>
      </c>
      <c r="BQ268" s="92">
        <v>89.676132199999998</v>
      </c>
      <c r="BR268" s="91" t="s">
        <v>44</v>
      </c>
      <c r="BS268" s="92">
        <v>1519482.0045</v>
      </c>
      <c r="BT268" s="92">
        <v>5033285.9927000003</v>
      </c>
      <c r="BU268" s="92" t="s">
        <v>44</v>
      </c>
      <c r="BV268" s="93">
        <v>44562</v>
      </c>
      <c r="BW268" s="93">
        <v>44926</v>
      </c>
      <c r="BX268" s="40"/>
      <c r="BY268" s="15">
        <f>IF(BI268=0,MAX($BY$5:BY267)+1,0)</f>
        <v>0</v>
      </c>
      <c r="BZ268" s="15" t="str">
        <f t="shared" si="6"/>
        <v/>
      </c>
    </row>
    <row r="269" spans="61:78" x14ac:dyDescent="0.25">
      <c r="BI269" s="27">
        <v>23</v>
      </c>
      <c r="BJ269" t="s">
        <v>422</v>
      </c>
      <c r="BK269" s="91">
        <v>2.4E-2</v>
      </c>
      <c r="BL269" s="92" t="s">
        <v>628</v>
      </c>
      <c r="BM269" s="92">
        <v>0</v>
      </c>
      <c r="BN269" s="92">
        <v>2527</v>
      </c>
      <c r="BO269" s="92">
        <v>107.97271729000001</v>
      </c>
      <c r="BP269" s="92">
        <v>71.206565859999998</v>
      </c>
      <c r="BQ269" s="92">
        <v>89.589641575000002</v>
      </c>
      <c r="BR269" s="91" t="s">
        <v>45</v>
      </c>
      <c r="BS269" s="92">
        <v>1519518.9950999999</v>
      </c>
      <c r="BT269" s="92">
        <v>5033226.9990999997</v>
      </c>
      <c r="BU269" s="92" t="s">
        <v>45</v>
      </c>
      <c r="BV269" s="93">
        <v>44562</v>
      </c>
      <c r="BW269" s="93">
        <v>44926</v>
      </c>
      <c r="BX269" s="40"/>
      <c r="BY269" s="15">
        <f>IF(BI269=0,MAX($BY$5:BY268)+1,0)</f>
        <v>0</v>
      </c>
      <c r="BZ269" s="15" t="str">
        <f t="shared" si="6"/>
        <v/>
      </c>
    </row>
    <row r="270" spans="61:78" x14ac:dyDescent="0.25">
      <c r="BI270" s="27">
        <v>24</v>
      </c>
      <c r="BJ270" t="s">
        <v>423</v>
      </c>
      <c r="BK270" s="91">
        <v>-2.1399999999999999E-2</v>
      </c>
      <c r="BL270" s="92" t="s">
        <v>629</v>
      </c>
      <c r="BM270" s="92">
        <v>0</v>
      </c>
      <c r="BN270" s="92">
        <v>2287</v>
      </c>
      <c r="BO270" s="92">
        <v>107.6685791</v>
      </c>
      <c r="BP270" s="92">
        <v>71.260536189999996</v>
      </c>
      <c r="BQ270" s="92">
        <v>89.464557644999999</v>
      </c>
      <c r="BR270" s="91" t="s">
        <v>46</v>
      </c>
      <c r="BS270" s="92">
        <v>1519078.0001999999</v>
      </c>
      <c r="BT270" s="92">
        <v>5033219.9946999997</v>
      </c>
      <c r="BU270" s="92" t="s">
        <v>46</v>
      </c>
      <c r="BV270" s="93">
        <v>44562</v>
      </c>
      <c r="BW270" s="93">
        <v>44926</v>
      </c>
      <c r="BX270" s="40"/>
      <c r="BY270" s="15">
        <f>IF(BI270=0,MAX($BY$5:BY269)+1,0)</f>
        <v>0</v>
      </c>
      <c r="BZ270" s="15" t="str">
        <f t="shared" si="6"/>
        <v/>
      </c>
    </row>
    <row r="271" spans="61:78" x14ac:dyDescent="0.25">
      <c r="BI271" s="27">
        <v>25</v>
      </c>
      <c r="BJ271" t="s">
        <v>424</v>
      </c>
      <c r="BK271" s="91">
        <v>2.1399999999999999E-2</v>
      </c>
      <c r="BL271" s="92" t="s">
        <v>630</v>
      </c>
      <c r="BM271" s="92">
        <v>0</v>
      </c>
      <c r="BN271" s="92">
        <v>1909</v>
      </c>
      <c r="BO271" s="92">
        <v>108.11677551</v>
      </c>
      <c r="BP271" s="92">
        <v>71.622856139999996</v>
      </c>
      <c r="BQ271" s="92">
        <v>89.869815824999904</v>
      </c>
      <c r="BR271" s="91" t="s">
        <v>47</v>
      </c>
      <c r="BS271" s="92">
        <v>1519088.0037</v>
      </c>
      <c r="BT271" s="92">
        <v>5033340.9992000004</v>
      </c>
      <c r="BU271" s="92" t="s">
        <v>47</v>
      </c>
      <c r="BV271" s="93">
        <v>44562</v>
      </c>
      <c r="BW271" s="93">
        <v>44926</v>
      </c>
      <c r="BX271" s="40"/>
      <c r="BY271" s="15">
        <f>IF(BI271=0,MAX($BY$5:BY270)+1,0)</f>
        <v>0</v>
      </c>
      <c r="BZ271" s="15" t="str">
        <f t="shared" si="6"/>
        <v/>
      </c>
    </row>
    <row r="272" spans="61:78" x14ac:dyDescent="0.25">
      <c r="BI272" s="27">
        <v>26</v>
      </c>
      <c r="BJ272" t="s">
        <v>425</v>
      </c>
      <c r="BK272" s="91">
        <v>2.1399999999999999E-2</v>
      </c>
      <c r="BL272" s="92" t="s">
        <v>631</v>
      </c>
      <c r="BM272" s="92">
        <v>0</v>
      </c>
      <c r="BN272" s="92">
        <v>2161</v>
      </c>
      <c r="BO272" s="92">
        <v>107.9879303</v>
      </c>
      <c r="BP272" s="92">
        <v>71.230773929999998</v>
      </c>
      <c r="BQ272" s="92">
        <v>89.609352114999993</v>
      </c>
      <c r="BR272" s="91" t="s">
        <v>48</v>
      </c>
      <c r="BS272" s="92">
        <v>1519071.9994999999</v>
      </c>
      <c r="BT272" s="92">
        <v>5033226.9907999998</v>
      </c>
      <c r="BU272" s="92" t="s">
        <v>48</v>
      </c>
      <c r="BV272" s="93">
        <v>44562</v>
      </c>
      <c r="BW272" s="93">
        <v>44926</v>
      </c>
      <c r="BX272" s="40"/>
      <c r="BY272" s="15">
        <f>IF(BI272=0,MAX($BY$5:BY271)+1,0)</f>
        <v>0</v>
      </c>
      <c r="BZ272" s="15" t="str">
        <f t="shared" si="6"/>
        <v/>
      </c>
    </row>
    <row r="273" spans="61:78" x14ac:dyDescent="0.25">
      <c r="BI273" s="27">
        <v>27</v>
      </c>
      <c r="BJ273" t="s">
        <v>426</v>
      </c>
      <c r="BK273" s="91">
        <v>-6.0000000000000001E-3</v>
      </c>
      <c r="BL273" s="92" t="s">
        <v>632</v>
      </c>
      <c r="BM273" s="92">
        <v>0</v>
      </c>
      <c r="BN273" s="92">
        <v>2528</v>
      </c>
      <c r="BO273" s="92">
        <v>107.90103148999999</v>
      </c>
      <c r="BP273" s="92">
        <v>71.132980349999997</v>
      </c>
      <c r="BQ273" s="92">
        <v>89.517005920000003</v>
      </c>
      <c r="BR273" s="91" t="s">
        <v>49</v>
      </c>
      <c r="BS273" s="92">
        <v>1519568.0019</v>
      </c>
      <c r="BT273" s="92">
        <v>5033226.9948000005</v>
      </c>
      <c r="BU273" s="92" t="s">
        <v>49</v>
      </c>
      <c r="BV273" s="93">
        <v>44562</v>
      </c>
      <c r="BW273" s="93">
        <v>44926</v>
      </c>
      <c r="BX273" s="40"/>
      <c r="BY273" s="15">
        <f>IF(BI273=0,MAX($BY$5:BY272)+1,0)</f>
        <v>0</v>
      </c>
      <c r="BZ273" s="15" t="str">
        <f t="shared" si="6"/>
        <v/>
      </c>
    </row>
    <row r="274" spans="61:78" x14ac:dyDescent="0.25">
      <c r="BI274" s="27">
        <v>28</v>
      </c>
      <c r="BJ274" t="s">
        <v>426</v>
      </c>
      <c r="BK274" s="91">
        <v>-6.0000000000000001E-3</v>
      </c>
      <c r="BL274" s="92" t="s">
        <v>633</v>
      </c>
      <c r="BM274" s="92">
        <v>0</v>
      </c>
      <c r="BN274" s="92">
        <v>2528</v>
      </c>
      <c r="BO274" s="92">
        <v>107.90103148999999</v>
      </c>
      <c r="BP274" s="92">
        <v>71.132980349999997</v>
      </c>
      <c r="BQ274" s="92">
        <v>89.517005920000003</v>
      </c>
      <c r="BR274" s="91" t="s">
        <v>50</v>
      </c>
      <c r="BS274" s="92">
        <v>1519571.9987999999</v>
      </c>
      <c r="BT274" s="92">
        <v>5033222.9929</v>
      </c>
      <c r="BU274" s="92" t="s">
        <v>50</v>
      </c>
      <c r="BV274" s="93">
        <v>44562</v>
      </c>
      <c r="BW274" s="93">
        <v>44926</v>
      </c>
      <c r="BX274" s="40"/>
      <c r="BY274" s="15">
        <f>IF(BI274=0,MAX($BY$5:BY273)+1,0)</f>
        <v>0</v>
      </c>
      <c r="BZ274" s="15" t="str">
        <f t="shared" si="6"/>
        <v/>
      </c>
    </row>
    <row r="275" spans="61:78" x14ac:dyDescent="0.25">
      <c r="BI275" s="27">
        <v>29</v>
      </c>
      <c r="BJ275" t="s">
        <v>427</v>
      </c>
      <c r="BK275" s="91">
        <v>6.0000000000000001E-3</v>
      </c>
      <c r="BL275" s="92" t="s">
        <v>634</v>
      </c>
      <c r="BM275" s="92">
        <v>0</v>
      </c>
      <c r="BN275" s="92">
        <v>2412</v>
      </c>
      <c r="BO275" s="92">
        <v>108.01702118</v>
      </c>
      <c r="BP275" s="92">
        <v>71.264244079999997</v>
      </c>
      <c r="BQ275" s="92">
        <v>89.640632629999999</v>
      </c>
      <c r="BR275" s="91" t="s">
        <v>51</v>
      </c>
      <c r="BS275" s="92">
        <v>1519546.9998999999</v>
      </c>
      <c r="BT275" s="92">
        <v>5033241</v>
      </c>
      <c r="BU275" s="92" t="s">
        <v>51</v>
      </c>
      <c r="BV275" s="93">
        <v>44562</v>
      </c>
      <c r="BW275" s="93">
        <v>44926</v>
      </c>
      <c r="BX275" s="40"/>
      <c r="BY275" s="15">
        <f>IF(BI275=0,MAX($BY$5:BY274)+1,0)</f>
        <v>0</v>
      </c>
      <c r="BZ275" s="15" t="str">
        <f t="shared" si="6"/>
        <v/>
      </c>
    </row>
    <row r="276" spans="61:78" x14ac:dyDescent="0.25">
      <c r="BI276" s="27">
        <v>30</v>
      </c>
      <c r="BJ276" t="s">
        <v>426</v>
      </c>
      <c r="BK276" s="91">
        <v>6.0000000000000001E-3</v>
      </c>
      <c r="BL276" s="92" t="s">
        <v>635</v>
      </c>
      <c r="BM276" s="92">
        <v>0</v>
      </c>
      <c r="BN276" s="92">
        <v>2528</v>
      </c>
      <c r="BO276" s="92">
        <v>107.90103148999999</v>
      </c>
      <c r="BP276" s="92">
        <v>71.132980349999997</v>
      </c>
      <c r="BQ276" s="92">
        <v>89.517005920000003</v>
      </c>
      <c r="BR276" s="91" t="s">
        <v>52</v>
      </c>
      <c r="BS276" s="92">
        <v>1519545.0049999999</v>
      </c>
      <c r="BT276" s="92">
        <v>5033238.9978999998</v>
      </c>
      <c r="BU276" s="92" t="s">
        <v>52</v>
      </c>
      <c r="BV276" s="93">
        <v>44562</v>
      </c>
      <c r="BW276" s="93">
        <v>44926</v>
      </c>
      <c r="BX276" s="40"/>
      <c r="BY276" s="15">
        <f>IF(BI276=0,MAX($BY$5:BY275)+1,0)</f>
        <v>0</v>
      </c>
      <c r="BZ276" s="15" t="str">
        <f t="shared" si="6"/>
        <v/>
      </c>
    </row>
    <row r="277" spans="61:78" x14ac:dyDescent="0.25">
      <c r="BI277" s="27">
        <v>31</v>
      </c>
      <c r="BJ277" t="s">
        <v>422</v>
      </c>
      <c r="BK277" s="91">
        <v>1.2E-2</v>
      </c>
      <c r="BL277" s="92" t="s">
        <v>636</v>
      </c>
      <c r="BM277" s="92">
        <v>0</v>
      </c>
      <c r="BN277" s="92">
        <v>2527</v>
      </c>
      <c r="BO277" s="92">
        <v>107.97271729000001</v>
      </c>
      <c r="BP277" s="92">
        <v>71.206565859999998</v>
      </c>
      <c r="BQ277" s="92">
        <v>89.589641575000002</v>
      </c>
      <c r="BR277" s="91" t="s">
        <v>53</v>
      </c>
      <c r="BS277" s="92">
        <v>1519518.9950999999</v>
      </c>
      <c r="BT277" s="92">
        <v>5033226.9990999997</v>
      </c>
      <c r="BU277" s="92" t="s">
        <v>53</v>
      </c>
      <c r="BV277" s="93">
        <v>44562</v>
      </c>
      <c r="BW277" s="93">
        <v>44926</v>
      </c>
      <c r="BX277" s="40"/>
      <c r="BY277" s="15">
        <f>IF(BI277=0,MAX($BY$5:BY276)+1,0)</f>
        <v>0</v>
      </c>
      <c r="BZ277" s="15" t="str">
        <f t="shared" si="6"/>
        <v/>
      </c>
    </row>
    <row r="278" spans="61:78" x14ac:dyDescent="0.25">
      <c r="BI278" s="27">
        <v>32</v>
      </c>
      <c r="BJ278" t="s">
        <v>426</v>
      </c>
      <c r="BK278" s="91">
        <v>8.0000000000000002E-3</v>
      </c>
      <c r="BL278" s="92" t="s">
        <v>639</v>
      </c>
      <c r="BM278" s="92">
        <v>0</v>
      </c>
      <c r="BN278" s="92">
        <v>2528</v>
      </c>
      <c r="BO278" s="92">
        <v>107.90103148999999</v>
      </c>
      <c r="BP278" s="92">
        <v>71.132980349999997</v>
      </c>
      <c r="BQ278" s="92">
        <v>89.517005920000003</v>
      </c>
      <c r="BR278" s="91" t="s">
        <v>56</v>
      </c>
      <c r="BS278" s="92">
        <v>1519549.9957999999</v>
      </c>
      <c r="BT278" s="92">
        <v>5033195.9979999997</v>
      </c>
      <c r="BU278" s="92" t="s">
        <v>56</v>
      </c>
      <c r="BV278" s="93">
        <v>44562</v>
      </c>
      <c r="BW278" s="93">
        <v>44926</v>
      </c>
      <c r="BX278" s="40"/>
      <c r="BY278" s="15">
        <f>IF(BI278=0,MAX($BY$5:BY277)+1,0)</f>
        <v>0</v>
      </c>
      <c r="BZ278" s="15" t="str">
        <f t="shared" si="6"/>
        <v/>
      </c>
    </row>
    <row r="279" spans="61:78" x14ac:dyDescent="0.25">
      <c r="BI279" s="27">
        <v>33</v>
      </c>
      <c r="BJ279" t="s">
        <v>342</v>
      </c>
      <c r="BK279" s="91">
        <v>6.0000000000000001E-3</v>
      </c>
      <c r="BL279" s="92" t="s">
        <v>654</v>
      </c>
      <c r="BM279" s="92">
        <v>0</v>
      </c>
      <c r="BN279" s="92">
        <v>14785</v>
      </c>
      <c r="BO279" s="92">
        <v>106.4753418</v>
      </c>
      <c r="BP279" s="92">
        <v>63.433700559999998</v>
      </c>
      <c r="BQ279" s="92">
        <v>84.95452118</v>
      </c>
      <c r="BR279" s="91" t="s">
        <v>71</v>
      </c>
      <c r="BS279" s="92">
        <v>1518762.0031999999</v>
      </c>
      <c r="BT279" s="92">
        <v>5031310.9926000005</v>
      </c>
      <c r="BU279" s="92" t="s">
        <v>71</v>
      </c>
      <c r="BV279" s="93">
        <v>44562</v>
      </c>
      <c r="BW279" s="93">
        <v>44926</v>
      </c>
      <c r="BX279" s="40"/>
      <c r="BY279" s="15">
        <f>IF(BI279=0,MAX($BY$5:BY278)+1,0)</f>
        <v>0</v>
      </c>
      <c r="BZ279" s="15" t="str">
        <f t="shared" si="6"/>
        <v/>
      </c>
    </row>
    <row r="280" spans="61:78" x14ac:dyDescent="0.25">
      <c r="BI280" s="27">
        <v>34</v>
      </c>
      <c r="BJ280" t="s">
        <v>453</v>
      </c>
      <c r="BK280" s="91">
        <v>-3.5000000000000001E-3</v>
      </c>
      <c r="BL280" s="92" t="s">
        <v>674</v>
      </c>
      <c r="BM280" s="92">
        <v>0</v>
      </c>
      <c r="BN280" s="92">
        <v>727</v>
      </c>
      <c r="BO280" s="92">
        <v>112.15606689000001</v>
      </c>
      <c r="BP280" s="92">
        <v>65.068504329999996</v>
      </c>
      <c r="BQ280" s="92">
        <v>88.612285610000001</v>
      </c>
      <c r="BR280" s="91" t="s">
        <v>87</v>
      </c>
      <c r="BS280" s="92">
        <v>1516905.0027999999</v>
      </c>
      <c r="BT280" s="92">
        <v>5033255.9985999996</v>
      </c>
      <c r="BU280" s="92" t="s">
        <v>87</v>
      </c>
      <c r="BV280" s="93">
        <v>44562</v>
      </c>
      <c r="BW280" s="93">
        <v>44926</v>
      </c>
      <c r="BX280" s="40"/>
      <c r="BY280" s="15">
        <f>IF(BI280=0,MAX($BY$5:BY279)+1,0)</f>
        <v>0</v>
      </c>
      <c r="BZ280" s="15" t="str">
        <f t="shared" si="6"/>
        <v/>
      </c>
    </row>
    <row r="281" spans="61:78" x14ac:dyDescent="0.25">
      <c r="BI281" s="27">
        <v>35</v>
      </c>
      <c r="BJ281" t="s">
        <v>464</v>
      </c>
      <c r="BK281" s="91">
        <v>-9.4999999999999998E-3</v>
      </c>
      <c r="BL281" s="92" t="s">
        <v>683</v>
      </c>
      <c r="BM281" s="92">
        <v>0</v>
      </c>
      <c r="BN281" s="92">
        <v>9249</v>
      </c>
      <c r="BO281" s="92">
        <v>103.56208801</v>
      </c>
      <c r="BP281" s="92">
        <v>66.873481749999996</v>
      </c>
      <c r="BQ281" s="92">
        <v>85.217784879999996</v>
      </c>
      <c r="BR281" s="91" t="s">
        <v>89</v>
      </c>
      <c r="BS281" s="92">
        <v>1520751.9961000001</v>
      </c>
      <c r="BT281" s="92">
        <v>5032391.9959000004</v>
      </c>
      <c r="BU281" s="92" t="s">
        <v>89</v>
      </c>
      <c r="BV281" s="93">
        <v>44562</v>
      </c>
      <c r="BW281" s="93">
        <v>44926</v>
      </c>
      <c r="BX281" s="40"/>
      <c r="BY281" s="15">
        <f>IF(BI281=0,MAX($BY$5:BY280)+1,0)</f>
        <v>0</v>
      </c>
      <c r="BZ281" s="15" t="str">
        <f t="shared" si="6"/>
        <v/>
      </c>
    </row>
    <row r="282" spans="61:78" x14ac:dyDescent="0.25">
      <c r="BI282" s="27">
        <v>36</v>
      </c>
      <c r="BJ282" t="s">
        <v>465</v>
      </c>
      <c r="BK282" s="91">
        <v>-9.4999999999999998E-3</v>
      </c>
      <c r="BL282" s="92" t="s">
        <v>684</v>
      </c>
      <c r="BM282" s="92">
        <v>0</v>
      </c>
      <c r="BN282" s="92">
        <v>8671</v>
      </c>
      <c r="BO282" s="92">
        <v>104.6832962</v>
      </c>
      <c r="BP282" s="92">
        <v>68.130287170000003</v>
      </c>
      <c r="BQ282" s="92">
        <v>86.406791685000002</v>
      </c>
      <c r="BR282" s="91" t="s">
        <v>90</v>
      </c>
      <c r="BS282" s="92">
        <v>1520458.9982</v>
      </c>
      <c r="BT282" s="92">
        <v>5032383.9956999999</v>
      </c>
      <c r="BU282" s="92" t="s">
        <v>90</v>
      </c>
      <c r="BV282" s="93">
        <v>44562</v>
      </c>
      <c r="BW282" s="93">
        <v>44926</v>
      </c>
      <c r="BX282" s="40"/>
      <c r="BY282" s="15">
        <f>IF(BI282=0,MAX($BY$5:BY281)+1,0)</f>
        <v>0</v>
      </c>
      <c r="BZ282" s="15" t="str">
        <f t="shared" si="6"/>
        <v/>
      </c>
    </row>
    <row r="283" spans="61:78" x14ac:dyDescent="0.25">
      <c r="BI283" s="27">
        <v>37</v>
      </c>
      <c r="BJ283" t="s">
        <v>466</v>
      </c>
      <c r="BK283" s="91">
        <v>-9.4999999999999998E-3</v>
      </c>
      <c r="BL283" s="92" t="s">
        <v>685</v>
      </c>
      <c r="BM283" s="92">
        <v>0</v>
      </c>
      <c r="BN283" s="92">
        <v>9255</v>
      </c>
      <c r="BO283" s="92">
        <v>103.91210938</v>
      </c>
      <c r="BP283" s="92">
        <v>66.635841369999994</v>
      </c>
      <c r="BQ283" s="92">
        <v>85.273975374999907</v>
      </c>
      <c r="BR283" s="91" t="s">
        <v>91</v>
      </c>
      <c r="BS283" s="92">
        <v>1520823.9998999999</v>
      </c>
      <c r="BT283" s="92">
        <v>5032383.9976000004</v>
      </c>
      <c r="BU283" s="92" t="s">
        <v>91</v>
      </c>
      <c r="BV283" s="93">
        <v>44562</v>
      </c>
      <c r="BW283" s="93">
        <v>44926</v>
      </c>
      <c r="BX283" s="40"/>
      <c r="BY283" s="15">
        <f>IF(BI283=0,MAX($BY$5:BY282)+1,0)</f>
        <v>0</v>
      </c>
      <c r="BZ283" s="15" t="str">
        <f t="shared" si="6"/>
        <v/>
      </c>
    </row>
    <row r="284" spans="61:78" x14ac:dyDescent="0.25">
      <c r="BI284" s="27">
        <v>38</v>
      </c>
      <c r="BJ284" t="s">
        <v>467</v>
      </c>
      <c r="BK284" s="91">
        <v>-9.4999999999999998E-3</v>
      </c>
      <c r="BL284" s="92" t="s">
        <v>686</v>
      </c>
      <c r="BM284" s="92">
        <v>0</v>
      </c>
      <c r="BN284" s="92">
        <v>8689</v>
      </c>
      <c r="BO284" s="92">
        <v>104.02419281</v>
      </c>
      <c r="BP284" s="92">
        <v>67.291755679999994</v>
      </c>
      <c r="BQ284" s="92">
        <v>85.657974244999906</v>
      </c>
      <c r="BR284" s="91" t="s">
        <v>92</v>
      </c>
      <c r="BS284" s="92">
        <v>1520653.0012999999</v>
      </c>
      <c r="BT284" s="92">
        <v>5032404.9929</v>
      </c>
      <c r="BU284" s="92" t="s">
        <v>92</v>
      </c>
      <c r="BV284" s="93">
        <v>44562</v>
      </c>
      <c r="BW284" s="93">
        <v>44926</v>
      </c>
      <c r="BX284" s="40"/>
      <c r="BY284" s="15">
        <f>IF(BI284=0,MAX($BY$5:BY283)+1,0)</f>
        <v>0</v>
      </c>
      <c r="BZ284" s="15" t="str">
        <f t="shared" si="6"/>
        <v/>
      </c>
    </row>
    <row r="285" spans="61:78" x14ac:dyDescent="0.25">
      <c r="BI285" s="27">
        <v>39</v>
      </c>
      <c r="BJ285" t="s">
        <v>468</v>
      </c>
      <c r="BK285" s="91">
        <v>-9.4999999999999998E-3</v>
      </c>
      <c r="BL285" s="92" t="s">
        <v>687</v>
      </c>
      <c r="BM285" s="92">
        <v>0</v>
      </c>
      <c r="BN285" s="92">
        <v>7191</v>
      </c>
      <c r="BO285" s="92">
        <v>103.00206756999999</v>
      </c>
      <c r="BP285" s="92">
        <v>68.493926999999999</v>
      </c>
      <c r="BQ285" s="92">
        <v>85.747997284999997</v>
      </c>
      <c r="BR285" s="91" t="s">
        <v>93</v>
      </c>
      <c r="BS285" s="92">
        <v>1520382.003</v>
      </c>
      <c r="BT285" s="92">
        <v>5032502.9935999997</v>
      </c>
      <c r="BU285" s="92" t="s">
        <v>93</v>
      </c>
      <c r="BV285" s="93">
        <v>44562</v>
      </c>
      <c r="BW285" s="93">
        <v>44926</v>
      </c>
      <c r="BX285" s="40"/>
      <c r="BY285" s="15">
        <f>IF(BI285=0,MAX($BY$5:BY284)+1,0)</f>
        <v>0</v>
      </c>
      <c r="BZ285" s="15" t="str">
        <f t="shared" si="6"/>
        <v/>
      </c>
    </row>
    <row r="286" spans="61:78" x14ac:dyDescent="0.25">
      <c r="BI286" s="27">
        <v>0</v>
      </c>
      <c r="BJ286" t="s">
        <v>394</v>
      </c>
      <c r="BK286" s="91">
        <v>-5.0000000000000001E-3</v>
      </c>
      <c r="BL286" s="92" t="s">
        <v>596</v>
      </c>
      <c r="BM286" s="92">
        <v>0</v>
      </c>
      <c r="BN286" s="92">
        <v>3117</v>
      </c>
      <c r="BO286" s="92">
        <v>110.0019989</v>
      </c>
      <c r="BP286" s="92">
        <v>65.353309629999998</v>
      </c>
      <c r="BQ286" s="92">
        <v>87.677654265000001</v>
      </c>
      <c r="BR286" s="91">
        <v>636</v>
      </c>
      <c r="BS286" s="92">
        <v>1518019.0027999999</v>
      </c>
      <c r="BT286" s="92">
        <v>5032595.9945999999</v>
      </c>
      <c r="BU286" s="92">
        <v>636</v>
      </c>
      <c r="BV286" s="93">
        <v>44562</v>
      </c>
      <c r="BW286" s="93">
        <v>44926</v>
      </c>
      <c r="BX286" s="40"/>
      <c r="BY286" s="15">
        <f>IF(BI286=0,MAX($BY$5:BY285)+1,0)</f>
        <v>8</v>
      </c>
      <c r="BZ286" s="15" t="str">
        <f t="shared" si="6"/>
        <v/>
      </c>
    </row>
    <row r="287" spans="61:78" x14ac:dyDescent="0.25">
      <c r="BI287" s="27">
        <v>1</v>
      </c>
      <c r="BJ287" t="s">
        <v>395</v>
      </c>
      <c r="BK287" s="91">
        <v>-5.0000000000000001E-3</v>
      </c>
      <c r="BL287" s="92" t="s">
        <v>597</v>
      </c>
      <c r="BM287" s="92">
        <v>0</v>
      </c>
      <c r="BN287" s="92">
        <v>2749</v>
      </c>
      <c r="BO287" s="92">
        <v>110.50395966000001</v>
      </c>
      <c r="BP287" s="92">
        <v>65.559921259999996</v>
      </c>
      <c r="BQ287" s="92">
        <v>88.031940460000001</v>
      </c>
      <c r="BR287" s="91">
        <v>637</v>
      </c>
      <c r="BS287" s="92">
        <v>1518020.0022</v>
      </c>
      <c r="BT287" s="92">
        <v>5032741.9932000004</v>
      </c>
      <c r="BU287" s="92">
        <v>637</v>
      </c>
      <c r="BV287" s="93">
        <v>44562</v>
      </c>
      <c r="BW287" s="93">
        <v>44926</v>
      </c>
      <c r="BX287" s="40"/>
      <c r="BY287" s="15">
        <f>IF(BI287=0,MAX($BY$5:BY286)+1,0)</f>
        <v>0</v>
      </c>
      <c r="BZ287" s="15" t="str">
        <f t="shared" si="6"/>
        <v/>
      </c>
    </row>
    <row r="288" spans="61:78" x14ac:dyDescent="0.25">
      <c r="BI288" s="27">
        <v>2</v>
      </c>
      <c r="BJ288" t="s">
        <v>396</v>
      </c>
      <c r="BK288" s="91">
        <v>-0.02</v>
      </c>
      <c r="BL288" s="92" t="s">
        <v>598</v>
      </c>
      <c r="BM288" s="92">
        <v>0</v>
      </c>
      <c r="BN288" s="92">
        <v>2531</v>
      </c>
      <c r="BO288" s="92">
        <v>107.81092072</v>
      </c>
      <c r="BP288" s="92">
        <v>70.854019170000001</v>
      </c>
      <c r="BQ288" s="92">
        <v>89.332469945</v>
      </c>
      <c r="BR288" s="91">
        <v>826</v>
      </c>
      <c r="BS288" s="92">
        <v>1519684.0051</v>
      </c>
      <c r="BT288" s="92">
        <v>5033258.9992000004</v>
      </c>
      <c r="BU288" s="92">
        <v>826</v>
      </c>
      <c r="BV288" s="93">
        <v>44562</v>
      </c>
      <c r="BW288" s="93">
        <v>44926</v>
      </c>
      <c r="BX288" s="40"/>
      <c r="BY288" s="15">
        <f>IF(BI288=0,MAX($BY$5:BY287)+1,0)</f>
        <v>0</v>
      </c>
      <c r="BZ288" s="15" t="str">
        <f t="shared" si="6"/>
        <v/>
      </c>
    </row>
    <row r="289" spans="61:78" x14ac:dyDescent="0.25">
      <c r="BI289" s="27">
        <v>3</v>
      </c>
      <c r="BJ289" t="s">
        <v>397</v>
      </c>
      <c r="BK289" s="91">
        <v>-2.1399999999999999E-2</v>
      </c>
      <c r="BL289" s="92" t="s">
        <v>599</v>
      </c>
      <c r="BM289" s="92">
        <v>0</v>
      </c>
      <c r="BN289" s="92">
        <v>2038</v>
      </c>
      <c r="BO289" s="92">
        <v>107.7279892</v>
      </c>
      <c r="BP289" s="92">
        <v>71.638175959999998</v>
      </c>
      <c r="BQ289" s="92">
        <v>89.683082579999905</v>
      </c>
      <c r="BR289" s="91">
        <v>828</v>
      </c>
      <c r="BS289" s="92">
        <v>1519133.9997</v>
      </c>
      <c r="BT289" s="92">
        <v>5033304.9972000001</v>
      </c>
      <c r="BU289" s="92">
        <v>828</v>
      </c>
      <c r="BV289" s="93">
        <v>44562</v>
      </c>
      <c r="BW289" s="93">
        <v>44926</v>
      </c>
      <c r="BX289" s="40"/>
      <c r="BY289" s="15">
        <f>IF(BI289=0,MAX($BY$5:BY288)+1,0)</f>
        <v>0</v>
      </c>
      <c r="BZ289" s="15" t="str">
        <f t="shared" si="6"/>
        <v/>
      </c>
    </row>
    <row r="290" spans="61:78" x14ac:dyDescent="0.25">
      <c r="BI290" s="27">
        <v>4</v>
      </c>
      <c r="BJ290" t="s">
        <v>398</v>
      </c>
      <c r="BK290" s="91">
        <v>-3.0000000000000001E-3</v>
      </c>
      <c r="BL290" s="92" t="s">
        <v>600</v>
      </c>
      <c r="BM290" s="92">
        <v>0</v>
      </c>
      <c r="BN290" s="92">
        <v>3878</v>
      </c>
      <c r="BO290" s="92">
        <v>109.74568176</v>
      </c>
      <c r="BP290" s="92">
        <v>65.147163390000003</v>
      </c>
      <c r="BQ290" s="92">
        <v>87.446422575</v>
      </c>
      <c r="BR290" s="91">
        <v>830</v>
      </c>
      <c r="BS290" s="92">
        <v>1518029.0029</v>
      </c>
      <c r="BT290" s="92">
        <v>5032427.9934999999</v>
      </c>
      <c r="BU290" s="92">
        <v>830</v>
      </c>
      <c r="BV290" s="93">
        <v>44562</v>
      </c>
      <c r="BW290" s="93">
        <v>44926</v>
      </c>
      <c r="BX290" s="40"/>
      <c r="BY290" s="15">
        <f>IF(BI290=0,MAX($BY$5:BY289)+1,0)</f>
        <v>0</v>
      </c>
      <c r="BZ290" s="15" t="str">
        <f t="shared" si="6"/>
        <v/>
      </c>
    </row>
    <row r="291" spans="61:78" x14ac:dyDescent="0.25">
      <c r="BI291" s="27">
        <v>5</v>
      </c>
      <c r="BJ291" t="s">
        <v>399</v>
      </c>
      <c r="BK291" s="91">
        <v>-0.05</v>
      </c>
      <c r="BL291" s="92" t="s">
        <v>601</v>
      </c>
      <c r="BM291" s="92">
        <v>0</v>
      </c>
      <c r="BN291" s="92">
        <v>2298</v>
      </c>
      <c r="BO291" s="92">
        <v>107.49346924</v>
      </c>
      <c r="BP291" s="92">
        <v>71.22814941</v>
      </c>
      <c r="BQ291" s="92">
        <v>89.360809324999906</v>
      </c>
      <c r="BR291" s="91">
        <v>833</v>
      </c>
      <c r="BS291" s="92">
        <v>1519631.0009999999</v>
      </c>
      <c r="BT291" s="92">
        <v>5033315.9994999999</v>
      </c>
      <c r="BU291" s="92">
        <v>833</v>
      </c>
      <c r="BV291" s="93">
        <v>44562</v>
      </c>
      <c r="BW291" s="93">
        <v>44926</v>
      </c>
      <c r="BX291" s="40"/>
      <c r="BY291" s="15">
        <f>IF(BI291=0,MAX($BY$5:BY290)+1,0)</f>
        <v>0</v>
      </c>
      <c r="BZ291" s="15" t="str">
        <f t="shared" si="6"/>
        <v/>
      </c>
    </row>
    <row r="292" spans="61:78" x14ac:dyDescent="0.25">
      <c r="BI292" s="27">
        <v>6</v>
      </c>
      <c r="BJ292" t="s">
        <v>402</v>
      </c>
      <c r="BK292" s="91">
        <v>-5.0000000000000001E-3</v>
      </c>
      <c r="BL292" s="92" t="s">
        <v>604</v>
      </c>
      <c r="BM292" s="92">
        <v>0</v>
      </c>
      <c r="BN292" s="92">
        <v>7027</v>
      </c>
      <c r="BO292" s="92">
        <v>105.78554535000001</v>
      </c>
      <c r="BP292" s="92">
        <v>69.659011840000005</v>
      </c>
      <c r="BQ292" s="92">
        <v>87.722278595000006</v>
      </c>
      <c r="BR292" s="91">
        <v>2503</v>
      </c>
      <c r="BS292" s="92">
        <v>1519820.0038999999</v>
      </c>
      <c r="BT292" s="92">
        <v>5032380.0003000004</v>
      </c>
      <c r="BU292" s="92">
        <v>2503</v>
      </c>
      <c r="BV292" s="93">
        <v>44562</v>
      </c>
      <c r="BW292" s="93">
        <v>44926</v>
      </c>
      <c r="BX292" s="40"/>
      <c r="BY292" s="15">
        <f>IF(BI292=0,MAX($BY$5:BY291)+1,0)</f>
        <v>0</v>
      </c>
      <c r="BZ292" s="15" t="str">
        <f t="shared" si="6"/>
        <v/>
      </c>
    </row>
    <row r="293" spans="61:78" x14ac:dyDescent="0.25">
      <c r="BI293" s="27">
        <v>7</v>
      </c>
      <c r="BJ293" t="s">
        <v>404</v>
      </c>
      <c r="BK293" s="91">
        <v>-0.01</v>
      </c>
      <c r="BL293" s="92" t="s">
        <v>606</v>
      </c>
      <c r="BM293" s="92">
        <v>0</v>
      </c>
      <c r="BN293" s="92">
        <v>2010</v>
      </c>
      <c r="BO293" s="92">
        <v>110.89460754</v>
      </c>
      <c r="BP293" s="92">
        <v>65.334671020000002</v>
      </c>
      <c r="BQ293" s="92">
        <v>88.114639280000006</v>
      </c>
      <c r="BR293" s="91">
        <v>2550</v>
      </c>
      <c r="BS293" s="92">
        <v>1517747.0035000001</v>
      </c>
      <c r="BT293" s="92">
        <v>5032975.0000999998</v>
      </c>
      <c r="BU293" s="92">
        <v>2550</v>
      </c>
      <c r="BV293" s="93">
        <v>44562</v>
      </c>
      <c r="BW293" s="93">
        <v>44926</v>
      </c>
      <c r="BX293" s="40"/>
      <c r="BY293" s="15">
        <f>IF(BI293=0,MAX($BY$5:BY292)+1,0)</f>
        <v>0</v>
      </c>
      <c r="BZ293" s="15" t="str">
        <f t="shared" si="6"/>
        <v/>
      </c>
    </row>
    <row r="294" spans="61:78" x14ac:dyDescent="0.25">
      <c r="BI294" s="27">
        <v>8</v>
      </c>
      <c r="BJ294" t="s">
        <v>405</v>
      </c>
      <c r="BK294" s="91">
        <v>-8.0000000000000002E-3</v>
      </c>
      <c r="BL294" s="92" t="s">
        <v>607</v>
      </c>
      <c r="BM294" s="92">
        <v>0</v>
      </c>
      <c r="BN294" s="92">
        <v>2256</v>
      </c>
      <c r="BO294" s="92">
        <v>110.55115508999999</v>
      </c>
      <c r="BP294" s="92">
        <v>65.523017879999998</v>
      </c>
      <c r="BQ294" s="92">
        <v>88.037086485000003</v>
      </c>
      <c r="BR294" s="91">
        <v>2551</v>
      </c>
      <c r="BS294" s="92">
        <v>1517591.9992</v>
      </c>
      <c r="BT294" s="92">
        <v>5032844.9995999997</v>
      </c>
      <c r="BU294" s="92">
        <v>2551</v>
      </c>
      <c r="BV294" s="93">
        <v>44562</v>
      </c>
      <c r="BW294" s="93">
        <v>44926</v>
      </c>
      <c r="BX294" s="40"/>
      <c r="BY294" s="15">
        <f>IF(BI294=0,MAX($BY$5:BY293)+1,0)</f>
        <v>0</v>
      </c>
      <c r="BZ294" s="15" t="str">
        <f t="shared" si="6"/>
        <v/>
      </c>
    </row>
    <row r="295" spans="61:78" x14ac:dyDescent="0.25">
      <c r="BI295" s="27">
        <v>9</v>
      </c>
      <c r="BJ295" t="s">
        <v>406</v>
      </c>
      <c r="BK295" s="91">
        <v>-1.2E-2</v>
      </c>
      <c r="BL295" s="92" t="s">
        <v>608</v>
      </c>
      <c r="BM295" s="92">
        <v>0</v>
      </c>
      <c r="BN295" s="92">
        <v>2137</v>
      </c>
      <c r="BO295" s="92">
        <v>110.35852814</v>
      </c>
      <c r="BP295" s="92">
        <v>65.443931579999997</v>
      </c>
      <c r="BQ295" s="92">
        <v>87.901229860000001</v>
      </c>
      <c r="BR295" s="91">
        <v>2559</v>
      </c>
      <c r="BS295" s="92">
        <v>1517866.0035999999</v>
      </c>
      <c r="BT295" s="92">
        <v>5032951.9955000002</v>
      </c>
      <c r="BU295" s="92">
        <v>2559</v>
      </c>
      <c r="BV295" s="93">
        <v>44562</v>
      </c>
      <c r="BW295" s="93">
        <v>44926</v>
      </c>
      <c r="BX295" s="40"/>
      <c r="BY295" s="15">
        <f>IF(BI295=0,MAX($BY$5:BY294)+1,0)</f>
        <v>0</v>
      </c>
      <c r="BZ295" s="15" t="str">
        <f t="shared" si="6"/>
        <v/>
      </c>
    </row>
    <row r="296" spans="61:78" x14ac:dyDescent="0.25">
      <c r="BI296" s="27">
        <v>10</v>
      </c>
      <c r="BJ296" t="s">
        <v>407</v>
      </c>
      <c r="BK296" s="91">
        <v>-2.2499999999999999E-2</v>
      </c>
      <c r="BL296" s="92" t="s">
        <v>609</v>
      </c>
      <c r="BM296" s="92">
        <v>0</v>
      </c>
      <c r="BN296" s="92">
        <v>645</v>
      </c>
      <c r="BO296" s="92">
        <v>109.94715881</v>
      </c>
      <c r="BP296" s="92">
        <v>72.904418949999993</v>
      </c>
      <c r="BQ296" s="92">
        <v>91.425788879999999</v>
      </c>
      <c r="BR296" s="91">
        <v>4740</v>
      </c>
      <c r="BS296" s="92">
        <v>1519004.9994999999</v>
      </c>
      <c r="BT296" s="92">
        <v>5033871.9913999997</v>
      </c>
      <c r="BU296" s="92">
        <v>4740</v>
      </c>
      <c r="BV296" s="93">
        <v>44562</v>
      </c>
      <c r="BW296" s="93">
        <v>44926</v>
      </c>
      <c r="BX296" s="40"/>
      <c r="BY296" s="15">
        <f>IF(BI296=0,MAX($BY$5:BY295)+1,0)</f>
        <v>0</v>
      </c>
      <c r="BZ296" s="15" t="str">
        <f t="shared" si="6"/>
        <v/>
      </c>
    </row>
    <row r="297" spans="61:78" x14ac:dyDescent="0.25">
      <c r="BI297" s="27">
        <v>11</v>
      </c>
      <c r="BJ297" t="s">
        <v>407</v>
      </c>
      <c r="BK297" s="91">
        <v>-2.2499999999999999E-2</v>
      </c>
      <c r="BL297" s="92" t="s">
        <v>610</v>
      </c>
      <c r="BM297" s="92">
        <v>0</v>
      </c>
      <c r="BN297" s="92">
        <v>645</v>
      </c>
      <c r="BO297" s="92">
        <v>109.94715881</v>
      </c>
      <c r="BP297" s="92">
        <v>72.904418949999993</v>
      </c>
      <c r="BQ297" s="92">
        <v>91.425788879999999</v>
      </c>
      <c r="BR297" s="91">
        <v>4741</v>
      </c>
      <c r="BS297" s="92">
        <v>1519003.9994999999</v>
      </c>
      <c r="BT297" s="92">
        <v>5033866.9908999996</v>
      </c>
      <c r="BU297" s="92">
        <v>4741</v>
      </c>
      <c r="BV297" s="93">
        <v>44562</v>
      </c>
      <c r="BW297" s="93">
        <v>44926</v>
      </c>
      <c r="BX297" s="40"/>
      <c r="BY297" s="15">
        <f>IF(BI297=0,MAX($BY$5:BY296)+1,0)</f>
        <v>0</v>
      </c>
      <c r="BZ297" s="15" t="str">
        <f t="shared" si="6"/>
        <v/>
      </c>
    </row>
    <row r="298" spans="61:78" x14ac:dyDescent="0.25">
      <c r="BI298" s="27">
        <v>12</v>
      </c>
      <c r="BJ298" t="s">
        <v>409</v>
      </c>
      <c r="BK298" s="91">
        <v>-8.0000000000000002E-3</v>
      </c>
      <c r="BL298" s="92" t="s">
        <v>612</v>
      </c>
      <c r="BM298" s="92">
        <v>0</v>
      </c>
      <c r="BN298" s="92">
        <v>8231</v>
      </c>
      <c r="BO298" s="92">
        <v>109.92002869</v>
      </c>
      <c r="BP298" s="92">
        <v>64.246482850000007</v>
      </c>
      <c r="BQ298" s="92">
        <v>87.083255769999994</v>
      </c>
      <c r="BR298" s="91" t="s">
        <v>18</v>
      </c>
      <c r="BS298" s="92">
        <v>1517647.0034</v>
      </c>
      <c r="BT298" s="92">
        <v>5031648.0003000004</v>
      </c>
      <c r="BU298" s="92" t="s">
        <v>18</v>
      </c>
      <c r="BV298" s="93">
        <v>44562</v>
      </c>
      <c r="BW298" s="93">
        <v>44926</v>
      </c>
      <c r="BX298" s="40"/>
      <c r="BY298" s="15">
        <f>IF(BI298=0,MAX($BY$5:BY297)+1,0)</f>
        <v>0</v>
      </c>
      <c r="BZ298" s="15" t="str">
        <f t="shared" si="6"/>
        <v/>
      </c>
    </row>
    <row r="299" spans="61:78" x14ac:dyDescent="0.25">
      <c r="BI299" s="27">
        <v>13</v>
      </c>
      <c r="BJ299" t="s">
        <v>410</v>
      </c>
      <c r="BK299" s="91">
        <v>-8.0000000000000002E-3</v>
      </c>
      <c r="BL299" s="92" t="s">
        <v>613</v>
      </c>
      <c r="BM299" s="92">
        <v>0</v>
      </c>
      <c r="BN299" s="92">
        <v>7745</v>
      </c>
      <c r="BO299" s="92">
        <v>109.08650208</v>
      </c>
      <c r="BP299" s="92">
        <v>64.124412539999994</v>
      </c>
      <c r="BQ299" s="92">
        <v>86.605457309999906</v>
      </c>
      <c r="BR299" s="91" t="s">
        <v>19</v>
      </c>
      <c r="BS299" s="92">
        <v>1517718.0031000001</v>
      </c>
      <c r="BT299" s="92">
        <v>5031736.0006999997</v>
      </c>
      <c r="BU299" s="92" t="s">
        <v>19</v>
      </c>
      <c r="BV299" s="93">
        <v>44562</v>
      </c>
      <c r="BW299" s="93">
        <v>44926</v>
      </c>
      <c r="BX299" s="40"/>
      <c r="BY299" s="15">
        <f>IF(BI299=0,MAX($BY$5:BY298)+1,0)</f>
        <v>0</v>
      </c>
      <c r="BZ299" s="15" t="str">
        <f t="shared" si="6"/>
        <v/>
      </c>
    </row>
    <row r="300" spans="61:78" x14ac:dyDescent="0.25">
      <c r="BI300" s="27">
        <v>14</v>
      </c>
      <c r="BJ300" t="s">
        <v>412</v>
      </c>
      <c r="BK300" s="91">
        <v>-8.0000000000000002E-3</v>
      </c>
      <c r="BL300" s="92" t="s">
        <v>615</v>
      </c>
      <c r="BM300" s="92">
        <v>0</v>
      </c>
      <c r="BN300" s="92">
        <v>9316</v>
      </c>
      <c r="BO300" s="92">
        <v>108.80895233</v>
      </c>
      <c r="BP300" s="92">
        <v>63.80172348</v>
      </c>
      <c r="BQ300" s="92">
        <v>86.305337905000002</v>
      </c>
      <c r="BR300" s="91" t="s">
        <v>28</v>
      </c>
      <c r="BS300" s="92">
        <v>1517845.0024000001</v>
      </c>
      <c r="BT300" s="92">
        <v>5031586.9985999996</v>
      </c>
      <c r="BU300" s="92" t="s">
        <v>28</v>
      </c>
      <c r="BV300" s="93">
        <v>44562</v>
      </c>
      <c r="BW300" s="93">
        <v>44926</v>
      </c>
      <c r="BX300" s="40"/>
      <c r="BY300" s="15">
        <f>IF(BI300=0,MAX($BY$5:BY299)+1,0)</f>
        <v>0</v>
      </c>
      <c r="BZ300" s="15" t="str">
        <f t="shared" si="6"/>
        <v/>
      </c>
    </row>
    <row r="301" spans="61:78" x14ac:dyDescent="0.25">
      <c r="BI301" s="27">
        <v>15</v>
      </c>
      <c r="BJ301" t="s">
        <v>413</v>
      </c>
      <c r="BK301" s="91">
        <v>-8.0000000000000002E-3</v>
      </c>
      <c r="BL301" s="92" t="s">
        <v>616</v>
      </c>
      <c r="BM301" s="92">
        <v>0</v>
      </c>
      <c r="BN301" s="92">
        <v>10445</v>
      </c>
      <c r="BO301" s="92">
        <v>109.21190643</v>
      </c>
      <c r="BP301" s="92">
        <v>63.974983219999999</v>
      </c>
      <c r="BQ301" s="92">
        <v>86.593444825000006</v>
      </c>
      <c r="BR301" s="91" t="s">
        <v>29</v>
      </c>
      <c r="BS301" s="92">
        <v>1517749.0031000001</v>
      </c>
      <c r="BT301" s="92">
        <v>5031492.9918999998</v>
      </c>
      <c r="BU301" s="92" t="s">
        <v>29</v>
      </c>
      <c r="BV301" s="93">
        <v>44562</v>
      </c>
      <c r="BW301" s="93">
        <v>44926</v>
      </c>
      <c r="BX301" s="40"/>
      <c r="BY301" s="15">
        <f>IF(BI301=0,MAX($BY$5:BY300)+1,0)</f>
        <v>0</v>
      </c>
      <c r="BZ301" s="15" t="str">
        <f t="shared" si="6"/>
        <v/>
      </c>
    </row>
    <row r="302" spans="61:78" x14ac:dyDescent="0.25">
      <c r="BI302" s="27">
        <v>16</v>
      </c>
      <c r="BJ302" t="s">
        <v>417</v>
      </c>
      <c r="BK302" s="91">
        <v>-8.0000000000000002E-3</v>
      </c>
      <c r="BL302" s="92" t="s">
        <v>621</v>
      </c>
      <c r="BM302" s="92">
        <v>0</v>
      </c>
      <c r="BN302" s="92">
        <v>1919</v>
      </c>
      <c r="BO302" s="92">
        <v>107.52838898</v>
      </c>
      <c r="BP302" s="92">
        <v>71.738250730000004</v>
      </c>
      <c r="BQ302" s="92">
        <v>89.633319854999996</v>
      </c>
      <c r="BR302" s="91" t="s">
        <v>38</v>
      </c>
      <c r="BS302" s="92">
        <v>1519559.9978</v>
      </c>
      <c r="BT302" s="92">
        <v>5033463.9984999998</v>
      </c>
      <c r="BU302" s="92" t="s">
        <v>38</v>
      </c>
      <c r="BV302" s="93">
        <v>44562</v>
      </c>
      <c r="BW302" s="93">
        <v>44926</v>
      </c>
      <c r="BX302" s="40"/>
      <c r="BY302" s="15">
        <f>IF(BI302=0,MAX($BY$5:BY301)+1,0)</f>
        <v>0</v>
      </c>
      <c r="BZ302" s="15" t="str">
        <f t="shared" si="6"/>
        <v/>
      </c>
    </row>
    <row r="303" spans="61:78" x14ac:dyDescent="0.25">
      <c r="BI303" s="27">
        <v>17</v>
      </c>
      <c r="BJ303" t="s">
        <v>418</v>
      </c>
      <c r="BK303" s="91">
        <v>-8.0000000000000002E-3</v>
      </c>
      <c r="BL303" s="92" t="s">
        <v>622</v>
      </c>
      <c r="BM303" s="92">
        <v>0</v>
      </c>
      <c r="BN303" s="92">
        <v>2048</v>
      </c>
      <c r="BO303" s="92">
        <v>107.55656433</v>
      </c>
      <c r="BP303" s="92">
        <v>71.476799009999993</v>
      </c>
      <c r="BQ303" s="92">
        <v>89.516681669999997</v>
      </c>
      <c r="BR303" s="91" t="s">
        <v>39</v>
      </c>
      <c r="BS303" s="92">
        <v>1519593.9975000001</v>
      </c>
      <c r="BT303" s="92">
        <v>5033411.9990999997</v>
      </c>
      <c r="BU303" s="92" t="s">
        <v>39</v>
      </c>
      <c r="BV303" s="93">
        <v>44562</v>
      </c>
      <c r="BW303" s="93">
        <v>44926</v>
      </c>
      <c r="BX303" s="40"/>
      <c r="BY303" s="15">
        <f>IF(BI303=0,MAX($BY$5:BY302)+1,0)</f>
        <v>0</v>
      </c>
      <c r="BZ303" s="15" t="str">
        <f t="shared" si="6"/>
        <v/>
      </c>
    </row>
    <row r="304" spans="61:78" x14ac:dyDescent="0.25">
      <c r="BI304" s="27">
        <v>18</v>
      </c>
      <c r="BJ304" t="s">
        <v>419</v>
      </c>
      <c r="BK304" s="91">
        <v>-8.0000000000000002E-3</v>
      </c>
      <c r="BL304" s="92" t="s">
        <v>623</v>
      </c>
      <c r="BM304" s="92">
        <v>0</v>
      </c>
      <c r="BN304" s="92">
        <v>2173</v>
      </c>
      <c r="BO304" s="92">
        <v>107.66276550000001</v>
      </c>
      <c r="BP304" s="92">
        <v>71.339622500000004</v>
      </c>
      <c r="BQ304" s="92">
        <v>89.501193999999998</v>
      </c>
      <c r="BR304" s="91" t="s">
        <v>40</v>
      </c>
      <c r="BS304" s="92">
        <v>1519634.9982</v>
      </c>
      <c r="BT304" s="92">
        <v>5033369.9902999997</v>
      </c>
      <c r="BU304" s="92" t="s">
        <v>40</v>
      </c>
      <c r="BV304" s="93">
        <v>44562</v>
      </c>
      <c r="BW304" s="93">
        <v>44926</v>
      </c>
      <c r="BX304" s="40"/>
      <c r="BY304" s="15">
        <f>IF(BI304=0,MAX($BY$5:BY303)+1,0)</f>
        <v>0</v>
      </c>
      <c r="BZ304" s="15" t="str">
        <f t="shared" si="6"/>
        <v/>
      </c>
    </row>
    <row r="305" spans="61:78" x14ac:dyDescent="0.25">
      <c r="BI305" s="27">
        <v>19</v>
      </c>
      <c r="BJ305" t="s">
        <v>420</v>
      </c>
      <c r="BK305" s="91">
        <v>6.0000000000000001E-3</v>
      </c>
      <c r="BL305" s="92" t="s">
        <v>624</v>
      </c>
      <c r="BM305" s="92">
        <v>0</v>
      </c>
      <c r="BN305" s="92">
        <v>2169</v>
      </c>
      <c r="BO305" s="92">
        <v>108.33624268</v>
      </c>
      <c r="BP305" s="92">
        <v>71.719467159999994</v>
      </c>
      <c r="BQ305" s="92">
        <v>90.027854919999996</v>
      </c>
      <c r="BR305" s="91" t="s">
        <v>41</v>
      </c>
      <c r="BS305" s="92">
        <v>1519433.0009000001</v>
      </c>
      <c r="BT305" s="92">
        <v>5033336.9924999997</v>
      </c>
      <c r="BU305" s="92" t="s">
        <v>41</v>
      </c>
      <c r="BV305" s="93">
        <v>44562</v>
      </c>
      <c r="BW305" s="93">
        <v>44926</v>
      </c>
      <c r="BX305" s="40"/>
      <c r="BY305" s="15">
        <f>IF(BI305=0,MAX($BY$5:BY304)+1,0)</f>
        <v>0</v>
      </c>
      <c r="BZ305" s="15" t="str">
        <f t="shared" si="6"/>
        <v/>
      </c>
    </row>
    <row r="306" spans="61:78" x14ac:dyDescent="0.25">
      <c r="BI306" s="27">
        <v>20</v>
      </c>
      <c r="BJ306" t="s">
        <v>420</v>
      </c>
      <c r="BK306" s="91">
        <v>6.0000000000000001E-3</v>
      </c>
      <c r="BL306" s="92" t="s">
        <v>625</v>
      </c>
      <c r="BM306" s="92">
        <v>0</v>
      </c>
      <c r="BN306" s="92">
        <v>2169</v>
      </c>
      <c r="BO306" s="92">
        <v>108.33624268</v>
      </c>
      <c r="BP306" s="92">
        <v>71.719467159999994</v>
      </c>
      <c r="BQ306" s="92">
        <v>90.027854919999996</v>
      </c>
      <c r="BR306" s="91" t="s">
        <v>42</v>
      </c>
      <c r="BS306" s="92">
        <v>1519443.996</v>
      </c>
      <c r="BT306" s="92">
        <v>5033326.9955000002</v>
      </c>
      <c r="BU306" s="92" t="s">
        <v>42</v>
      </c>
      <c r="BV306" s="93">
        <v>44562</v>
      </c>
      <c r="BW306" s="93">
        <v>44926</v>
      </c>
      <c r="BX306" s="40"/>
      <c r="BY306" s="15">
        <f>IF(BI306=0,MAX($BY$5:BY305)+1,0)</f>
        <v>0</v>
      </c>
      <c r="BZ306" s="15" t="str">
        <f t="shared" si="6"/>
        <v/>
      </c>
    </row>
    <row r="307" spans="61:78" x14ac:dyDescent="0.25">
      <c r="BI307" s="27">
        <v>21</v>
      </c>
      <c r="BJ307" t="s">
        <v>421</v>
      </c>
      <c r="BK307" s="91">
        <v>6.0000000000000001E-3</v>
      </c>
      <c r="BL307" s="92" t="s">
        <v>626</v>
      </c>
      <c r="BM307" s="92">
        <v>0</v>
      </c>
      <c r="BN307" s="92">
        <v>2295</v>
      </c>
      <c r="BO307" s="92">
        <v>107.84601592999999</v>
      </c>
      <c r="BP307" s="92">
        <v>71.506248470000003</v>
      </c>
      <c r="BQ307" s="92">
        <v>89.676132199999998</v>
      </c>
      <c r="BR307" s="91" t="s">
        <v>43</v>
      </c>
      <c r="BS307" s="92">
        <v>1519469.0020999999</v>
      </c>
      <c r="BT307" s="92">
        <v>5033304.9913999997</v>
      </c>
      <c r="BU307" s="92" t="s">
        <v>43</v>
      </c>
      <c r="BV307" s="93">
        <v>44562</v>
      </c>
      <c r="BW307" s="93">
        <v>44926</v>
      </c>
      <c r="BX307" s="40"/>
      <c r="BY307" s="15">
        <f>IF(BI307=0,MAX($BY$5:BY306)+1,0)</f>
        <v>0</v>
      </c>
      <c r="BZ307" s="15" t="str">
        <f t="shared" si="6"/>
        <v/>
      </c>
    </row>
    <row r="308" spans="61:78" x14ac:dyDescent="0.25">
      <c r="BI308" s="27">
        <v>22</v>
      </c>
      <c r="BJ308" t="s">
        <v>421</v>
      </c>
      <c r="BK308" s="91">
        <v>6.0000000000000001E-3</v>
      </c>
      <c r="BL308" s="92" t="s">
        <v>627</v>
      </c>
      <c r="BM308" s="92">
        <v>0</v>
      </c>
      <c r="BN308" s="92">
        <v>2295</v>
      </c>
      <c r="BO308" s="92">
        <v>107.84601592999999</v>
      </c>
      <c r="BP308" s="92">
        <v>71.506248470000003</v>
      </c>
      <c r="BQ308" s="92">
        <v>89.676132199999998</v>
      </c>
      <c r="BR308" s="91" t="s">
        <v>44</v>
      </c>
      <c r="BS308" s="92">
        <v>1519482.0045</v>
      </c>
      <c r="BT308" s="92">
        <v>5033285.9927000003</v>
      </c>
      <c r="BU308" s="92" t="s">
        <v>44</v>
      </c>
      <c r="BV308" s="93">
        <v>44562</v>
      </c>
      <c r="BW308" s="93">
        <v>44926</v>
      </c>
      <c r="BX308" s="40"/>
      <c r="BY308" s="15">
        <f>IF(BI308=0,MAX($BY$5:BY307)+1,0)</f>
        <v>0</v>
      </c>
      <c r="BZ308" s="15" t="str">
        <f t="shared" si="6"/>
        <v/>
      </c>
    </row>
    <row r="309" spans="61:78" x14ac:dyDescent="0.25">
      <c r="BI309" s="27">
        <v>23</v>
      </c>
      <c r="BJ309" t="s">
        <v>422</v>
      </c>
      <c r="BK309" s="91">
        <v>2.4E-2</v>
      </c>
      <c r="BL309" s="92" t="s">
        <v>628</v>
      </c>
      <c r="BM309" s="92">
        <v>0</v>
      </c>
      <c r="BN309" s="92">
        <v>2527</v>
      </c>
      <c r="BO309" s="92">
        <v>107.97271729000001</v>
      </c>
      <c r="BP309" s="92">
        <v>71.206565859999998</v>
      </c>
      <c r="BQ309" s="92">
        <v>89.589641575000002</v>
      </c>
      <c r="BR309" s="91" t="s">
        <v>45</v>
      </c>
      <c r="BS309" s="92">
        <v>1519518.9950999999</v>
      </c>
      <c r="BT309" s="92">
        <v>5033226.9990999997</v>
      </c>
      <c r="BU309" s="92" t="s">
        <v>45</v>
      </c>
      <c r="BV309" s="93">
        <v>44562</v>
      </c>
      <c r="BW309" s="93">
        <v>44926</v>
      </c>
      <c r="BX309" s="40"/>
      <c r="BY309" s="15">
        <f>IF(BI309=0,MAX($BY$5:BY308)+1,0)</f>
        <v>0</v>
      </c>
      <c r="BZ309" s="15" t="str">
        <f t="shared" si="6"/>
        <v/>
      </c>
    </row>
    <row r="310" spans="61:78" x14ac:dyDescent="0.25">
      <c r="BI310" s="27">
        <v>24</v>
      </c>
      <c r="BJ310" t="s">
        <v>423</v>
      </c>
      <c r="BK310" s="91">
        <v>-2.1399999999999999E-2</v>
      </c>
      <c r="BL310" s="92" t="s">
        <v>629</v>
      </c>
      <c r="BM310" s="92">
        <v>0</v>
      </c>
      <c r="BN310" s="92">
        <v>2287</v>
      </c>
      <c r="BO310" s="92">
        <v>107.6685791</v>
      </c>
      <c r="BP310" s="92">
        <v>71.260536189999996</v>
      </c>
      <c r="BQ310" s="92">
        <v>89.464557644999999</v>
      </c>
      <c r="BR310" s="91" t="s">
        <v>46</v>
      </c>
      <c r="BS310" s="92">
        <v>1519078.0001999999</v>
      </c>
      <c r="BT310" s="92">
        <v>5033219.9946999997</v>
      </c>
      <c r="BU310" s="92" t="s">
        <v>46</v>
      </c>
      <c r="BV310" s="93">
        <v>44562</v>
      </c>
      <c r="BW310" s="93">
        <v>44926</v>
      </c>
      <c r="BX310" s="40"/>
      <c r="BY310" s="15">
        <f>IF(BI310=0,MAX($BY$5:BY309)+1,0)</f>
        <v>0</v>
      </c>
      <c r="BZ310" s="15" t="str">
        <f t="shared" si="6"/>
        <v/>
      </c>
    </row>
    <row r="311" spans="61:78" x14ac:dyDescent="0.25">
      <c r="BI311" s="27">
        <v>25</v>
      </c>
      <c r="BJ311" t="s">
        <v>424</v>
      </c>
      <c r="BK311" s="91">
        <v>2.1399999999999999E-2</v>
      </c>
      <c r="BL311" s="92" t="s">
        <v>630</v>
      </c>
      <c r="BM311" s="92">
        <v>0</v>
      </c>
      <c r="BN311" s="92">
        <v>1909</v>
      </c>
      <c r="BO311" s="92">
        <v>108.11677551</v>
      </c>
      <c r="BP311" s="92">
        <v>71.622856139999996</v>
      </c>
      <c r="BQ311" s="92">
        <v>89.869815824999904</v>
      </c>
      <c r="BR311" s="91" t="s">
        <v>47</v>
      </c>
      <c r="BS311" s="92">
        <v>1519088.0037</v>
      </c>
      <c r="BT311" s="92">
        <v>5033340.9992000004</v>
      </c>
      <c r="BU311" s="92" t="s">
        <v>47</v>
      </c>
      <c r="BV311" s="93">
        <v>44562</v>
      </c>
      <c r="BW311" s="93">
        <v>44926</v>
      </c>
      <c r="BX311" s="40"/>
      <c r="BY311" s="15">
        <f>IF(BI311=0,MAX($BY$5:BY310)+1,0)</f>
        <v>0</v>
      </c>
      <c r="BZ311" s="15" t="str">
        <f t="shared" si="6"/>
        <v/>
      </c>
    </row>
    <row r="312" spans="61:78" x14ac:dyDescent="0.25">
      <c r="BI312" s="27">
        <v>26</v>
      </c>
      <c r="BJ312" t="s">
        <v>425</v>
      </c>
      <c r="BK312" s="91">
        <v>2.1399999999999999E-2</v>
      </c>
      <c r="BL312" s="92" t="s">
        <v>631</v>
      </c>
      <c r="BM312" s="92">
        <v>0</v>
      </c>
      <c r="BN312" s="92">
        <v>2161</v>
      </c>
      <c r="BO312" s="92">
        <v>107.9879303</v>
      </c>
      <c r="BP312" s="92">
        <v>71.230773929999998</v>
      </c>
      <c r="BQ312" s="92">
        <v>89.609352114999993</v>
      </c>
      <c r="BR312" s="91" t="s">
        <v>48</v>
      </c>
      <c r="BS312" s="92">
        <v>1519071.9994999999</v>
      </c>
      <c r="BT312" s="92">
        <v>5033226.9907999998</v>
      </c>
      <c r="BU312" s="92" t="s">
        <v>48</v>
      </c>
      <c r="BV312" s="93">
        <v>44562</v>
      </c>
      <c r="BW312" s="93">
        <v>44926</v>
      </c>
      <c r="BX312" s="40"/>
      <c r="BY312" s="15">
        <f>IF(BI312=0,MAX($BY$5:BY311)+1,0)</f>
        <v>0</v>
      </c>
      <c r="BZ312" s="15" t="str">
        <f t="shared" si="6"/>
        <v/>
      </c>
    </row>
    <row r="313" spans="61:78" x14ac:dyDescent="0.25">
      <c r="BI313" s="27">
        <v>27</v>
      </c>
      <c r="BJ313" t="s">
        <v>426</v>
      </c>
      <c r="BK313" s="91">
        <v>-6.0000000000000001E-3</v>
      </c>
      <c r="BL313" s="92" t="s">
        <v>632</v>
      </c>
      <c r="BM313" s="92">
        <v>0</v>
      </c>
      <c r="BN313" s="92">
        <v>2528</v>
      </c>
      <c r="BO313" s="92">
        <v>107.90103148999999</v>
      </c>
      <c r="BP313" s="92">
        <v>71.132980349999997</v>
      </c>
      <c r="BQ313" s="92">
        <v>89.517005920000003</v>
      </c>
      <c r="BR313" s="91" t="s">
        <v>49</v>
      </c>
      <c r="BS313" s="92">
        <v>1519568.0019</v>
      </c>
      <c r="BT313" s="92">
        <v>5033226.9948000005</v>
      </c>
      <c r="BU313" s="92" t="s">
        <v>49</v>
      </c>
      <c r="BV313" s="93">
        <v>44562</v>
      </c>
      <c r="BW313" s="93">
        <v>44926</v>
      </c>
      <c r="BX313" s="40"/>
      <c r="BY313" s="15">
        <f>IF(BI313=0,MAX($BY$5:BY312)+1,0)</f>
        <v>0</v>
      </c>
      <c r="BZ313" s="15" t="str">
        <f t="shared" si="6"/>
        <v/>
      </c>
    </row>
    <row r="314" spans="61:78" x14ac:dyDescent="0.25">
      <c r="BI314" s="27">
        <v>28</v>
      </c>
      <c r="BJ314" t="s">
        <v>426</v>
      </c>
      <c r="BK314" s="91">
        <v>-6.0000000000000001E-3</v>
      </c>
      <c r="BL314" s="92" t="s">
        <v>633</v>
      </c>
      <c r="BM314" s="92">
        <v>0</v>
      </c>
      <c r="BN314" s="92">
        <v>2528</v>
      </c>
      <c r="BO314" s="92">
        <v>107.90103148999999</v>
      </c>
      <c r="BP314" s="92">
        <v>71.132980349999997</v>
      </c>
      <c r="BQ314" s="92">
        <v>89.517005920000003</v>
      </c>
      <c r="BR314" s="91" t="s">
        <v>50</v>
      </c>
      <c r="BS314" s="92">
        <v>1519571.9987999999</v>
      </c>
      <c r="BT314" s="92">
        <v>5033222.9929</v>
      </c>
      <c r="BU314" s="92" t="s">
        <v>50</v>
      </c>
      <c r="BV314" s="93">
        <v>44562</v>
      </c>
      <c r="BW314" s="93">
        <v>44926</v>
      </c>
      <c r="BX314" s="40"/>
      <c r="BY314" s="15">
        <f>IF(BI314=0,MAX($BY$5:BY313)+1,0)</f>
        <v>0</v>
      </c>
      <c r="BZ314" s="15" t="str">
        <f t="shared" si="6"/>
        <v/>
      </c>
    </row>
    <row r="315" spans="61:78" x14ac:dyDescent="0.25">
      <c r="BI315" s="27">
        <v>29</v>
      </c>
      <c r="BJ315" t="s">
        <v>427</v>
      </c>
      <c r="BK315" s="91">
        <v>6.0000000000000001E-3</v>
      </c>
      <c r="BL315" s="92" t="s">
        <v>634</v>
      </c>
      <c r="BM315" s="92">
        <v>0</v>
      </c>
      <c r="BN315" s="92">
        <v>2412</v>
      </c>
      <c r="BO315" s="92">
        <v>108.01702118</v>
      </c>
      <c r="BP315" s="92">
        <v>71.264244079999997</v>
      </c>
      <c r="BQ315" s="92">
        <v>89.640632629999999</v>
      </c>
      <c r="BR315" s="91" t="s">
        <v>51</v>
      </c>
      <c r="BS315" s="92">
        <v>1519546.9998999999</v>
      </c>
      <c r="BT315" s="92">
        <v>5033241</v>
      </c>
      <c r="BU315" s="92" t="s">
        <v>51</v>
      </c>
      <c r="BV315" s="93">
        <v>44562</v>
      </c>
      <c r="BW315" s="93">
        <v>44926</v>
      </c>
      <c r="BX315" s="40"/>
      <c r="BY315" s="15">
        <f>IF(BI315=0,MAX($BY$5:BY314)+1,0)</f>
        <v>0</v>
      </c>
      <c r="BZ315" s="15" t="str">
        <f t="shared" si="6"/>
        <v/>
      </c>
    </row>
    <row r="316" spans="61:78" x14ac:dyDescent="0.25">
      <c r="BI316" s="27">
        <v>30</v>
      </c>
      <c r="BJ316" t="s">
        <v>426</v>
      </c>
      <c r="BK316" s="91">
        <v>6.0000000000000001E-3</v>
      </c>
      <c r="BL316" s="92" t="s">
        <v>635</v>
      </c>
      <c r="BM316" s="92">
        <v>0</v>
      </c>
      <c r="BN316" s="92">
        <v>2528</v>
      </c>
      <c r="BO316" s="92">
        <v>107.90103148999999</v>
      </c>
      <c r="BP316" s="92">
        <v>71.132980349999997</v>
      </c>
      <c r="BQ316" s="92">
        <v>89.517005920000003</v>
      </c>
      <c r="BR316" s="91" t="s">
        <v>52</v>
      </c>
      <c r="BS316" s="92">
        <v>1519545.0049999999</v>
      </c>
      <c r="BT316" s="92">
        <v>5033238.9978999998</v>
      </c>
      <c r="BU316" s="92" t="s">
        <v>52</v>
      </c>
      <c r="BV316" s="93">
        <v>44562</v>
      </c>
      <c r="BW316" s="93">
        <v>44926</v>
      </c>
      <c r="BX316" s="40"/>
      <c r="BY316" s="15">
        <f>IF(BI316=0,MAX($BY$5:BY315)+1,0)</f>
        <v>0</v>
      </c>
      <c r="BZ316" s="15" t="str">
        <f t="shared" si="6"/>
        <v/>
      </c>
    </row>
    <row r="317" spans="61:78" x14ac:dyDescent="0.25">
      <c r="BI317" s="27">
        <v>31</v>
      </c>
      <c r="BJ317" t="s">
        <v>422</v>
      </c>
      <c r="BK317" s="91">
        <v>1.2E-2</v>
      </c>
      <c r="BL317" s="92" t="s">
        <v>636</v>
      </c>
      <c r="BM317" s="92">
        <v>0</v>
      </c>
      <c r="BN317" s="92">
        <v>2527</v>
      </c>
      <c r="BO317" s="92">
        <v>107.97271729000001</v>
      </c>
      <c r="BP317" s="92">
        <v>71.206565859999998</v>
      </c>
      <c r="BQ317" s="92">
        <v>89.589641575000002</v>
      </c>
      <c r="BR317" s="91" t="s">
        <v>53</v>
      </c>
      <c r="BS317" s="92">
        <v>1519518.9950999999</v>
      </c>
      <c r="BT317" s="92">
        <v>5033226.9990999997</v>
      </c>
      <c r="BU317" s="92" t="s">
        <v>53</v>
      </c>
      <c r="BV317" s="93">
        <v>44562</v>
      </c>
      <c r="BW317" s="93">
        <v>44926</v>
      </c>
      <c r="BX317" s="40"/>
      <c r="BY317" s="15">
        <f>IF(BI317=0,MAX($BY$5:BY316)+1,0)</f>
        <v>0</v>
      </c>
      <c r="BZ317" s="15" t="str">
        <f t="shared" si="6"/>
        <v/>
      </c>
    </row>
    <row r="318" spans="61:78" x14ac:dyDescent="0.25">
      <c r="BI318" s="27">
        <v>32</v>
      </c>
      <c r="BJ318" t="s">
        <v>426</v>
      </c>
      <c r="BK318" s="91">
        <v>8.0000000000000002E-3</v>
      </c>
      <c r="BL318" s="92" t="s">
        <v>639</v>
      </c>
      <c r="BM318" s="92">
        <v>0</v>
      </c>
      <c r="BN318" s="92">
        <v>2528</v>
      </c>
      <c r="BO318" s="92">
        <v>107.90103148999999</v>
      </c>
      <c r="BP318" s="92">
        <v>71.132980349999997</v>
      </c>
      <c r="BQ318" s="92">
        <v>89.517005920000003</v>
      </c>
      <c r="BR318" s="91" t="s">
        <v>56</v>
      </c>
      <c r="BS318" s="92">
        <v>1519549.9957999999</v>
      </c>
      <c r="BT318" s="92">
        <v>5033195.9979999997</v>
      </c>
      <c r="BU318" s="92" t="s">
        <v>56</v>
      </c>
      <c r="BV318" s="93">
        <v>44562</v>
      </c>
      <c r="BW318" s="93">
        <v>44926</v>
      </c>
      <c r="BX318" s="40"/>
      <c r="BY318" s="15">
        <f>IF(BI318=0,MAX($BY$5:BY317)+1,0)</f>
        <v>0</v>
      </c>
      <c r="BZ318" s="15" t="str">
        <f t="shared" si="6"/>
        <v/>
      </c>
    </row>
    <row r="319" spans="61:78" x14ac:dyDescent="0.25">
      <c r="BI319" s="27">
        <v>33</v>
      </c>
      <c r="BJ319" t="s">
        <v>342</v>
      </c>
      <c r="BK319" s="91">
        <v>6.0000000000000001E-3</v>
      </c>
      <c r="BL319" s="92" t="s">
        <v>654</v>
      </c>
      <c r="BM319" s="92">
        <v>0</v>
      </c>
      <c r="BN319" s="92">
        <v>14785</v>
      </c>
      <c r="BO319" s="92">
        <v>106.4753418</v>
      </c>
      <c r="BP319" s="92">
        <v>63.433700559999998</v>
      </c>
      <c r="BQ319" s="92">
        <v>84.95452118</v>
      </c>
      <c r="BR319" s="91" t="s">
        <v>71</v>
      </c>
      <c r="BS319" s="92">
        <v>1518762.0031999999</v>
      </c>
      <c r="BT319" s="92">
        <v>5031310.9926000005</v>
      </c>
      <c r="BU319" s="92" t="s">
        <v>71</v>
      </c>
      <c r="BV319" s="93">
        <v>44562</v>
      </c>
      <c r="BW319" s="93">
        <v>44926</v>
      </c>
      <c r="BX319" s="40"/>
      <c r="BY319" s="15">
        <f>IF(BI319=0,MAX($BY$5:BY318)+1,0)</f>
        <v>0</v>
      </c>
      <c r="BZ319" s="15" t="str">
        <f t="shared" si="6"/>
        <v/>
      </c>
    </row>
    <row r="320" spans="61:78" x14ac:dyDescent="0.25">
      <c r="BI320" s="27">
        <v>34</v>
      </c>
      <c r="BJ320" t="s">
        <v>453</v>
      </c>
      <c r="BK320" s="91">
        <v>-3.5000000000000001E-3</v>
      </c>
      <c r="BL320" s="92" t="s">
        <v>674</v>
      </c>
      <c r="BM320" s="92">
        <v>0</v>
      </c>
      <c r="BN320" s="92">
        <v>727</v>
      </c>
      <c r="BO320" s="92">
        <v>112.15606689000001</v>
      </c>
      <c r="BP320" s="92">
        <v>65.068504329999996</v>
      </c>
      <c r="BQ320" s="92">
        <v>88.612285610000001</v>
      </c>
      <c r="BR320" s="91" t="s">
        <v>87</v>
      </c>
      <c r="BS320" s="92">
        <v>1516905.0027999999</v>
      </c>
      <c r="BT320" s="92">
        <v>5033255.9985999996</v>
      </c>
      <c r="BU320" s="92" t="s">
        <v>87</v>
      </c>
      <c r="BV320" s="93">
        <v>44562</v>
      </c>
      <c r="BW320" s="93">
        <v>44926</v>
      </c>
      <c r="BX320" s="40"/>
      <c r="BY320" s="15">
        <f>IF(BI320=0,MAX($BY$5:BY319)+1,0)</f>
        <v>0</v>
      </c>
      <c r="BZ320" s="15" t="str">
        <f t="shared" si="6"/>
        <v/>
      </c>
    </row>
    <row r="321" spans="61:78" x14ac:dyDescent="0.25">
      <c r="BI321" s="27">
        <v>35</v>
      </c>
      <c r="BJ321" t="s">
        <v>464</v>
      </c>
      <c r="BK321" s="91">
        <v>-9.4999999999999998E-3</v>
      </c>
      <c r="BL321" s="92" t="s">
        <v>683</v>
      </c>
      <c r="BM321" s="92">
        <v>0</v>
      </c>
      <c r="BN321" s="92">
        <v>9249</v>
      </c>
      <c r="BO321" s="92">
        <v>103.56208801</v>
      </c>
      <c r="BP321" s="92">
        <v>66.873481749999996</v>
      </c>
      <c r="BQ321" s="92">
        <v>85.217784879999996</v>
      </c>
      <c r="BR321" s="91" t="s">
        <v>89</v>
      </c>
      <c r="BS321" s="92">
        <v>1520751.9961000001</v>
      </c>
      <c r="BT321" s="92">
        <v>5032391.9959000004</v>
      </c>
      <c r="BU321" s="92" t="s">
        <v>89</v>
      </c>
      <c r="BV321" s="93">
        <v>44562</v>
      </c>
      <c r="BW321" s="93">
        <v>44926</v>
      </c>
      <c r="BX321" s="40"/>
      <c r="BY321" s="15">
        <f>IF(BI321=0,MAX($BY$5:BY320)+1,0)</f>
        <v>0</v>
      </c>
      <c r="BZ321" s="15" t="str">
        <f t="shared" si="6"/>
        <v/>
      </c>
    </row>
    <row r="322" spans="61:78" x14ac:dyDescent="0.25">
      <c r="BI322" s="27">
        <v>36</v>
      </c>
      <c r="BJ322" t="s">
        <v>465</v>
      </c>
      <c r="BK322" s="91">
        <v>-9.4999999999999998E-3</v>
      </c>
      <c r="BL322" s="92" t="s">
        <v>684</v>
      </c>
      <c r="BM322" s="92">
        <v>0</v>
      </c>
      <c r="BN322" s="92">
        <v>8671</v>
      </c>
      <c r="BO322" s="92">
        <v>104.6832962</v>
      </c>
      <c r="BP322" s="92">
        <v>68.130287170000003</v>
      </c>
      <c r="BQ322" s="92">
        <v>86.406791685000002</v>
      </c>
      <c r="BR322" s="91" t="s">
        <v>90</v>
      </c>
      <c r="BS322" s="92">
        <v>1520458.9982</v>
      </c>
      <c r="BT322" s="92">
        <v>5032383.9956999999</v>
      </c>
      <c r="BU322" s="92" t="s">
        <v>90</v>
      </c>
      <c r="BV322" s="93">
        <v>44562</v>
      </c>
      <c r="BW322" s="93">
        <v>44926</v>
      </c>
      <c r="BX322" s="40"/>
      <c r="BY322" s="15">
        <f>IF(BI322=0,MAX($BY$5:BY321)+1,0)</f>
        <v>0</v>
      </c>
      <c r="BZ322" s="15" t="str">
        <f t="shared" si="6"/>
        <v/>
      </c>
    </row>
    <row r="323" spans="61:78" x14ac:dyDescent="0.25">
      <c r="BI323" s="27">
        <v>37</v>
      </c>
      <c r="BJ323" t="s">
        <v>466</v>
      </c>
      <c r="BK323" s="91">
        <v>-9.4999999999999998E-3</v>
      </c>
      <c r="BL323" s="92" t="s">
        <v>685</v>
      </c>
      <c r="BM323" s="92">
        <v>0</v>
      </c>
      <c r="BN323" s="92">
        <v>9255</v>
      </c>
      <c r="BO323" s="92">
        <v>103.91210938</v>
      </c>
      <c r="BP323" s="92">
        <v>66.635841369999994</v>
      </c>
      <c r="BQ323" s="92">
        <v>85.273975374999907</v>
      </c>
      <c r="BR323" s="91" t="s">
        <v>91</v>
      </c>
      <c r="BS323" s="92">
        <v>1520823.9998999999</v>
      </c>
      <c r="BT323" s="92">
        <v>5032383.9976000004</v>
      </c>
      <c r="BU323" s="92" t="s">
        <v>91</v>
      </c>
      <c r="BV323" s="93">
        <v>44562</v>
      </c>
      <c r="BW323" s="93">
        <v>44926</v>
      </c>
      <c r="BX323" s="40"/>
      <c r="BY323" s="15">
        <f>IF(BI323=0,MAX($BY$5:BY322)+1,0)</f>
        <v>0</v>
      </c>
      <c r="BZ323" s="15" t="str">
        <f t="shared" si="6"/>
        <v/>
      </c>
    </row>
    <row r="324" spans="61:78" x14ac:dyDescent="0.25">
      <c r="BI324" s="27">
        <v>38</v>
      </c>
      <c r="BJ324" t="s">
        <v>467</v>
      </c>
      <c r="BK324" s="91">
        <v>-9.4999999999999998E-3</v>
      </c>
      <c r="BL324" s="92" t="s">
        <v>686</v>
      </c>
      <c r="BM324" s="92">
        <v>0</v>
      </c>
      <c r="BN324" s="92">
        <v>8689</v>
      </c>
      <c r="BO324" s="92">
        <v>104.02419281</v>
      </c>
      <c r="BP324" s="92">
        <v>67.291755679999994</v>
      </c>
      <c r="BQ324" s="92">
        <v>85.657974244999906</v>
      </c>
      <c r="BR324" s="91" t="s">
        <v>92</v>
      </c>
      <c r="BS324" s="92">
        <v>1520653.0012999999</v>
      </c>
      <c r="BT324" s="92">
        <v>5032404.9929</v>
      </c>
      <c r="BU324" s="92" t="s">
        <v>92</v>
      </c>
      <c r="BV324" s="93">
        <v>44562</v>
      </c>
      <c r="BW324" s="93">
        <v>44926</v>
      </c>
      <c r="BX324" s="40"/>
      <c r="BY324" s="15">
        <f>IF(BI324=0,MAX($BY$5:BY323)+1,0)</f>
        <v>0</v>
      </c>
      <c r="BZ324" s="15" t="str">
        <f t="shared" si="6"/>
        <v/>
      </c>
    </row>
    <row r="325" spans="61:78" x14ac:dyDescent="0.25">
      <c r="BI325" s="27">
        <v>39</v>
      </c>
      <c r="BJ325" t="s">
        <v>468</v>
      </c>
      <c r="BK325" s="91">
        <v>-9.4999999999999998E-3</v>
      </c>
      <c r="BL325" s="92" t="s">
        <v>687</v>
      </c>
      <c r="BM325" s="92">
        <v>0</v>
      </c>
      <c r="BN325" s="92">
        <v>7191</v>
      </c>
      <c r="BO325" s="92">
        <v>103.00206756999999</v>
      </c>
      <c r="BP325" s="92">
        <v>68.493926999999999</v>
      </c>
      <c r="BQ325" s="92">
        <v>85.747997284999997</v>
      </c>
      <c r="BR325" s="91" t="s">
        <v>93</v>
      </c>
      <c r="BS325" s="92">
        <v>1520382.003</v>
      </c>
      <c r="BT325" s="92">
        <v>5032502.9935999997</v>
      </c>
      <c r="BU325" s="92" t="s">
        <v>93</v>
      </c>
      <c r="BV325" s="93">
        <v>44562</v>
      </c>
      <c r="BW325" s="93">
        <v>44926</v>
      </c>
      <c r="BX325" s="40"/>
      <c r="BY325" s="15">
        <f>IF(BI325=0,MAX($BY$5:BY324)+1,0)</f>
        <v>0</v>
      </c>
      <c r="BZ325" s="15" t="str">
        <f t="shared" si="6"/>
        <v/>
      </c>
    </row>
    <row r="326" spans="61:78" x14ac:dyDescent="0.25">
      <c r="BI326" s="27">
        <v>0</v>
      </c>
      <c r="BJ326" t="s">
        <v>394</v>
      </c>
      <c r="BK326" s="91">
        <v>-5.0000000000000001E-3</v>
      </c>
      <c r="BL326" s="92" t="s">
        <v>596</v>
      </c>
      <c r="BM326" s="92">
        <v>0</v>
      </c>
      <c r="BN326" s="92">
        <v>3117</v>
      </c>
      <c r="BO326" s="92">
        <v>110.0019989</v>
      </c>
      <c r="BP326" s="92">
        <v>65.353309629999998</v>
      </c>
      <c r="BQ326" s="92">
        <v>87.677654265000001</v>
      </c>
      <c r="BR326" s="91">
        <v>636</v>
      </c>
      <c r="BS326" s="92">
        <v>1518019.0027999999</v>
      </c>
      <c r="BT326" s="92">
        <v>5032595.9945999999</v>
      </c>
      <c r="BU326" s="92">
        <v>636</v>
      </c>
      <c r="BV326" s="93">
        <v>44562</v>
      </c>
      <c r="BW326" s="93">
        <v>44926</v>
      </c>
      <c r="BX326" s="40"/>
      <c r="BY326" s="15">
        <f>IF(BI326=0,MAX($BY$5:BY325)+1,0)</f>
        <v>9</v>
      </c>
      <c r="BZ326" s="15" t="str">
        <f t="shared" si="6"/>
        <v/>
      </c>
    </row>
    <row r="327" spans="61:78" x14ac:dyDescent="0.25">
      <c r="BI327" s="27">
        <v>1</v>
      </c>
      <c r="BJ327" t="s">
        <v>395</v>
      </c>
      <c r="BK327" s="91">
        <v>-5.0000000000000001E-3</v>
      </c>
      <c r="BL327" s="92" t="s">
        <v>597</v>
      </c>
      <c r="BM327" s="92">
        <v>0</v>
      </c>
      <c r="BN327" s="92">
        <v>2749</v>
      </c>
      <c r="BO327" s="92">
        <v>110.50395966000001</v>
      </c>
      <c r="BP327" s="92">
        <v>65.559921259999996</v>
      </c>
      <c r="BQ327" s="92">
        <v>88.031940460000001</v>
      </c>
      <c r="BR327" s="91">
        <v>637</v>
      </c>
      <c r="BS327" s="92">
        <v>1518020.0022</v>
      </c>
      <c r="BT327" s="92">
        <v>5032741.9932000004</v>
      </c>
      <c r="BU327" s="92">
        <v>637</v>
      </c>
      <c r="BV327" s="93">
        <v>44562</v>
      </c>
      <c r="BW327" s="93">
        <v>44926</v>
      </c>
      <c r="BX327" s="40"/>
      <c r="BY327" s="15">
        <f>IF(BI327=0,MAX($BY$5:BY326)+1,0)</f>
        <v>0</v>
      </c>
      <c r="BZ327" s="15" t="str">
        <f t="shared" ref="BZ327:BZ390" si="7">IF(ROW()-$BZ$5&lt;=$BY$4,ROW()-$BZ$5,"")</f>
        <v/>
      </c>
    </row>
    <row r="328" spans="61:78" x14ac:dyDescent="0.25">
      <c r="BI328" s="27">
        <v>2</v>
      </c>
      <c r="BJ328" t="s">
        <v>396</v>
      </c>
      <c r="BK328" s="91">
        <v>-0.02</v>
      </c>
      <c r="BL328" s="92" t="s">
        <v>598</v>
      </c>
      <c r="BM328" s="92">
        <v>0</v>
      </c>
      <c r="BN328" s="92">
        <v>2531</v>
      </c>
      <c r="BO328" s="92">
        <v>107.81092072</v>
      </c>
      <c r="BP328" s="92">
        <v>70.854019170000001</v>
      </c>
      <c r="BQ328" s="92">
        <v>89.332469945</v>
      </c>
      <c r="BR328" s="91">
        <v>826</v>
      </c>
      <c r="BS328" s="92">
        <v>1519684.0051</v>
      </c>
      <c r="BT328" s="92">
        <v>5033258.9992000004</v>
      </c>
      <c r="BU328" s="92">
        <v>826</v>
      </c>
      <c r="BV328" s="93">
        <v>44562</v>
      </c>
      <c r="BW328" s="93">
        <v>44926</v>
      </c>
      <c r="BX328" s="40"/>
      <c r="BY328" s="15">
        <f>IF(BI328=0,MAX($BY$5:BY327)+1,0)</f>
        <v>0</v>
      </c>
      <c r="BZ328" s="15" t="str">
        <f t="shared" si="7"/>
        <v/>
      </c>
    </row>
    <row r="329" spans="61:78" x14ac:dyDescent="0.25">
      <c r="BI329" s="27">
        <v>3</v>
      </c>
      <c r="BJ329" t="s">
        <v>397</v>
      </c>
      <c r="BK329" s="91">
        <v>-2.1399999999999999E-2</v>
      </c>
      <c r="BL329" s="92" t="s">
        <v>599</v>
      </c>
      <c r="BM329" s="92">
        <v>0</v>
      </c>
      <c r="BN329" s="92">
        <v>2038</v>
      </c>
      <c r="BO329" s="92">
        <v>107.7279892</v>
      </c>
      <c r="BP329" s="92">
        <v>71.638175959999998</v>
      </c>
      <c r="BQ329" s="92">
        <v>89.683082579999905</v>
      </c>
      <c r="BR329" s="91">
        <v>828</v>
      </c>
      <c r="BS329" s="92">
        <v>1519133.9997</v>
      </c>
      <c r="BT329" s="92">
        <v>5033304.9972000001</v>
      </c>
      <c r="BU329" s="92">
        <v>828</v>
      </c>
      <c r="BV329" s="93">
        <v>44562</v>
      </c>
      <c r="BW329" s="93">
        <v>44926</v>
      </c>
      <c r="BX329" s="40"/>
      <c r="BY329" s="15">
        <f>IF(BI329=0,MAX($BY$5:BY328)+1,0)</f>
        <v>0</v>
      </c>
      <c r="BZ329" s="15" t="str">
        <f t="shared" si="7"/>
        <v/>
      </c>
    </row>
    <row r="330" spans="61:78" x14ac:dyDescent="0.25">
      <c r="BI330" s="27">
        <v>4</v>
      </c>
      <c r="BJ330" t="s">
        <v>398</v>
      </c>
      <c r="BK330" s="91">
        <v>-3.0000000000000001E-3</v>
      </c>
      <c r="BL330" s="92" t="s">
        <v>600</v>
      </c>
      <c r="BM330" s="92">
        <v>0</v>
      </c>
      <c r="BN330" s="92">
        <v>3878</v>
      </c>
      <c r="BO330" s="92">
        <v>109.74568176</v>
      </c>
      <c r="BP330" s="92">
        <v>65.147163390000003</v>
      </c>
      <c r="BQ330" s="92">
        <v>87.446422575</v>
      </c>
      <c r="BR330" s="91">
        <v>830</v>
      </c>
      <c r="BS330" s="92">
        <v>1518029.0029</v>
      </c>
      <c r="BT330" s="92">
        <v>5032427.9934999999</v>
      </c>
      <c r="BU330" s="92">
        <v>830</v>
      </c>
      <c r="BV330" s="93">
        <v>44562</v>
      </c>
      <c r="BW330" s="93">
        <v>44926</v>
      </c>
      <c r="BX330" s="40"/>
      <c r="BY330" s="15">
        <f>IF(BI330=0,MAX($BY$5:BY329)+1,0)</f>
        <v>0</v>
      </c>
      <c r="BZ330" s="15" t="str">
        <f t="shared" si="7"/>
        <v/>
      </c>
    </row>
    <row r="331" spans="61:78" x14ac:dyDescent="0.25">
      <c r="BI331" s="27">
        <v>5</v>
      </c>
      <c r="BJ331" t="s">
        <v>399</v>
      </c>
      <c r="BK331" s="91">
        <v>-0.05</v>
      </c>
      <c r="BL331" s="92" t="s">
        <v>601</v>
      </c>
      <c r="BM331" s="92">
        <v>0</v>
      </c>
      <c r="BN331" s="92">
        <v>2298</v>
      </c>
      <c r="BO331" s="92">
        <v>107.49346924</v>
      </c>
      <c r="BP331" s="92">
        <v>71.22814941</v>
      </c>
      <c r="BQ331" s="92">
        <v>89.360809324999906</v>
      </c>
      <c r="BR331" s="91">
        <v>833</v>
      </c>
      <c r="BS331" s="92">
        <v>1519631.0009999999</v>
      </c>
      <c r="BT331" s="92">
        <v>5033315.9994999999</v>
      </c>
      <c r="BU331" s="92">
        <v>833</v>
      </c>
      <c r="BV331" s="93">
        <v>44562</v>
      </c>
      <c r="BW331" s="93">
        <v>44926</v>
      </c>
      <c r="BX331" s="40"/>
      <c r="BY331" s="15">
        <f>IF(BI331=0,MAX($BY$5:BY330)+1,0)</f>
        <v>0</v>
      </c>
      <c r="BZ331" s="15" t="str">
        <f t="shared" si="7"/>
        <v/>
      </c>
    </row>
    <row r="332" spans="61:78" x14ac:dyDescent="0.25">
      <c r="BI332" s="27">
        <v>6</v>
      </c>
      <c r="BJ332" t="s">
        <v>402</v>
      </c>
      <c r="BK332" s="91">
        <v>-5.0000000000000001E-3</v>
      </c>
      <c r="BL332" s="92" t="s">
        <v>604</v>
      </c>
      <c r="BM332" s="92">
        <v>0</v>
      </c>
      <c r="BN332" s="92">
        <v>7027</v>
      </c>
      <c r="BO332" s="92">
        <v>105.78554535000001</v>
      </c>
      <c r="BP332" s="92">
        <v>69.659011840000005</v>
      </c>
      <c r="BQ332" s="92">
        <v>87.722278595000006</v>
      </c>
      <c r="BR332" s="91">
        <v>2503</v>
      </c>
      <c r="BS332" s="92">
        <v>1519820.0038999999</v>
      </c>
      <c r="BT332" s="92">
        <v>5032380.0003000004</v>
      </c>
      <c r="BU332" s="92">
        <v>2503</v>
      </c>
      <c r="BV332" s="93">
        <v>44562</v>
      </c>
      <c r="BW332" s="93">
        <v>44926</v>
      </c>
      <c r="BX332" s="40"/>
      <c r="BY332" s="15">
        <f>IF(BI332=0,MAX($BY$5:BY331)+1,0)</f>
        <v>0</v>
      </c>
      <c r="BZ332" s="15" t="str">
        <f t="shared" si="7"/>
        <v/>
      </c>
    </row>
    <row r="333" spans="61:78" x14ac:dyDescent="0.25">
      <c r="BI333" s="27">
        <v>7</v>
      </c>
      <c r="BJ333" t="s">
        <v>404</v>
      </c>
      <c r="BK333" s="91">
        <v>-0.01</v>
      </c>
      <c r="BL333" s="92" t="s">
        <v>606</v>
      </c>
      <c r="BM333" s="92">
        <v>0</v>
      </c>
      <c r="BN333" s="92">
        <v>2010</v>
      </c>
      <c r="BO333" s="92">
        <v>110.89460754</v>
      </c>
      <c r="BP333" s="92">
        <v>65.334671020000002</v>
      </c>
      <c r="BQ333" s="92">
        <v>88.114639280000006</v>
      </c>
      <c r="BR333" s="91">
        <v>2550</v>
      </c>
      <c r="BS333" s="92">
        <v>1517747.0035000001</v>
      </c>
      <c r="BT333" s="92">
        <v>5032975.0000999998</v>
      </c>
      <c r="BU333" s="92">
        <v>2550</v>
      </c>
      <c r="BV333" s="93">
        <v>44562</v>
      </c>
      <c r="BW333" s="93">
        <v>44926</v>
      </c>
      <c r="BX333" s="40"/>
      <c r="BY333" s="15">
        <f>IF(BI333=0,MAX($BY$5:BY332)+1,0)</f>
        <v>0</v>
      </c>
      <c r="BZ333" s="15" t="str">
        <f t="shared" si="7"/>
        <v/>
      </c>
    </row>
    <row r="334" spans="61:78" x14ac:dyDescent="0.25">
      <c r="BI334" s="27">
        <v>8</v>
      </c>
      <c r="BJ334" t="s">
        <v>405</v>
      </c>
      <c r="BK334" s="91">
        <v>-8.0000000000000002E-3</v>
      </c>
      <c r="BL334" s="92" t="s">
        <v>607</v>
      </c>
      <c r="BM334" s="92">
        <v>0</v>
      </c>
      <c r="BN334" s="92">
        <v>2256</v>
      </c>
      <c r="BO334" s="92">
        <v>110.55115508999999</v>
      </c>
      <c r="BP334" s="92">
        <v>65.523017879999998</v>
      </c>
      <c r="BQ334" s="92">
        <v>88.037086485000003</v>
      </c>
      <c r="BR334" s="91">
        <v>2551</v>
      </c>
      <c r="BS334" s="92">
        <v>1517591.9992</v>
      </c>
      <c r="BT334" s="92">
        <v>5032844.9995999997</v>
      </c>
      <c r="BU334" s="92">
        <v>2551</v>
      </c>
      <c r="BV334" s="93">
        <v>44562</v>
      </c>
      <c r="BW334" s="93">
        <v>44926</v>
      </c>
      <c r="BX334" s="40"/>
      <c r="BY334" s="15">
        <f>IF(BI334=0,MAX($BY$5:BY333)+1,0)</f>
        <v>0</v>
      </c>
      <c r="BZ334" s="15" t="str">
        <f t="shared" si="7"/>
        <v/>
      </c>
    </row>
    <row r="335" spans="61:78" x14ac:dyDescent="0.25">
      <c r="BI335" s="27">
        <v>9</v>
      </c>
      <c r="BJ335" t="s">
        <v>406</v>
      </c>
      <c r="BK335" s="91">
        <v>-1.2E-2</v>
      </c>
      <c r="BL335" s="92" t="s">
        <v>608</v>
      </c>
      <c r="BM335" s="92">
        <v>0</v>
      </c>
      <c r="BN335" s="92">
        <v>2137</v>
      </c>
      <c r="BO335" s="92">
        <v>110.35852814</v>
      </c>
      <c r="BP335" s="92">
        <v>65.443931579999997</v>
      </c>
      <c r="BQ335" s="92">
        <v>87.901229860000001</v>
      </c>
      <c r="BR335" s="91">
        <v>2559</v>
      </c>
      <c r="BS335" s="92">
        <v>1517866.0035999999</v>
      </c>
      <c r="BT335" s="92">
        <v>5032951.9955000002</v>
      </c>
      <c r="BU335" s="92">
        <v>2559</v>
      </c>
      <c r="BV335" s="93">
        <v>44562</v>
      </c>
      <c r="BW335" s="93">
        <v>44926</v>
      </c>
      <c r="BX335" s="40"/>
      <c r="BY335" s="15">
        <f>IF(BI335=0,MAX($BY$5:BY334)+1,0)</f>
        <v>0</v>
      </c>
      <c r="BZ335" s="15" t="str">
        <f t="shared" si="7"/>
        <v/>
      </c>
    </row>
    <row r="336" spans="61:78" x14ac:dyDescent="0.25">
      <c r="BI336" s="27">
        <v>10</v>
      </c>
      <c r="BJ336" t="s">
        <v>407</v>
      </c>
      <c r="BK336" s="91">
        <v>-2.2499999999999999E-2</v>
      </c>
      <c r="BL336" s="92" t="s">
        <v>609</v>
      </c>
      <c r="BM336" s="92">
        <v>0</v>
      </c>
      <c r="BN336" s="92">
        <v>645</v>
      </c>
      <c r="BO336" s="92">
        <v>109.94715881</v>
      </c>
      <c r="BP336" s="92">
        <v>72.904418949999993</v>
      </c>
      <c r="BQ336" s="92">
        <v>91.425788879999999</v>
      </c>
      <c r="BR336" s="91">
        <v>4740</v>
      </c>
      <c r="BS336" s="92">
        <v>1519004.9994999999</v>
      </c>
      <c r="BT336" s="92">
        <v>5033871.9913999997</v>
      </c>
      <c r="BU336" s="92">
        <v>4740</v>
      </c>
      <c r="BV336" s="93">
        <v>44562</v>
      </c>
      <c r="BW336" s="93">
        <v>44926</v>
      </c>
      <c r="BX336" s="40"/>
      <c r="BY336" s="15">
        <f>IF(BI336=0,MAX($BY$5:BY335)+1,0)</f>
        <v>0</v>
      </c>
      <c r="BZ336" s="15" t="str">
        <f t="shared" si="7"/>
        <v/>
      </c>
    </row>
    <row r="337" spans="61:78" x14ac:dyDescent="0.25">
      <c r="BI337" s="27">
        <v>11</v>
      </c>
      <c r="BJ337" t="s">
        <v>407</v>
      </c>
      <c r="BK337" s="91">
        <v>-2.2499999999999999E-2</v>
      </c>
      <c r="BL337" s="92" t="s">
        <v>610</v>
      </c>
      <c r="BM337" s="92">
        <v>0</v>
      </c>
      <c r="BN337" s="92">
        <v>645</v>
      </c>
      <c r="BO337" s="92">
        <v>109.94715881</v>
      </c>
      <c r="BP337" s="92">
        <v>72.904418949999993</v>
      </c>
      <c r="BQ337" s="92">
        <v>91.425788879999999</v>
      </c>
      <c r="BR337" s="91">
        <v>4741</v>
      </c>
      <c r="BS337" s="92">
        <v>1519003.9994999999</v>
      </c>
      <c r="BT337" s="92">
        <v>5033866.9908999996</v>
      </c>
      <c r="BU337" s="92">
        <v>4741</v>
      </c>
      <c r="BV337" s="93">
        <v>44562</v>
      </c>
      <c r="BW337" s="93">
        <v>44926</v>
      </c>
      <c r="BX337" s="40"/>
      <c r="BY337" s="15">
        <f>IF(BI337=0,MAX($BY$5:BY336)+1,0)</f>
        <v>0</v>
      </c>
      <c r="BZ337" s="15" t="str">
        <f t="shared" si="7"/>
        <v/>
      </c>
    </row>
    <row r="338" spans="61:78" x14ac:dyDescent="0.25">
      <c r="BI338" s="27">
        <v>12</v>
      </c>
      <c r="BJ338" t="s">
        <v>409</v>
      </c>
      <c r="BK338" s="91">
        <v>-8.0000000000000002E-3</v>
      </c>
      <c r="BL338" s="92" t="s">
        <v>612</v>
      </c>
      <c r="BM338" s="92">
        <v>0</v>
      </c>
      <c r="BN338" s="92">
        <v>8231</v>
      </c>
      <c r="BO338" s="92">
        <v>109.92002869</v>
      </c>
      <c r="BP338" s="92">
        <v>64.246482850000007</v>
      </c>
      <c r="BQ338" s="92">
        <v>87.083255769999994</v>
      </c>
      <c r="BR338" s="91" t="s">
        <v>18</v>
      </c>
      <c r="BS338" s="92">
        <v>1517647.0034</v>
      </c>
      <c r="BT338" s="92">
        <v>5031648.0003000004</v>
      </c>
      <c r="BU338" s="92" t="s">
        <v>18</v>
      </c>
      <c r="BV338" s="93">
        <v>44562</v>
      </c>
      <c r="BW338" s="93">
        <v>44926</v>
      </c>
      <c r="BX338" s="40"/>
      <c r="BY338" s="15">
        <f>IF(BI338=0,MAX($BY$5:BY337)+1,0)</f>
        <v>0</v>
      </c>
      <c r="BZ338" s="15" t="str">
        <f t="shared" si="7"/>
        <v/>
      </c>
    </row>
    <row r="339" spans="61:78" x14ac:dyDescent="0.25">
      <c r="BI339" s="27">
        <v>13</v>
      </c>
      <c r="BJ339" t="s">
        <v>410</v>
      </c>
      <c r="BK339" s="91">
        <v>-8.0000000000000002E-3</v>
      </c>
      <c r="BL339" s="92" t="s">
        <v>613</v>
      </c>
      <c r="BM339" s="92">
        <v>0</v>
      </c>
      <c r="BN339" s="92">
        <v>7745</v>
      </c>
      <c r="BO339" s="92">
        <v>109.08650208</v>
      </c>
      <c r="BP339" s="92">
        <v>64.124412539999994</v>
      </c>
      <c r="BQ339" s="92">
        <v>86.605457309999906</v>
      </c>
      <c r="BR339" s="91" t="s">
        <v>19</v>
      </c>
      <c r="BS339" s="92">
        <v>1517718.0031000001</v>
      </c>
      <c r="BT339" s="92">
        <v>5031736.0006999997</v>
      </c>
      <c r="BU339" s="92" t="s">
        <v>19</v>
      </c>
      <c r="BV339" s="93">
        <v>44562</v>
      </c>
      <c r="BW339" s="93">
        <v>44926</v>
      </c>
      <c r="BX339" s="40"/>
      <c r="BY339" s="15">
        <f>IF(BI339=0,MAX($BY$5:BY338)+1,0)</f>
        <v>0</v>
      </c>
      <c r="BZ339" s="15" t="str">
        <f t="shared" si="7"/>
        <v/>
      </c>
    </row>
    <row r="340" spans="61:78" x14ac:dyDescent="0.25">
      <c r="BI340" s="27">
        <v>14</v>
      </c>
      <c r="BJ340" t="s">
        <v>412</v>
      </c>
      <c r="BK340" s="91">
        <v>-8.0000000000000002E-3</v>
      </c>
      <c r="BL340" s="92" t="s">
        <v>615</v>
      </c>
      <c r="BM340" s="92">
        <v>0</v>
      </c>
      <c r="BN340" s="92">
        <v>9316</v>
      </c>
      <c r="BO340" s="92">
        <v>108.80895233</v>
      </c>
      <c r="BP340" s="92">
        <v>63.80172348</v>
      </c>
      <c r="BQ340" s="92">
        <v>86.305337905000002</v>
      </c>
      <c r="BR340" s="91" t="s">
        <v>28</v>
      </c>
      <c r="BS340" s="92">
        <v>1517845.0024000001</v>
      </c>
      <c r="BT340" s="92">
        <v>5031586.9985999996</v>
      </c>
      <c r="BU340" s="92" t="s">
        <v>28</v>
      </c>
      <c r="BV340" s="93">
        <v>44562</v>
      </c>
      <c r="BW340" s="93">
        <v>44926</v>
      </c>
      <c r="BX340" s="40"/>
      <c r="BY340" s="15">
        <f>IF(BI340=0,MAX($BY$5:BY339)+1,0)</f>
        <v>0</v>
      </c>
      <c r="BZ340" s="15" t="str">
        <f t="shared" si="7"/>
        <v/>
      </c>
    </row>
    <row r="341" spans="61:78" x14ac:dyDescent="0.25">
      <c r="BI341" s="27">
        <v>15</v>
      </c>
      <c r="BJ341" t="s">
        <v>413</v>
      </c>
      <c r="BK341" s="91">
        <v>-8.0000000000000002E-3</v>
      </c>
      <c r="BL341" s="92" t="s">
        <v>616</v>
      </c>
      <c r="BM341" s="92">
        <v>0</v>
      </c>
      <c r="BN341" s="92">
        <v>10445</v>
      </c>
      <c r="BO341" s="92">
        <v>109.21190643</v>
      </c>
      <c r="BP341" s="92">
        <v>63.974983219999999</v>
      </c>
      <c r="BQ341" s="92">
        <v>86.593444825000006</v>
      </c>
      <c r="BR341" s="91" t="s">
        <v>29</v>
      </c>
      <c r="BS341" s="92">
        <v>1517749.0031000001</v>
      </c>
      <c r="BT341" s="92">
        <v>5031492.9918999998</v>
      </c>
      <c r="BU341" s="92" t="s">
        <v>29</v>
      </c>
      <c r="BV341" s="93">
        <v>44562</v>
      </c>
      <c r="BW341" s="93">
        <v>44926</v>
      </c>
      <c r="BX341" s="40"/>
      <c r="BY341" s="15">
        <f>IF(BI341=0,MAX($BY$5:BY340)+1,0)</f>
        <v>0</v>
      </c>
      <c r="BZ341" s="15" t="str">
        <f t="shared" si="7"/>
        <v/>
      </c>
    </row>
    <row r="342" spans="61:78" x14ac:dyDescent="0.25">
      <c r="BI342" s="27">
        <v>16</v>
      </c>
      <c r="BJ342" t="s">
        <v>417</v>
      </c>
      <c r="BK342" s="91">
        <v>-8.0000000000000002E-3</v>
      </c>
      <c r="BL342" s="92" t="s">
        <v>621</v>
      </c>
      <c r="BM342" s="92">
        <v>0</v>
      </c>
      <c r="BN342" s="92">
        <v>1919</v>
      </c>
      <c r="BO342" s="92">
        <v>107.52838898</v>
      </c>
      <c r="BP342" s="92">
        <v>71.738250730000004</v>
      </c>
      <c r="BQ342" s="92">
        <v>89.633319854999996</v>
      </c>
      <c r="BR342" s="91" t="s">
        <v>38</v>
      </c>
      <c r="BS342" s="92">
        <v>1519559.9978</v>
      </c>
      <c r="BT342" s="92">
        <v>5033463.9984999998</v>
      </c>
      <c r="BU342" s="92" t="s">
        <v>38</v>
      </c>
      <c r="BV342" s="93">
        <v>44562</v>
      </c>
      <c r="BW342" s="93">
        <v>44926</v>
      </c>
      <c r="BX342" s="40"/>
      <c r="BY342" s="15">
        <f>IF(BI342=0,MAX($BY$5:BY341)+1,0)</f>
        <v>0</v>
      </c>
      <c r="BZ342" s="15" t="str">
        <f t="shared" si="7"/>
        <v/>
      </c>
    </row>
    <row r="343" spans="61:78" x14ac:dyDescent="0.25">
      <c r="BI343" s="27">
        <v>17</v>
      </c>
      <c r="BJ343" t="s">
        <v>418</v>
      </c>
      <c r="BK343" s="91">
        <v>-8.0000000000000002E-3</v>
      </c>
      <c r="BL343" s="92" t="s">
        <v>622</v>
      </c>
      <c r="BM343" s="92">
        <v>0</v>
      </c>
      <c r="BN343" s="92">
        <v>2048</v>
      </c>
      <c r="BO343" s="92">
        <v>107.55656433</v>
      </c>
      <c r="BP343" s="92">
        <v>71.476799009999993</v>
      </c>
      <c r="BQ343" s="92">
        <v>89.516681669999997</v>
      </c>
      <c r="BR343" s="91" t="s">
        <v>39</v>
      </c>
      <c r="BS343" s="92">
        <v>1519593.9975000001</v>
      </c>
      <c r="BT343" s="92">
        <v>5033411.9990999997</v>
      </c>
      <c r="BU343" s="92" t="s">
        <v>39</v>
      </c>
      <c r="BV343" s="93">
        <v>44562</v>
      </c>
      <c r="BW343" s="93">
        <v>44926</v>
      </c>
      <c r="BX343" s="40"/>
      <c r="BY343" s="15">
        <f>IF(BI343=0,MAX($BY$5:BY342)+1,0)</f>
        <v>0</v>
      </c>
      <c r="BZ343" s="15" t="str">
        <f t="shared" si="7"/>
        <v/>
      </c>
    </row>
    <row r="344" spans="61:78" x14ac:dyDescent="0.25">
      <c r="BI344" s="27">
        <v>18</v>
      </c>
      <c r="BJ344" t="s">
        <v>419</v>
      </c>
      <c r="BK344" s="91">
        <v>-8.0000000000000002E-3</v>
      </c>
      <c r="BL344" s="92" t="s">
        <v>623</v>
      </c>
      <c r="BM344" s="92">
        <v>0</v>
      </c>
      <c r="BN344" s="92">
        <v>2173</v>
      </c>
      <c r="BO344" s="92">
        <v>107.66276550000001</v>
      </c>
      <c r="BP344" s="92">
        <v>71.339622500000004</v>
      </c>
      <c r="BQ344" s="92">
        <v>89.501193999999998</v>
      </c>
      <c r="BR344" s="91" t="s">
        <v>40</v>
      </c>
      <c r="BS344" s="92">
        <v>1519634.9982</v>
      </c>
      <c r="BT344" s="92">
        <v>5033369.9902999997</v>
      </c>
      <c r="BU344" s="92" t="s">
        <v>40</v>
      </c>
      <c r="BV344" s="93">
        <v>44562</v>
      </c>
      <c r="BW344" s="93">
        <v>44926</v>
      </c>
      <c r="BX344" s="40"/>
      <c r="BY344" s="15">
        <f>IF(BI344=0,MAX($BY$5:BY343)+1,0)</f>
        <v>0</v>
      </c>
      <c r="BZ344" s="15" t="str">
        <f t="shared" si="7"/>
        <v/>
      </c>
    </row>
    <row r="345" spans="61:78" x14ac:dyDescent="0.25">
      <c r="BI345" s="27">
        <v>19</v>
      </c>
      <c r="BJ345" t="s">
        <v>420</v>
      </c>
      <c r="BK345" s="91">
        <v>6.0000000000000001E-3</v>
      </c>
      <c r="BL345" s="92" t="s">
        <v>624</v>
      </c>
      <c r="BM345" s="92">
        <v>0</v>
      </c>
      <c r="BN345" s="92">
        <v>2169</v>
      </c>
      <c r="BO345" s="92">
        <v>108.33624268</v>
      </c>
      <c r="BP345" s="92">
        <v>71.719467159999994</v>
      </c>
      <c r="BQ345" s="92">
        <v>90.027854919999996</v>
      </c>
      <c r="BR345" s="91" t="s">
        <v>41</v>
      </c>
      <c r="BS345" s="92">
        <v>1519433.0009000001</v>
      </c>
      <c r="BT345" s="92">
        <v>5033336.9924999997</v>
      </c>
      <c r="BU345" s="92" t="s">
        <v>41</v>
      </c>
      <c r="BV345" s="93">
        <v>44562</v>
      </c>
      <c r="BW345" s="93">
        <v>44926</v>
      </c>
      <c r="BX345" s="40"/>
      <c r="BY345" s="15">
        <f>IF(BI345=0,MAX($BY$5:BY344)+1,0)</f>
        <v>0</v>
      </c>
      <c r="BZ345" s="15" t="str">
        <f t="shared" si="7"/>
        <v/>
      </c>
    </row>
    <row r="346" spans="61:78" x14ac:dyDescent="0.25">
      <c r="BI346" s="27">
        <v>20</v>
      </c>
      <c r="BJ346" t="s">
        <v>420</v>
      </c>
      <c r="BK346" s="91">
        <v>6.0000000000000001E-3</v>
      </c>
      <c r="BL346" s="92" t="s">
        <v>625</v>
      </c>
      <c r="BM346" s="92">
        <v>0</v>
      </c>
      <c r="BN346" s="92">
        <v>2169</v>
      </c>
      <c r="BO346" s="92">
        <v>108.33624268</v>
      </c>
      <c r="BP346" s="92">
        <v>71.719467159999994</v>
      </c>
      <c r="BQ346" s="92">
        <v>90.027854919999996</v>
      </c>
      <c r="BR346" s="91" t="s">
        <v>42</v>
      </c>
      <c r="BS346" s="92">
        <v>1519443.996</v>
      </c>
      <c r="BT346" s="92">
        <v>5033326.9955000002</v>
      </c>
      <c r="BU346" s="92" t="s">
        <v>42</v>
      </c>
      <c r="BV346" s="93">
        <v>44562</v>
      </c>
      <c r="BW346" s="93">
        <v>44926</v>
      </c>
      <c r="BX346" s="40"/>
      <c r="BY346" s="15">
        <f>IF(BI346=0,MAX($BY$5:BY345)+1,0)</f>
        <v>0</v>
      </c>
      <c r="BZ346" s="15" t="str">
        <f t="shared" si="7"/>
        <v/>
      </c>
    </row>
    <row r="347" spans="61:78" x14ac:dyDescent="0.25">
      <c r="BI347" s="27">
        <v>21</v>
      </c>
      <c r="BJ347" t="s">
        <v>421</v>
      </c>
      <c r="BK347" s="91">
        <v>6.0000000000000001E-3</v>
      </c>
      <c r="BL347" s="92" t="s">
        <v>626</v>
      </c>
      <c r="BM347" s="92">
        <v>0</v>
      </c>
      <c r="BN347" s="92">
        <v>2295</v>
      </c>
      <c r="BO347" s="92">
        <v>107.84601592999999</v>
      </c>
      <c r="BP347" s="92">
        <v>71.506248470000003</v>
      </c>
      <c r="BQ347" s="92">
        <v>89.676132199999998</v>
      </c>
      <c r="BR347" s="91" t="s">
        <v>43</v>
      </c>
      <c r="BS347" s="92">
        <v>1519469.0020999999</v>
      </c>
      <c r="BT347" s="92">
        <v>5033304.9913999997</v>
      </c>
      <c r="BU347" s="92" t="s">
        <v>43</v>
      </c>
      <c r="BV347" s="93">
        <v>44562</v>
      </c>
      <c r="BW347" s="93">
        <v>44926</v>
      </c>
      <c r="BX347" s="40"/>
      <c r="BY347" s="15">
        <f>IF(BI347=0,MAX($BY$5:BY346)+1,0)</f>
        <v>0</v>
      </c>
      <c r="BZ347" s="15" t="str">
        <f t="shared" si="7"/>
        <v/>
      </c>
    </row>
    <row r="348" spans="61:78" x14ac:dyDescent="0.25">
      <c r="BI348" s="27">
        <v>22</v>
      </c>
      <c r="BJ348" t="s">
        <v>421</v>
      </c>
      <c r="BK348" s="91">
        <v>6.0000000000000001E-3</v>
      </c>
      <c r="BL348" s="92" t="s">
        <v>627</v>
      </c>
      <c r="BM348" s="92">
        <v>0</v>
      </c>
      <c r="BN348" s="92">
        <v>2295</v>
      </c>
      <c r="BO348" s="92">
        <v>107.84601592999999</v>
      </c>
      <c r="BP348" s="92">
        <v>71.506248470000003</v>
      </c>
      <c r="BQ348" s="92">
        <v>89.676132199999998</v>
      </c>
      <c r="BR348" s="91" t="s">
        <v>44</v>
      </c>
      <c r="BS348" s="92">
        <v>1519482.0045</v>
      </c>
      <c r="BT348" s="92">
        <v>5033285.9927000003</v>
      </c>
      <c r="BU348" s="92" t="s">
        <v>44</v>
      </c>
      <c r="BV348" s="93">
        <v>44562</v>
      </c>
      <c r="BW348" s="93">
        <v>44926</v>
      </c>
      <c r="BX348" s="40"/>
      <c r="BY348" s="15">
        <f>IF(BI348=0,MAX($BY$5:BY347)+1,0)</f>
        <v>0</v>
      </c>
      <c r="BZ348" s="15" t="str">
        <f t="shared" si="7"/>
        <v/>
      </c>
    </row>
    <row r="349" spans="61:78" x14ac:dyDescent="0.25">
      <c r="BI349" s="27">
        <v>23</v>
      </c>
      <c r="BJ349" t="s">
        <v>422</v>
      </c>
      <c r="BK349" s="91">
        <v>2.4E-2</v>
      </c>
      <c r="BL349" s="92" t="s">
        <v>628</v>
      </c>
      <c r="BM349" s="92">
        <v>0</v>
      </c>
      <c r="BN349" s="92">
        <v>2527</v>
      </c>
      <c r="BO349" s="92">
        <v>107.97271729000001</v>
      </c>
      <c r="BP349" s="92">
        <v>71.206565859999998</v>
      </c>
      <c r="BQ349" s="92">
        <v>89.589641575000002</v>
      </c>
      <c r="BR349" s="91" t="s">
        <v>45</v>
      </c>
      <c r="BS349" s="92">
        <v>1519518.9950999999</v>
      </c>
      <c r="BT349" s="92">
        <v>5033226.9990999997</v>
      </c>
      <c r="BU349" s="92" t="s">
        <v>45</v>
      </c>
      <c r="BV349" s="93">
        <v>44562</v>
      </c>
      <c r="BW349" s="93">
        <v>44926</v>
      </c>
      <c r="BX349" s="40"/>
      <c r="BY349" s="15">
        <f>IF(BI349=0,MAX($BY$5:BY348)+1,0)</f>
        <v>0</v>
      </c>
      <c r="BZ349" s="15" t="str">
        <f t="shared" si="7"/>
        <v/>
      </c>
    </row>
    <row r="350" spans="61:78" x14ac:dyDescent="0.25">
      <c r="BI350" s="27">
        <v>24</v>
      </c>
      <c r="BJ350" t="s">
        <v>423</v>
      </c>
      <c r="BK350" s="91">
        <v>-2.1399999999999999E-2</v>
      </c>
      <c r="BL350" s="92" t="s">
        <v>629</v>
      </c>
      <c r="BM350" s="92">
        <v>0</v>
      </c>
      <c r="BN350" s="92">
        <v>2287</v>
      </c>
      <c r="BO350" s="92">
        <v>107.6685791</v>
      </c>
      <c r="BP350" s="92">
        <v>71.260536189999996</v>
      </c>
      <c r="BQ350" s="92">
        <v>89.464557644999999</v>
      </c>
      <c r="BR350" s="91" t="s">
        <v>46</v>
      </c>
      <c r="BS350" s="92">
        <v>1519078.0001999999</v>
      </c>
      <c r="BT350" s="92">
        <v>5033219.9946999997</v>
      </c>
      <c r="BU350" s="92" t="s">
        <v>46</v>
      </c>
      <c r="BV350" s="93">
        <v>44562</v>
      </c>
      <c r="BW350" s="93">
        <v>44926</v>
      </c>
      <c r="BX350" s="40"/>
      <c r="BY350" s="15">
        <f>IF(BI350=0,MAX($BY$5:BY349)+1,0)</f>
        <v>0</v>
      </c>
      <c r="BZ350" s="15" t="str">
        <f t="shared" si="7"/>
        <v/>
      </c>
    </row>
    <row r="351" spans="61:78" x14ac:dyDescent="0.25">
      <c r="BI351" s="27">
        <v>25</v>
      </c>
      <c r="BJ351" t="s">
        <v>424</v>
      </c>
      <c r="BK351" s="91">
        <v>2.1399999999999999E-2</v>
      </c>
      <c r="BL351" s="92" t="s">
        <v>630</v>
      </c>
      <c r="BM351" s="92">
        <v>0</v>
      </c>
      <c r="BN351" s="92">
        <v>1909</v>
      </c>
      <c r="BO351" s="92">
        <v>108.11677551</v>
      </c>
      <c r="BP351" s="92">
        <v>71.622856139999996</v>
      </c>
      <c r="BQ351" s="92">
        <v>89.869815824999904</v>
      </c>
      <c r="BR351" s="91" t="s">
        <v>47</v>
      </c>
      <c r="BS351" s="92">
        <v>1519088.0037</v>
      </c>
      <c r="BT351" s="92">
        <v>5033340.9992000004</v>
      </c>
      <c r="BU351" s="92" t="s">
        <v>47</v>
      </c>
      <c r="BV351" s="93">
        <v>44562</v>
      </c>
      <c r="BW351" s="93">
        <v>44926</v>
      </c>
      <c r="BX351" s="40"/>
      <c r="BY351" s="15">
        <f>IF(BI351=0,MAX($BY$5:BY350)+1,0)</f>
        <v>0</v>
      </c>
      <c r="BZ351" s="15" t="str">
        <f t="shared" si="7"/>
        <v/>
      </c>
    </row>
    <row r="352" spans="61:78" x14ac:dyDescent="0.25">
      <c r="BI352" s="27">
        <v>26</v>
      </c>
      <c r="BJ352" t="s">
        <v>425</v>
      </c>
      <c r="BK352" s="91">
        <v>2.1399999999999999E-2</v>
      </c>
      <c r="BL352" s="92" t="s">
        <v>631</v>
      </c>
      <c r="BM352" s="92">
        <v>0</v>
      </c>
      <c r="BN352" s="92">
        <v>2161</v>
      </c>
      <c r="BO352" s="92">
        <v>107.9879303</v>
      </c>
      <c r="BP352" s="92">
        <v>71.230773929999998</v>
      </c>
      <c r="BQ352" s="92">
        <v>89.609352114999993</v>
      </c>
      <c r="BR352" s="91" t="s">
        <v>48</v>
      </c>
      <c r="BS352" s="92">
        <v>1519071.9994999999</v>
      </c>
      <c r="BT352" s="92">
        <v>5033226.9907999998</v>
      </c>
      <c r="BU352" s="92" t="s">
        <v>48</v>
      </c>
      <c r="BV352" s="93">
        <v>44562</v>
      </c>
      <c r="BW352" s="93">
        <v>44926</v>
      </c>
      <c r="BX352" s="40"/>
      <c r="BY352" s="15">
        <f>IF(BI352=0,MAX($BY$5:BY351)+1,0)</f>
        <v>0</v>
      </c>
      <c r="BZ352" s="15" t="str">
        <f t="shared" si="7"/>
        <v/>
      </c>
    </row>
    <row r="353" spans="61:78" x14ac:dyDescent="0.25">
      <c r="BI353" s="27">
        <v>27</v>
      </c>
      <c r="BJ353" t="s">
        <v>426</v>
      </c>
      <c r="BK353" s="91">
        <v>-6.0000000000000001E-3</v>
      </c>
      <c r="BL353" s="92" t="s">
        <v>632</v>
      </c>
      <c r="BM353" s="92">
        <v>0</v>
      </c>
      <c r="BN353" s="92">
        <v>2528</v>
      </c>
      <c r="BO353" s="92">
        <v>107.90103148999999</v>
      </c>
      <c r="BP353" s="92">
        <v>71.132980349999997</v>
      </c>
      <c r="BQ353" s="92">
        <v>89.517005920000003</v>
      </c>
      <c r="BR353" s="91" t="s">
        <v>49</v>
      </c>
      <c r="BS353" s="92">
        <v>1519568.0019</v>
      </c>
      <c r="BT353" s="92">
        <v>5033226.9948000005</v>
      </c>
      <c r="BU353" s="92" t="s">
        <v>49</v>
      </c>
      <c r="BV353" s="93">
        <v>44562</v>
      </c>
      <c r="BW353" s="93">
        <v>44926</v>
      </c>
      <c r="BX353" s="40"/>
      <c r="BY353" s="15">
        <f>IF(BI353=0,MAX($BY$5:BY352)+1,0)</f>
        <v>0</v>
      </c>
      <c r="BZ353" s="15" t="str">
        <f t="shared" si="7"/>
        <v/>
      </c>
    </row>
    <row r="354" spans="61:78" x14ac:dyDescent="0.25">
      <c r="BI354" s="27">
        <v>28</v>
      </c>
      <c r="BJ354" t="s">
        <v>426</v>
      </c>
      <c r="BK354" s="91">
        <v>-6.0000000000000001E-3</v>
      </c>
      <c r="BL354" s="92" t="s">
        <v>633</v>
      </c>
      <c r="BM354" s="92">
        <v>0</v>
      </c>
      <c r="BN354" s="92">
        <v>2528</v>
      </c>
      <c r="BO354" s="92">
        <v>107.90103148999999</v>
      </c>
      <c r="BP354" s="92">
        <v>71.132980349999997</v>
      </c>
      <c r="BQ354" s="92">
        <v>89.517005920000003</v>
      </c>
      <c r="BR354" s="91" t="s">
        <v>50</v>
      </c>
      <c r="BS354" s="92">
        <v>1519571.9987999999</v>
      </c>
      <c r="BT354" s="92">
        <v>5033222.9929</v>
      </c>
      <c r="BU354" s="92" t="s">
        <v>50</v>
      </c>
      <c r="BV354" s="93">
        <v>44562</v>
      </c>
      <c r="BW354" s="93">
        <v>44926</v>
      </c>
      <c r="BX354" s="40"/>
      <c r="BY354" s="15">
        <f>IF(BI354=0,MAX($BY$5:BY353)+1,0)</f>
        <v>0</v>
      </c>
      <c r="BZ354" s="15" t="str">
        <f t="shared" si="7"/>
        <v/>
      </c>
    </row>
    <row r="355" spans="61:78" x14ac:dyDescent="0.25">
      <c r="BI355" s="27">
        <v>29</v>
      </c>
      <c r="BJ355" t="s">
        <v>427</v>
      </c>
      <c r="BK355" s="91">
        <v>6.0000000000000001E-3</v>
      </c>
      <c r="BL355" s="92" t="s">
        <v>634</v>
      </c>
      <c r="BM355" s="92">
        <v>0</v>
      </c>
      <c r="BN355" s="92">
        <v>2412</v>
      </c>
      <c r="BO355" s="92">
        <v>108.01702118</v>
      </c>
      <c r="BP355" s="92">
        <v>71.264244079999997</v>
      </c>
      <c r="BQ355" s="92">
        <v>89.640632629999999</v>
      </c>
      <c r="BR355" s="91" t="s">
        <v>51</v>
      </c>
      <c r="BS355" s="92">
        <v>1519546.9998999999</v>
      </c>
      <c r="BT355" s="92">
        <v>5033241</v>
      </c>
      <c r="BU355" s="92" t="s">
        <v>51</v>
      </c>
      <c r="BV355" s="93">
        <v>44562</v>
      </c>
      <c r="BW355" s="93">
        <v>44926</v>
      </c>
      <c r="BX355" s="40"/>
      <c r="BY355" s="15">
        <f>IF(BI355=0,MAX($BY$5:BY354)+1,0)</f>
        <v>0</v>
      </c>
      <c r="BZ355" s="15" t="str">
        <f t="shared" si="7"/>
        <v/>
      </c>
    </row>
    <row r="356" spans="61:78" x14ac:dyDescent="0.25">
      <c r="BI356" s="27">
        <v>30</v>
      </c>
      <c r="BJ356" t="s">
        <v>426</v>
      </c>
      <c r="BK356" s="91">
        <v>6.0000000000000001E-3</v>
      </c>
      <c r="BL356" s="92" t="s">
        <v>635</v>
      </c>
      <c r="BM356" s="92">
        <v>0</v>
      </c>
      <c r="BN356" s="92">
        <v>2528</v>
      </c>
      <c r="BO356" s="92">
        <v>107.90103148999999</v>
      </c>
      <c r="BP356" s="92">
        <v>71.132980349999997</v>
      </c>
      <c r="BQ356" s="92">
        <v>89.517005920000003</v>
      </c>
      <c r="BR356" s="91" t="s">
        <v>52</v>
      </c>
      <c r="BS356" s="92">
        <v>1519545.0049999999</v>
      </c>
      <c r="BT356" s="92">
        <v>5033238.9978999998</v>
      </c>
      <c r="BU356" s="92" t="s">
        <v>52</v>
      </c>
      <c r="BV356" s="93">
        <v>44562</v>
      </c>
      <c r="BW356" s="93">
        <v>44926</v>
      </c>
      <c r="BX356" s="40"/>
      <c r="BY356" s="15">
        <f>IF(BI356=0,MAX($BY$5:BY355)+1,0)</f>
        <v>0</v>
      </c>
      <c r="BZ356" s="15" t="str">
        <f t="shared" si="7"/>
        <v/>
      </c>
    </row>
    <row r="357" spans="61:78" x14ac:dyDescent="0.25">
      <c r="BI357" s="27">
        <v>31</v>
      </c>
      <c r="BJ357" t="s">
        <v>422</v>
      </c>
      <c r="BK357" s="91">
        <v>1.2E-2</v>
      </c>
      <c r="BL357" s="92" t="s">
        <v>636</v>
      </c>
      <c r="BM357" s="92">
        <v>0</v>
      </c>
      <c r="BN357" s="92">
        <v>2527</v>
      </c>
      <c r="BO357" s="92">
        <v>107.97271729000001</v>
      </c>
      <c r="BP357" s="92">
        <v>71.206565859999998</v>
      </c>
      <c r="BQ357" s="92">
        <v>89.589641575000002</v>
      </c>
      <c r="BR357" s="91" t="s">
        <v>53</v>
      </c>
      <c r="BS357" s="92">
        <v>1519518.9950999999</v>
      </c>
      <c r="BT357" s="92">
        <v>5033226.9990999997</v>
      </c>
      <c r="BU357" s="92" t="s">
        <v>53</v>
      </c>
      <c r="BV357" s="93">
        <v>44562</v>
      </c>
      <c r="BW357" s="93">
        <v>44926</v>
      </c>
      <c r="BX357" s="40"/>
      <c r="BY357" s="15">
        <f>IF(BI357=0,MAX($BY$5:BY356)+1,0)</f>
        <v>0</v>
      </c>
      <c r="BZ357" s="15" t="str">
        <f t="shared" si="7"/>
        <v/>
      </c>
    </row>
    <row r="358" spans="61:78" x14ac:dyDescent="0.25">
      <c r="BI358" s="27">
        <v>32</v>
      </c>
      <c r="BJ358" t="s">
        <v>426</v>
      </c>
      <c r="BK358" s="91">
        <v>8.0000000000000002E-3</v>
      </c>
      <c r="BL358" s="92" t="s">
        <v>639</v>
      </c>
      <c r="BM358" s="92">
        <v>0</v>
      </c>
      <c r="BN358" s="92">
        <v>2528</v>
      </c>
      <c r="BO358" s="92">
        <v>107.90103148999999</v>
      </c>
      <c r="BP358" s="92">
        <v>71.132980349999997</v>
      </c>
      <c r="BQ358" s="92">
        <v>89.517005920000003</v>
      </c>
      <c r="BR358" s="91" t="s">
        <v>56</v>
      </c>
      <c r="BS358" s="92">
        <v>1519549.9957999999</v>
      </c>
      <c r="BT358" s="92">
        <v>5033195.9979999997</v>
      </c>
      <c r="BU358" s="92" t="s">
        <v>56</v>
      </c>
      <c r="BV358" s="93">
        <v>44562</v>
      </c>
      <c r="BW358" s="93">
        <v>44926</v>
      </c>
      <c r="BX358" s="40"/>
      <c r="BY358" s="15">
        <f>IF(BI358=0,MAX($BY$5:BY357)+1,0)</f>
        <v>0</v>
      </c>
      <c r="BZ358" s="15" t="str">
        <f t="shared" si="7"/>
        <v/>
      </c>
    </row>
    <row r="359" spans="61:78" x14ac:dyDescent="0.25">
      <c r="BI359" s="27">
        <v>33</v>
      </c>
      <c r="BJ359" t="s">
        <v>342</v>
      </c>
      <c r="BK359" s="91">
        <v>6.0000000000000001E-3</v>
      </c>
      <c r="BL359" s="92" t="s">
        <v>654</v>
      </c>
      <c r="BM359" s="92">
        <v>0</v>
      </c>
      <c r="BN359" s="92">
        <v>14785</v>
      </c>
      <c r="BO359" s="92">
        <v>106.4753418</v>
      </c>
      <c r="BP359" s="92">
        <v>63.433700559999998</v>
      </c>
      <c r="BQ359" s="92">
        <v>84.95452118</v>
      </c>
      <c r="BR359" s="91" t="s">
        <v>71</v>
      </c>
      <c r="BS359" s="92">
        <v>1518762.0031999999</v>
      </c>
      <c r="BT359" s="92">
        <v>5031310.9926000005</v>
      </c>
      <c r="BU359" s="92" t="s">
        <v>71</v>
      </c>
      <c r="BV359" s="93">
        <v>44562</v>
      </c>
      <c r="BW359" s="93">
        <v>44926</v>
      </c>
      <c r="BX359" s="40"/>
      <c r="BY359" s="15">
        <f>IF(BI359=0,MAX($BY$5:BY358)+1,0)</f>
        <v>0</v>
      </c>
      <c r="BZ359" s="15" t="str">
        <f t="shared" si="7"/>
        <v/>
      </c>
    </row>
    <row r="360" spans="61:78" x14ac:dyDescent="0.25">
      <c r="BI360" s="27">
        <v>34</v>
      </c>
      <c r="BJ360" t="s">
        <v>453</v>
      </c>
      <c r="BK360" s="91">
        <v>-3.5000000000000001E-3</v>
      </c>
      <c r="BL360" s="92" t="s">
        <v>674</v>
      </c>
      <c r="BM360" s="92">
        <v>0</v>
      </c>
      <c r="BN360" s="92">
        <v>727</v>
      </c>
      <c r="BO360" s="92">
        <v>112.15606689000001</v>
      </c>
      <c r="BP360" s="92">
        <v>65.068504329999996</v>
      </c>
      <c r="BQ360" s="92">
        <v>88.612285610000001</v>
      </c>
      <c r="BR360" s="91" t="s">
        <v>87</v>
      </c>
      <c r="BS360" s="92">
        <v>1516905.0027999999</v>
      </c>
      <c r="BT360" s="92">
        <v>5033255.9985999996</v>
      </c>
      <c r="BU360" s="92" t="s">
        <v>87</v>
      </c>
      <c r="BV360" s="93">
        <v>44562</v>
      </c>
      <c r="BW360" s="93">
        <v>44926</v>
      </c>
      <c r="BX360" s="40"/>
      <c r="BY360" s="15">
        <f>IF(BI360=0,MAX($BY$5:BY359)+1,0)</f>
        <v>0</v>
      </c>
      <c r="BZ360" s="15" t="str">
        <f t="shared" si="7"/>
        <v/>
      </c>
    </row>
    <row r="361" spans="61:78" x14ac:dyDescent="0.25">
      <c r="BI361" s="27">
        <v>35</v>
      </c>
      <c r="BJ361" t="s">
        <v>464</v>
      </c>
      <c r="BK361" s="91">
        <v>-9.4999999999999998E-3</v>
      </c>
      <c r="BL361" s="92" t="s">
        <v>683</v>
      </c>
      <c r="BM361" s="92">
        <v>0</v>
      </c>
      <c r="BN361" s="92">
        <v>9249</v>
      </c>
      <c r="BO361" s="92">
        <v>103.56208801</v>
      </c>
      <c r="BP361" s="92">
        <v>66.873481749999996</v>
      </c>
      <c r="BQ361" s="92">
        <v>85.217784879999996</v>
      </c>
      <c r="BR361" s="91" t="s">
        <v>89</v>
      </c>
      <c r="BS361" s="92">
        <v>1520751.9961000001</v>
      </c>
      <c r="BT361" s="92">
        <v>5032391.9959000004</v>
      </c>
      <c r="BU361" s="92" t="s">
        <v>89</v>
      </c>
      <c r="BV361" s="93">
        <v>44562</v>
      </c>
      <c r="BW361" s="93">
        <v>44926</v>
      </c>
      <c r="BX361" s="40"/>
      <c r="BY361" s="15">
        <f>IF(BI361=0,MAX($BY$5:BY360)+1,0)</f>
        <v>0</v>
      </c>
      <c r="BZ361" s="15" t="str">
        <f t="shared" si="7"/>
        <v/>
      </c>
    </row>
    <row r="362" spans="61:78" x14ac:dyDescent="0.25">
      <c r="BI362" s="27">
        <v>36</v>
      </c>
      <c r="BJ362" t="s">
        <v>465</v>
      </c>
      <c r="BK362" s="91">
        <v>-9.4999999999999998E-3</v>
      </c>
      <c r="BL362" s="92" t="s">
        <v>684</v>
      </c>
      <c r="BM362" s="92">
        <v>0</v>
      </c>
      <c r="BN362" s="92">
        <v>8671</v>
      </c>
      <c r="BO362" s="92">
        <v>104.6832962</v>
      </c>
      <c r="BP362" s="92">
        <v>68.130287170000003</v>
      </c>
      <c r="BQ362" s="92">
        <v>86.406791685000002</v>
      </c>
      <c r="BR362" s="91" t="s">
        <v>90</v>
      </c>
      <c r="BS362" s="92">
        <v>1520458.9982</v>
      </c>
      <c r="BT362" s="92">
        <v>5032383.9956999999</v>
      </c>
      <c r="BU362" s="92" t="s">
        <v>90</v>
      </c>
      <c r="BV362" s="93">
        <v>44562</v>
      </c>
      <c r="BW362" s="93">
        <v>44926</v>
      </c>
      <c r="BX362" s="40"/>
      <c r="BY362" s="15">
        <f>IF(BI362=0,MAX($BY$5:BY361)+1,0)</f>
        <v>0</v>
      </c>
      <c r="BZ362" s="15" t="str">
        <f t="shared" si="7"/>
        <v/>
      </c>
    </row>
    <row r="363" spans="61:78" x14ac:dyDescent="0.25">
      <c r="BI363" s="27">
        <v>37</v>
      </c>
      <c r="BJ363" t="s">
        <v>466</v>
      </c>
      <c r="BK363" s="91">
        <v>-9.4999999999999998E-3</v>
      </c>
      <c r="BL363" s="92" t="s">
        <v>685</v>
      </c>
      <c r="BM363" s="92">
        <v>0</v>
      </c>
      <c r="BN363" s="92">
        <v>9255</v>
      </c>
      <c r="BO363" s="92">
        <v>103.91210938</v>
      </c>
      <c r="BP363" s="92">
        <v>66.635841369999994</v>
      </c>
      <c r="BQ363" s="92">
        <v>85.273975374999907</v>
      </c>
      <c r="BR363" s="91" t="s">
        <v>91</v>
      </c>
      <c r="BS363" s="92">
        <v>1520823.9998999999</v>
      </c>
      <c r="BT363" s="92">
        <v>5032383.9976000004</v>
      </c>
      <c r="BU363" s="92" t="s">
        <v>91</v>
      </c>
      <c r="BV363" s="93">
        <v>44562</v>
      </c>
      <c r="BW363" s="93">
        <v>44926</v>
      </c>
      <c r="BX363" s="40"/>
      <c r="BY363" s="15">
        <f>IF(BI363=0,MAX($BY$5:BY362)+1,0)</f>
        <v>0</v>
      </c>
      <c r="BZ363" s="15" t="str">
        <f t="shared" si="7"/>
        <v/>
      </c>
    </row>
    <row r="364" spans="61:78" x14ac:dyDescent="0.25">
      <c r="BI364" s="27">
        <v>38</v>
      </c>
      <c r="BJ364" t="s">
        <v>467</v>
      </c>
      <c r="BK364" s="91">
        <v>-9.4999999999999998E-3</v>
      </c>
      <c r="BL364" s="92" t="s">
        <v>686</v>
      </c>
      <c r="BM364" s="92">
        <v>0</v>
      </c>
      <c r="BN364" s="92">
        <v>8689</v>
      </c>
      <c r="BO364" s="92">
        <v>104.02419281</v>
      </c>
      <c r="BP364" s="92">
        <v>67.291755679999994</v>
      </c>
      <c r="BQ364" s="92">
        <v>85.657974244999906</v>
      </c>
      <c r="BR364" s="91" t="s">
        <v>92</v>
      </c>
      <c r="BS364" s="92">
        <v>1520653.0012999999</v>
      </c>
      <c r="BT364" s="92">
        <v>5032404.9929</v>
      </c>
      <c r="BU364" s="92" t="s">
        <v>92</v>
      </c>
      <c r="BV364" s="93">
        <v>44562</v>
      </c>
      <c r="BW364" s="93">
        <v>44926</v>
      </c>
      <c r="BX364" s="40"/>
      <c r="BY364" s="15">
        <f>IF(BI364=0,MAX($BY$5:BY363)+1,0)</f>
        <v>0</v>
      </c>
      <c r="BZ364" s="15" t="str">
        <f t="shared" si="7"/>
        <v/>
      </c>
    </row>
    <row r="365" spans="61:78" x14ac:dyDescent="0.25">
      <c r="BI365" s="27">
        <v>39</v>
      </c>
      <c r="BJ365" t="s">
        <v>468</v>
      </c>
      <c r="BK365" s="91">
        <v>-9.4999999999999998E-3</v>
      </c>
      <c r="BL365" s="92" t="s">
        <v>687</v>
      </c>
      <c r="BM365" s="92">
        <v>0</v>
      </c>
      <c r="BN365" s="92">
        <v>7191</v>
      </c>
      <c r="BO365" s="92">
        <v>103.00206756999999</v>
      </c>
      <c r="BP365" s="92">
        <v>68.493926999999999</v>
      </c>
      <c r="BQ365" s="92">
        <v>85.747997284999997</v>
      </c>
      <c r="BR365" s="91" t="s">
        <v>93</v>
      </c>
      <c r="BS365" s="92">
        <v>1520382.003</v>
      </c>
      <c r="BT365" s="92">
        <v>5032502.9935999997</v>
      </c>
      <c r="BU365" s="92" t="s">
        <v>93</v>
      </c>
      <c r="BV365" s="93">
        <v>44562</v>
      </c>
      <c r="BW365" s="93">
        <v>44926</v>
      </c>
      <c r="BX365" s="40"/>
      <c r="BY365" s="15">
        <f>IF(BI365=0,MAX($BY$5:BY364)+1,0)</f>
        <v>0</v>
      </c>
      <c r="BZ365" s="15" t="str">
        <f t="shared" si="7"/>
        <v/>
      </c>
    </row>
    <row r="366" spans="61:78" x14ac:dyDescent="0.25">
      <c r="BI366" s="27">
        <v>0</v>
      </c>
      <c r="BJ366" t="s">
        <v>394</v>
      </c>
      <c r="BK366" s="91">
        <v>-5.0000000000000001E-3</v>
      </c>
      <c r="BL366" s="92" t="s">
        <v>596</v>
      </c>
      <c r="BM366" s="92">
        <v>0</v>
      </c>
      <c r="BN366" s="92">
        <v>3117</v>
      </c>
      <c r="BO366" s="92">
        <v>110.0019989</v>
      </c>
      <c r="BP366" s="92">
        <v>65.353309629999998</v>
      </c>
      <c r="BQ366" s="92">
        <v>87.677654265000001</v>
      </c>
      <c r="BR366" s="91">
        <v>636</v>
      </c>
      <c r="BS366" s="92">
        <v>1518019.0027999999</v>
      </c>
      <c r="BT366" s="92">
        <v>5032595.9945999999</v>
      </c>
      <c r="BU366" s="92">
        <v>636</v>
      </c>
      <c r="BV366" s="93">
        <v>44562</v>
      </c>
      <c r="BW366" s="93">
        <v>44926</v>
      </c>
      <c r="BX366" s="40"/>
      <c r="BY366" s="15">
        <f>IF(BI366=0,MAX($BY$5:BY365)+1,0)</f>
        <v>10</v>
      </c>
      <c r="BZ366" s="15" t="str">
        <f t="shared" si="7"/>
        <v/>
      </c>
    </row>
    <row r="367" spans="61:78" x14ac:dyDescent="0.25">
      <c r="BI367" s="27">
        <v>1</v>
      </c>
      <c r="BJ367" t="s">
        <v>395</v>
      </c>
      <c r="BK367" s="91">
        <v>-5.0000000000000001E-3</v>
      </c>
      <c r="BL367" s="92" t="s">
        <v>597</v>
      </c>
      <c r="BM367" s="92">
        <v>0</v>
      </c>
      <c r="BN367" s="92">
        <v>2749</v>
      </c>
      <c r="BO367" s="92">
        <v>110.50395966000001</v>
      </c>
      <c r="BP367" s="92">
        <v>65.559921259999996</v>
      </c>
      <c r="BQ367" s="92">
        <v>88.031940460000001</v>
      </c>
      <c r="BR367" s="91">
        <v>637</v>
      </c>
      <c r="BS367" s="92">
        <v>1518020.0022</v>
      </c>
      <c r="BT367" s="92">
        <v>5032741.9932000004</v>
      </c>
      <c r="BU367" s="92">
        <v>637</v>
      </c>
      <c r="BV367" s="93">
        <v>44562</v>
      </c>
      <c r="BW367" s="93">
        <v>44926</v>
      </c>
      <c r="BX367" s="40"/>
      <c r="BY367" s="15">
        <f>IF(BI367=0,MAX($BY$5:BY366)+1,0)</f>
        <v>0</v>
      </c>
      <c r="BZ367" s="15" t="str">
        <f t="shared" si="7"/>
        <v/>
      </c>
    </row>
    <row r="368" spans="61:78" x14ac:dyDescent="0.25">
      <c r="BI368" s="27">
        <v>2</v>
      </c>
      <c r="BJ368" t="s">
        <v>396</v>
      </c>
      <c r="BK368" s="91">
        <v>-0.02</v>
      </c>
      <c r="BL368" s="92" t="s">
        <v>598</v>
      </c>
      <c r="BM368" s="92">
        <v>0</v>
      </c>
      <c r="BN368" s="92">
        <v>2531</v>
      </c>
      <c r="BO368" s="92">
        <v>107.81092072</v>
      </c>
      <c r="BP368" s="92">
        <v>70.854019170000001</v>
      </c>
      <c r="BQ368" s="92">
        <v>89.332469945</v>
      </c>
      <c r="BR368" s="91">
        <v>826</v>
      </c>
      <c r="BS368" s="92">
        <v>1519684.0051</v>
      </c>
      <c r="BT368" s="92">
        <v>5033258.9992000004</v>
      </c>
      <c r="BU368" s="92">
        <v>826</v>
      </c>
      <c r="BV368" s="93">
        <v>44562</v>
      </c>
      <c r="BW368" s="93">
        <v>44926</v>
      </c>
      <c r="BX368" s="40"/>
      <c r="BY368" s="15">
        <f>IF(BI368=0,MAX($BY$5:BY367)+1,0)</f>
        <v>0</v>
      </c>
      <c r="BZ368" s="15" t="str">
        <f t="shared" si="7"/>
        <v/>
      </c>
    </row>
    <row r="369" spans="61:78" x14ac:dyDescent="0.25">
      <c r="BI369" s="27">
        <v>3</v>
      </c>
      <c r="BJ369" t="s">
        <v>397</v>
      </c>
      <c r="BK369" s="91">
        <v>-2.1399999999999999E-2</v>
      </c>
      <c r="BL369" s="92" t="s">
        <v>599</v>
      </c>
      <c r="BM369" s="92">
        <v>0</v>
      </c>
      <c r="BN369" s="92">
        <v>2038</v>
      </c>
      <c r="BO369" s="92">
        <v>107.7279892</v>
      </c>
      <c r="BP369" s="92">
        <v>71.638175959999998</v>
      </c>
      <c r="BQ369" s="92">
        <v>89.683082579999905</v>
      </c>
      <c r="BR369" s="91">
        <v>828</v>
      </c>
      <c r="BS369" s="92">
        <v>1519133.9997</v>
      </c>
      <c r="BT369" s="92">
        <v>5033304.9972000001</v>
      </c>
      <c r="BU369" s="92">
        <v>828</v>
      </c>
      <c r="BV369" s="93">
        <v>44562</v>
      </c>
      <c r="BW369" s="93">
        <v>44926</v>
      </c>
      <c r="BX369" s="40"/>
      <c r="BY369" s="15">
        <f>IF(BI369=0,MAX($BY$5:BY368)+1,0)</f>
        <v>0</v>
      </c>
      <c r="BZ369" s="15" t="str">
        <f t="shared" si="7"/>
        <v/>
      </c>
    </row>
    <row r="370" spans="61:78" x14ac:dyDescent="0.25">
      <c r="BI370" s="27">
        <v>4</v>
      </c>
      <c r="BJ370" t="s">
        <v>398</v>
      </c>
      <c r="BK370" s="91">
        <v>-3.0000000000000001E-3</v>
      </c>
      <c r="BL370" s="92" t="s">
        <v>600</v>
      </c>
      <c r="BM370" s="92">
        <v>0</v>
      </c>
      <c r="BN370" s="92">
        <v>3878</v>
      </c>
      <c r="BO370" s="92">
        <v>109.74568176</v>
      </c>
      <c r="BP370" s="92">
        <v>65.147163390000003</v>
      </c>
      <c r="BQ370" s="92">
        <v>87.446422575</v>
      </c>
      <c r="BR370" s="91">
        <v>830</v>
      </c>
      <c r="BS370" s="92">
        <v>1518029.0029</v>
      </c>
      <c r="BT370" s="92">
        <v>5032427.9934999999</v>
      </c>
      <c r="BU370" s="92">
        <v>830</v>
      </c>
      <c r="BV370" s="93">
        <v>44562</v>
      </c>
      <c r="BW370" s="93">
        <v>44926</v>
      </c>
      <c r="BX370" s="40"/>
      <c r="BY370" s="15">
        <f>IF(BI370=0,MAX($BY$5:BY369)+1,0)</f>
        <v>0</v>
      </c>
      <c r="BZ370" s="15" t="str">
        <f t="shared" si="7"/>
        <v/>
      </c>
    </row>
    <row r="371" spans="61:78" x14ac:dyDescent="0.25">
      <c r="BI371" s="27">
        <v>5</v>
      </c>
      <c r="BJ371" t="s">
        <v>399</v>
      </c>
      <c r="BK371" s="91">
        <v>-0.05</v>
      </c>
      <c r="BL371" s="92" t="s">
        <v>601</v>
      </c>
      <c r="BM371" s="92">
        <v>0</v>
      </c>
      <c r="BN371" s="92">
        <v>2298</v>
      </c>
      <c r="BO371" s="92">
        <v>107.49346924</v>
      </c>
      <c r="BP371" s="92">
        <v>71.22814941</v>
      </c>
      <c r="BQ371" s="92">
        <v>89.360809324999906</v>
      </c>
      <c r="BR371" s="91">
        <v>833</v>
      </c>
      <c r="BS371" s="92">
        <v>1519631.0009999999</v>
      </c>
      <c r="BT371" s="92">
        <v>5033315.9994999999</v>
      </c>
      <c r="BU371" s="92">
        <v>833</v>
      </c>
      <c r="BV371" s="93">
        <v>44562</v>
      </c>
      <c r="BW371" s="93">
        <v>44926</v>
      </c>
      <c r="BX371" s="40"/>
      <c r="BY371" s="15">
        <f>IF(BI371=0,MAX($BY$5:BY370)+1,0)</f>
        <v>0</v>
      </c>
      <c r="BZ371" s="15" t="str">
        <f t="shared" si="7"/>
        <v/>
      </c>
    </row>
    <row r="372" spans="61:78" x14ac:dyDescent="0.25">
      <c r="BI372" s="27">
        <v>6</v>
      </c>
      <c r="BJ372" t="s">
        <v>402</v>
      </c>
      <c r="BK372" s="91">
        <v>-5.0000000000000001E-3</v>
      </c>
      <c r="BL372" s="92" t="s">
        <v>604</v>
      </c>
      <c r="BM372" s="92">
        <v>0</v>
      </c>
      <c r="BN372" s="92">
        <v>7027</v>
      </c>
      <c r="BO372" s="92">
        <v>105.78554535000001</v>
      </c>
      <c r="BP372" s="92">
        <v>69.659011840000005</v>
      </c>
      <c r="BQ372" s="92">
        <v>87.722278595000006</v>
      </c>
      <c r="BR372" s="91">
        <v>2503</v>
      </c>
      <c r="BS372" s="92">
        <v>1519820.0038999999</v>
      </c>
      <c r="BT372" s="92">
        <v>5032380.0003000004</v>
      </c>
      <c r="BU372" s="92">
        <v>2503</v>
      </c>
      <c r="BV372" s="93">
        <v>44562</v>
      </c>
      <c r="BW372" s="93">
        <v>44926</v>
      </c>
      <c r="BX372" s="40"/>
      <c r="BY372" s="15">
        <f>IF(BI372=0,MAX($BY$5:BY371)+1,0)</f>
        <v>0</v>
      </c>
      <c r="BZ372" s="15" t="str">
        <f t="shared" si="7"/>
        <v/>
      </c>
    </row>
    <row r="373" spans="61:78" x14ac:dyDescent="0.25">
      <c r="BI373" s="27">
        <v>7</v>
      </c>
      <c r="BJ373" t="s">
        <v>404</v>
      </c>
      <c r="BK373" s="91">
        <v>-0.01</v>
      </c>
      <c r="BL373" s="92" t="s">
        <v>606</v>
      </c>
      <c r="BM373" s="92">
        <v>0</v>
      </c>
      <c r="BN373" s="92">
        <v>2010</v>
      </c>
      <c r="BO373" s="92">
        <v>110.89460754</v>
      </c>
      <c r="BP373" s="92">
        <v>65.334671020000002</v>
      </c>
      <c r="BQ373" s="92">
        <v>88.114639280000006</v>
      </c>
      <c r="BR373" s="91">
        <v>2550</v>
      </c>
      <c r="BS373" s="92">
        <v>1517747.0035000001</v>
      </c>
      <c r="BT373" s="92">
        <v>5032975.0000999998</v>
      </c>
      <c r="BU373" s="92">
        <v>2550</v>
      </c>
      <c r="BV373" s="93">
        <v>44562</v>
      </c>
      <c r="BW373" s="93">
        <v>44926</v>
      </c>
      <c r="BX373" s="40"/>
      <c r="BY373" s="15">
        <f>IF(BI373=0,MAX($BY$5:BY372)+1,0)</f>
        <v>0</v>
      </c>
      <c r="BZ373" s="15" t="str">
        <f t="shared" si="7"/>
        <v/>
      </c>
    </row>
    <row r="374" spans="61:78" x14ac:dyDescent="0.25">
      <c r="BI374" s="27">
        <v>8</v>
      </c>
      <c r="BJ374" t="s">
        <v>405</v>
      </c>
      <c r="BK374" s="91">
        <v>-8.0000000000000002E-3</v>
      </c>
      <c r="BL374" s="92" t="s">
        <v>607</v>
      </c>
      <c r="BM374" s="92">
        <v>0</v>
      </c>
      <c r="BN374" s="92">
        <v>2256</v>
      </c>
      <c r="BO374" s="92">
        <v>110.55115508999999</v>
      </c>
      <c r="BP374" s="92">
        <v>65.523017879999998</v>
      </c>
      <c r="BQ374" s="92">
        <v>88.037086485000003</v>
      </c>
      <c r="BR374" s="91">
        <v>2551</v>
      </c>
      <c r="BS374" s="92">
        <v>1517591.9992</v>
      </c>
      <c r="BT374" s="92">
        <v>5032844.9995999997</v>
      </c>
      <c r="BU374" s="92">
        <v>2551</v>
      </c>
      <c r="BV374" s="93">
        <v>44562</v>
      </c>
      <c r="BW374" s="93">
        <v>44926</v>
      </c>
      <c r="BX374" s="40"/>
      <c r="BY374" s="15">
        <f>IF(BI374=0,MAX($BY$5:BY373)+1,0)</f>
        <v>0</v>
      </c>
      <c r="BZ374" s="15" t="str">
        <f t="shared" si="7"/>
        <v/>
      </c>
    </row>
    <row r="375" spans="61:78" x14ac:dyDescent="0.25">
      <c r="BI375" s="27">
        <v>9</v>
      </c>
      <c r="BJ375" t="s">
        <v>406</v>
      </c>
      <c r="BK375" s="91">
        <v>-1.2E-2</v>
      </c>
      <c r="BL375" s="92" t="s">
        <v>608</v>
      </c>
      <c r="BM375" s="92">
        <v>0</v>
      </c>
      <c r="BN375" s="92">
        <v>2137</v>
      </c>
      <c r="BO375" s="92">
        <v>110.35852814</v>
      </c>
      <c r="BP375" s="92">
        <v>65.443931579999997</v>
      </c>
      <c r="BQ375" s="92">
        <v>87.901229860000001</v>
      </c>
      <c r="BR375" s="91">
        <v>2559</v>
      </c>
      <c r="BS375" s="92">
        <v>1517866.0035999999</v>
      </c>
      <c r="BT375" s="92">
        <v>5032951.9955000002</v>
      </c>
      <c r="BU375" s="92">
        <v>2559</v>
      </c>
      <c r="BV375" s="93">
        <v>44562</v>
      </c>
      <c r="BW375" s="93">
        <v>44926</v>
      </c>
      <c r="BX375" s="40"/>
      <c r="BY375" s="15">
        <f>IF(BI375=0,MAX($BY$5:BY374)+1,0)</f>
        <v>0</v>
      </c>
      <c r="BZ375" s="15" t="str">
        <f t="shared" si="7"/>
        <v/>
      </c>
    </row>
    <row r="376" spans="61:78" x14ac:dyDescent="0.25">
      <c r="BI376" s="27">
        <v>10</v>
      </c>
      <c r="BJ376" t="s">
        <v>407</v>
      </c>
      <c r="BK376" s="91">
        <v>-2.2499999999999999E-2</v>
      </c>
      <c r="BL376" s="92" t="s">
        <v>609</v>
      </c>
      <c r="BM376" s="92">
        <v>0</v>
      </c>
      <c r="BN376" s="92">
        <v>645</v>
      </c>
      <c r="BO376" s="92">
        <v>109.94715881</v>
      </c>
      <c r="BP376" s="92">
        <v>72.904418949999993</v>
      </c>
      <c r="BQ376" s="92">
        <v>91.425788879999999</v>
      </c>
      <c r="BR376" s="91">
        <v>4740</v>
      </c>
      <c r="BS376" s="92">
        <v>1519004.9994999999</v>
      </c>
      <c r="BT376" s="92">
        <v>5033871.9913999997</v>
      </c>
      <c r="BU376" s="92">
        <v>4740</v>
      </c>
      <c r="BV376" s="93">
        <v>44562</v>
      </c>
      <c r="BW376" s="93">
        <v>44926</v>
      </c>
      <c r="BX376" s="40"/>
      <c r="BY376" s="15">
        <f>IF(BI376=0,MAX($BY$5:BY375)+1,0)</f>
        <v>0</v>
      </c>
      <c r="BZ376" s="15" t="str">
        <f t="shared" si="7"/>
        <v/>
      </c>
    </row>
    <row r="377" spans="61:78" x14ac:dyDescent="0.25">
      <c r="BI377" s="27">
        <v>11</v>
      </c>
      <c r="BJ377" t="s">
        <v>407</v>
      </c>
      <c r="BK377" s="91">
        <v>-2.2499999999999999E-2</v>
      </c>
      <c r="BL377" s="92" t="s">
        <v>610</v>
      </c>
      <c r="BM377" s="92">
        <v>0</v>
      </c>
      <c r="BN377" s="92">
        <v>645</v>
      </c>
      <c r="BO377" s="92">
        <v>109.94715881</v>
      </c>
      <c r="BP377" s="92">
        <v>72.904418949999993</v>
      </c>
      <c r="BQ377" s="92">
        <v>91.425788879999999</v>
      </c>
      <c r="BR377" s="91">
        <v>4741</v>
      </c>
      <c r="BS377" s="92">
        <v>1519003.9994999999</v>
      </c>
      <c r="BT377" s="92">
        <v>5033866.9908999996</v>
      </c>
      <c r="BU377" s="92">
        <v>4741</v>
      </c>
      <c r="BV377" s="93">
        <v>44562</v>
      </c>
      <c r="BW377" s="93">
        <v>44926</v>
      </c>
      <c r="BX377" s="40"/>
      <c r="BY377" s="15">
        <f>IF(BI377=0,MAX($BY$5:BY376)+1,0)</f>
        <v>0</v>
      </c>
      <c r="BZ377" s="15" t="str">
        <f t="shared" si="7"/>
        <v/>
      </c>
    </row>
    <row r="378" spans="61:78" x14ac:dyDescent="0.25">
      <c r="BI378" s="27">
        <v>12</v>
      </c>
      <c r="BJ378" t="s">
        <v>409</v>
      </c>
      <c r="BK378" s="91">
        <v>-8.0000000000000002E-3</v>
      </c>
      <c r="BL378" s="92" t="s">
        <v>612</v>
      </c>
      <c r="BM378" s="92">
        <v>0</v>
      </c>
      <c r="BN378" s="92">
        <v>8231</v>
      </c>
      <c r="BO378" s="92">
        <v>109.92002869</v>
      </c>
      <c r="BP378" s="92">
        <v>64.246482850000007</v>
      </c>
      <c r="BQ378" s="92">
        <v>87.083255769999994</v>
      </c>
      <c r="BR378" s="91" t="s">
        <v>18</v>
      </c>
      <c r="BS378" s="92">
        <v>1517647.0034</v>
      </c>
      <c r="BT378" s="92">
        <v>5031648.0003000004</v>
      </c>
      <c r="BU378" s="92" t="s">
        <v>18</v>
      </c>
      <c r="BV378" s="93">
        <v>44562</v>
      </c>
      <c r="BW378" s="93">
        <v>44926</v>
      </c>
      <c r="BX378" s="40"/>
      <c r="BY378" s="15">
        <f>IF(BI378=0,MAX($BY$5:BY377)+1,0)</f>
        <v>0</v>
      </c>
      <c r="BZ378" s="15" t="str">
        <f t="shared" si="7"/>
        <v/>
      </c>
    </row>
    <row r="379" spans="61:78" x14ac:dyDescent="0.25">
      <c r="BI379" s="27">
        <v>13</v>
      </c>
      <c r="BJ379" t="s">
        <v>410</v>
      </c>
      <c r="BK379" s="91">
        <v>-8.0000000000000002E-3</v>
      </c>
      <c r="BL379" s="92" t="s">
        <v>613</v>
      </c>
      <c r="BM379" s="92">
        <v>0</v>
      </c>
      <c r="BN379" s="92">
        <v>7745</v>
      </c>
      <c r="BO379" s="92">
        <v>109.08650208</v>
      </c>
      <c r="BP379" s="92">
        <v>64.124412539999994</v>
      </c>
      <c r="BQ379" s="92">
        <v>86.605457309999906</v>
      </c>
      <c r="BR379" s="91" t="s">
        <v>19</v>
      </c>
      <c r="BS379" s="92">
        <v>1517718.0031000001</v>
      </c>
      <c r="BT379" s="92">
        <v>5031736.0006999997</v>
      </c>
      <c r="BU379" s="92" t="s">
        <v>19</v>
      </c>
      <c r="BV379" s="93">
        <v>44562</v>
      </c>
      <c r="BW379" s="93">
        <v>44926</v>
      </c>
      <c r="BX379" s="40"/>
      <c r="BY379" s="15">
        <f>IF(BI379=0,MAX($BY$5:BY378)+1,0)</f>
        <v>0</v>
      </c>
      <c r="BZ379" s="15" t="str">
        <f t="shared" si="7"/>
        <v/>
      </c>
    </row>
    <row r="380" spans="61:78" x14ac:dyDescent="0.25">
      <c r="BI380" s="27">
        <v>14</v>
      </c>
      <c r="BJ380" t="s">
        <v>412</v>
      </c>
      <c r="BK380" s="91">
        <v>-8.0000000000000002E-3</v>
      </c>
      <c r="BL380" s="92" t="s">
        <v>615</v>
      </c>
      <c r="BM380" s="92">
        <v>0</v>
      </c>
      <c r="BN380" s="92">
        <v>9316</v>
      </c>
      <c r="BO380" s="92">
        <v>108.80895233</v>
      </c>
      <c r="BP380" s="92">
        <v>63.80172348</v>
      </c>
      <c r="BQ380" s="92">
        <v>86.305337905000002</v>
      </c>
      <c r="BR380" s="91" t="s">
        <v>28</v>
      </c>
      <c r="BS380" s="92">
        <v>1517845.0024000001</v>
      </c>
      <c r="BT380" s="92">
        <v>5031586.9985999996</v>
      </c>
      <c r="BU380" s="92" t="s">
        <v>28</v>
      </c>
      <c r="BV380" s="93">
        <v>44562</v>
      </c>
      <c r="BW380" s="93">
        <v>44926</v>
      </c>
      <c r="BX380" s="40"/>
      <c r="BY380" s="15">
        <f>IF(BI380=0,MAX($BY$5:BY379)+1,0)</f>
        <v>0</v>
      </c>
      <c r="BZ380" s="15" t="str">
        <f t="shared" si="7"/>
        <v/>
      </c>
    </row>
    <row r="381" spans="61:78" x14ac:dyDescent="0.25">
      <c r="BI381" s="27">
        <v>15</v>
      </c>
      <c r="BJ381" t="s">
        <v>413</v>
      </c>
      <c r="BK381" s="91">
        <v>-8.0000000000000002E-3</v>
      </c>
      <c r="BL381" s="92" t="s">
        <v>616</v>
      </c>
      <c r="BM381" s="92">
        <v>0</v>
      </c>
      <c r="BN381" s="92">
        <v>10445</v>
      </c>
      <c r="BO381" s="92">
        <v>109.21190643</v>
      </c>
      <c r="BP381" s="92">
        <v>63.974983219999999</v>
      </c>
      <c r="BQ381" s="92">
        <v>86.593444825000006</v>
      </c>
      <c r="BR381" s="91" t="s">
        <v>29</v>
      </c>
      <c r="BS381" s="92">
        <v>1517749.0031000001</v>
      </c>
      <c r="BT381" s="92">
        <v>5031492.9918999998</v>
      </c>
      <c r="BU381" s="92" t="s">
        <v>29</v>
      </c>
      <c r="BV381" s="93">
        <v>44562</v>
      </c>
      <c r="BW381" s="93">
        <v>44926</v>
      </c>
      <c r="BX381" s="40"/>
      <c r="BY381" s="15">
        <f>IF(BI381=0,MAX($BY$5:BY380)+1,0)</f>
        <v>0</v>
      </c>
      <c r="BZ381" s="15" t="str">
        <f t="shared" si="7"/>
        <v/>
      </c>
    </row>
    <row r="382" spans="61:78" x14ac:dyDescent="0.25">
      <c r="BI382" s="27">
        <v>16</v>
      </c>
      <c r="BJ382" t="s">
        <v>417</v>
      </c>
      <c r="BK382" s="91">
        <v>-8.0000000000000002E-3</v>
      </c>
      <c r="BL382" s="92" t="s">
        <v>621</v>
      </c>
      <c r="BM382" s="92">
        <v>0</v>
      </c>
      <c r="BN382" s="92">
        <v>1919</v>
      </c>
      <c r="BO382" s="92">
        <v>107.52838898</v>
      </c>
      <c r="BP382" s="92">
        <v>71.738250730000004</v>
      </c>
      <c r="BQ382" s="92">
        <v>89.633319854999996</v>
      </c>
      <c r="BR382" s="91" t="s">
        <v>38</v>
      </c>
      <c r="BS382" s="92">
        <v>1519559.9978</v>
      </c>
      <c r="BT382" s="92">
        <v>5033463.9984999998</v>
      </c>
      <c r="BU382" s="92" t="s">
        <v>38</v>
      </c>
      <c r="BV382" s="93">
        <v>44562</v>
      </c>
      <c r="BW382" s="93">
        <v>44926</v>
      </c>
      <c r="BX382" s="40"/>
      <c r="BY382" s="15">
        <f>IF(BI382=0,MAX($BY$5:BY381)+1,0)</f>
        <v>0</v>
      </c>
      <c r="BZ382" s="15" t="str">
        <f t="shared" si="7"/>
        <v/>
      </c>
    </row>
    <row r="383" spans="61:78" x14ac:dyDescent="0.25">
      <c r="BI383" s="27">
        <v>17</v>
      </c>
      <c r="BJ383" t="s">
        <v>418</v>
      </c>
      <c r="BK383" s="91">
        <v>-8.0000000000000002E-3</v>
      </c>
      <c r="BL383" s="92" t="s">
        <v>622</v>
      </c>
      <c r="BM383" s="92">
        <v>0</v>
      </c>
      <c r="BN383" s="92">
        <v>2048</v>
      </c>
      <c r="BO383" s="92">
        <v>107.55656433</v>
      </c>
      <c r="BP383" s="92">
        <v>71.476799009999993</v>
      </c>
      <c r="BQ383" s="92">
        <v>89.516681669999997</v>
      </c>
      <c r="BR383" s="91" t="s">
        <v>39</v>
      </c>
      <c r="BS383" s="92">
        <v>1519593.9975000001</v>
      </c>
      <c r="BT383" s="92">
        <v>5033411.9990999997</v>
      </c>
      <c r="BU383" s="92" t="s">
        <v>39</v>
      </c>
      <c r="BV383" s="93">
        <v>44562</v>
      </c>
      <c r="BW383" s="93">
        <v>44926</v>
      </c>
      <c r="BX383" s="40"/>
      <c r="BY383" s="15">
        <f>IF(BI383=0,MAX($BY$5:BY382)+1,0)</f>
        <v>0</v>
      </c>
      <c r="BZ383" s="15" t="str">
        <f t="shared" si="7"/>
        <v/>
      </c>
    </row>
    <row r="384" spans="61:78" x14ac:dyDescent="0.25">
      <c r="BI384" s="27">
        <v>18</v>
      </c>
      <c r="BJ384" t="s">
        <v>419</v>
      </c>
      <c r="BK384" s="91">
        <v>-8.0000000000000002E-3</v>
      </c>
      <c r="BL384" s="92" t="s">
        <v>623</v>
      </c>
      <c r="BM384" s="92">
        <v>0</v>
      </c>
      <c r="BN384" s="92">
        <v>2173</v>
      </c>
      <c r="BO384" s="92">
        <v>107.66276550000001</v>
      </c>
      <c r="BP384" s="92">
        <v>71.339622500000004</v>
      </c>
      <c r="BQ384" s="92">
        <v>89.501193999999998</v>
      </c>
      <c r="BR384" s="91" t="s">
        <v>40</v>
      </c>
      <c r="BS384" s="92">
        <v>1519634.9982</v>
      </c>
      <c r="BT384" s="92">
        <v>5033369.9902999997</v>
      </c>
      <c r="BU384" s="92" t="s">
        <v>40</v>
      </c>
      <c r="BV384" s="93">
        <v>44562</v>
      </c>
      <c r="BW384" s="93">
        <v>44926</v>
      </c>
      <c r="BX384" s="40"/>
      <c r="BY384" s="15">
        <f>IF(BI384=0,MAX($BY$5:BY383)+1,0)</f>
        <v>0</v>
      </c>
      <c r="BZ384" s="15" t="str">
        <f t="shared" si="7"/>
        <v/>
      </c>
    </row>
    <row r="385" spans="61:78" x14ac:dyDescent="0.25">
      <c r="BI385" s="27">
        <v>19</v>
      </c>
      <c r="BJ385" t="s">
        <v>420</v>
      </c>
      <c r="BK385" s="91">
        <v>6.0000000000000001E-3</v>
      </c>
      <c r="BL385" s="92" t="s">
        <v>624</v>
      </c>
      <c r="BM385" s="92">
        <v>0</v>
      </c>
      <c r="BN385" s="92">
        <v>2169</v>
      </c>
      <c r="BO385" s="92">
        <v>108.33624268</v>
      </c>
      <c r="BP385" s="92">
        <v>71.719467159999994</v>
      </c>
      <c r="BQ385" s="92">
        <v>90.027854919999996</v>
      </c>
      <c r="BR385" s="91" t="s">
        <v>41</v>
      </c>
      <c r="BS385" s="92">
        <v>1519433.0009000001</v>
      </c>
      <c r="BT385" s="92">
        <v>5033336.9924999997</v>
      </c>
      <c r="BU385" s="92" t="s">
        <v>41</v>
      </c>
      <c r="BV385" s="93">
        <v>44562</v>
      </c>
      <c r="BW385" s="93">
        <v>44926</v>
      </c>
      <c r="BX385" s="40"/>
      <c r="BY385" s="15">
        <f>IF(BI385=0,MAX($BY$5:BY384)+1,0)</f>
        <v>0</v>
      </c>
      <c r="BZ385" s="15" t="str">
        <f t="shared" si="7"/>
        <v/>
      </c>
    </row>
    <row r="386" spans="61:78" x14ac:dyDescent="0.25">
      <c r="BI386" s="27">
        <v>20</v>
      </c>
      <c r="BJ386" t="s">
        <v>420</v>
      </c>
      <c r="BK386" s="91">
        <v>6.0000000000000001E-3</v>
      </c>
      <c r="BL386" s="92" t="s">
        <v>625</v>
      </c>
      <c r="BM386" s="92">
        <v>0</v>
      </c>
      <c r="BN386" s="92">
        <v>2169</v>
      </c>
      <c r="BO386" s="92">
        <v>108.33624268</v>
      </c>
      <c r="BP386" s="92">
        <v>71.719467159999994</v>
      </c>
      <c r="BQ386" s="92">
        <v>90.027854919999996</v>
      </c>
      <c r="BR386" s="91" t="s">
        <v>42</v>
      </c>
      <c r="BS386" s="92">
        <v>1519443.996</v>
      </c>
      <c r="BT386" s="92">
        <v>5033326.9955000002</v>
      </c>
      <c r="BU386" s="92" t="s">
        <v>42</v>
      </c>
      <c r="BV386" s="93">
        <v>44562</v>
      </c>
      <c r="BW386" s="93">
        <v>44926</v>
      </c>
      <c r="BX386" s="40"/>
      <c r="BY386" s="15">
        <f>IF(BI386=0,MAX($BY$5:BY385)+1,0)</f>
        <v>0</v>
      </c>
      <c r="BZ386" s="15" t="str">
        <f t="shared" si="7"/>
        <v/>
      </c>
    </row>
    <row r="387" spans="61:78" x14ac:dyDescent="0.25">
      <c r="BI387" s="27">
        <v>21</v>
      </c>
      <c r="BJ387" t="s">
        <v>421</v>
      </c>
      <c r="BK387" s="91">
        <v>6.0000000000000001E-3</v>
      </c>
      <c r="BL387" s="92" t="s">
        <v>626</v>
      </c>
      <c r="BM387" s="92">
        <v>0</v>
      </c>
      <c r="BN387" s="92">
        <v>2295</v>
      </c>
      <c r="BO387" s="92">
        <v>107.84601592999999</v>
      </c>
      <c r="BP387" s="92">
        <v>71.506248470000003</v>
      </c>
      <c r="BQ387" s="92">
        <v>89.676132199999998</v>
      </c>
      <c r="BR387" s="91" t="s">
        <v>43</v>
      </c>
      <c r="BS387" s="92">
        <v>1519469.0020999999</v>
      </c>
      <c r="BT387" s="92">
        <v>5033304.9913999997</v>
      </c>
      <c r="BU387" s="92" t="s">
        <v>43</v>
      </c>
      <c r="BV387" s="93">
        <v>44562</v>
      </c>
      <c r="BW387" s="93">
        <v>44926</v>
      </c>
      <c r="BX387" s="40"/>
      <c r="BY387" s="15">
        <f>IF(BI387=0,MAX($BY$5:BY386)+1,0)</f>
        <v>0</v>
      </c>
      <c r="BZ387" s="15" t="str">
        <f t="shared" si="7"/>
        <v/>
      </c>
    </row>
    <row r="388" spans="61:78" x14ac:dyDescent="0.25">
      <c r="BI388" s="27">
        <v>22</v>
      </c>
      <c r="BJ388" t="s">
        <v>421</v>
      </c>
      <c r="BK388" s="91">
        <v>6.0000000000000001E-3</v>
      </c>
      <c r="BL388" s="92" t="s">
        <v>627</v>
      </c>
      <c r="BM388" s="92">
        <v>0</v>
      </c>
      <c r="BN388" s="92">
        <v>2295</v>
      </c>
      <c r="BO388" s="92">
        <v>107.84601592999999</v>
      </c>
      <c r="BP388" s="92">
        <v>71.506248470000003</v>
      </c>
      <c r="BQ388" s="92">
        <v>89.676132199999998</v>
      </c>
      <c r="BR388" s="91" t="s">
        <v>44</v>
      </c>
      <c r="BS388" s="92">
        <v>1519482.0045</v>
      </c>
      <c r="BT388" s="92">
        <v>5033285.9927000003</v>
      </c>
      <c r="BU388" s="92" t="s">
        <v>44</v>
      </c>
      <c r="BV388" s="93">
        <v>44562</v>
      </c>
      <c r="BW388" s="93">
        <v>44926</v>
      </c>
      <c r="BX388" s="40"/>
      <c r="BY388" s="15">
        <f>IF(BI388=0,MAX($BY$5:BY387)+1,0)</f>
        <v>0</v>
      </c>
      <c r="BZ388" s="15" t="str">
        <f t="shared" si="7"/>
        <v/>
      </c>
    </row>
    <row r="389" spans="61:78" x14ac:dyDescent="0.25">
      <c r="BI389" s="27">
        <v>23</v>
      </c>
      <c r="BJ389" t="s">
        <v>422</v>
      </c>
      <c r="BK389" s="91">
        <v>2.4E-2</v>
      </c>
      <c r="BL389" s="92" t="s">
        <v>628</v>
      </c>
      <c r="BM389" s="92">
        <v>0</v>
      </c>
      <c r="BN389" s="92">
        <v>2527</v>
      </c>
      <c r="BO389" s="92">
        <v>107.97271729000001</v>
      </c>
      <c r="BP389" s="92">
        <v>71.206565859999998</v>
      </c>
      <c r="BQ389" s="92">
        <v>89.589641575000002</v>
      </c>
      <c r="BR389" s="91" t="s">
        <v>45</v>
      </c>
      <c r="BS389" s="92">
        <v>1519518.9950999999</v>
      </c>
      <c r="BT389" s="92">
        <v>5033226.9990999997</v>
      </c>
      <c r="BU389" s="92" t="s">
        <v>45</v>
      </c>
      <c r="BV389" s="93">
        <v>44562</v>
      </c>
      <c r="BW389" s="93">
        <v>44926</v>
      </c>
      <c r="BX389" s="40"/>
      <c r="BY389" s="15">
        <f>IF(BI389=0,MAX($BY$5:BY388)+1,0)</f>
        <v>0</v>
      </c>
      <c r="BZ389" s="15" t="str">
        <f t="shared" si="7"/>
        <v/>
      </c>
    </row>
    <row r="390" spans="61:78" x14ac:dyDescent="0.25">
      <c r="BI390" s="27">
        <v>24</v>
      </c>
      <c r="BJ390" t="s">
        <v>423</v>
      </c>
      <c r="BK390" s="91">
        <v>-2.1399999999999999E-2</v>
      </c>
      <c r="BL390" s="92" t="s">
        <v>629</v>
      </c>
      <c r="BM390" s="92">
        <v>0</v>
      </c>
      <c r="BN390" s="92">
        <v>2287</v>
      </c>
      <c r="BO390" s="92">
        <v>107.6685791</v>
      </c>
      <c r="BP390" s="92">
        <v>71.260536189999996</v>
      </c>
      <c r="BQ390" s="92">
        <v>89.464557644999999</v>
      </c>
      <c r="BR390" s="91" t="s">
        <v>46</v>
      </c>
      <c r="BS390" s="92">
        <v>1519078.0001999999</v>
      </c>
      <c r="BT390" s="92">
        <v>5033219.9946999997</v>
      </c>
      <c r="BU390" s="92" t="s">
        <v>46</v>
      </c>
      <c r="BV390" s="93">
        <v>44562</v>
      </c>
      <c r="BW390" s="93">
        <v>44926</v>
      </c>
      <c r="BX390" s="40"/>
      <c r="BY390" s="15">
        <f>IF(BI390=0,MAX($BY$5:BY389)+1,0)</f>
        <v>0</v>
      </c>
      <c r="BZ390" s="15" t="str">
        <f t="shared" si="7"/>
        <v/>
      </c>
    </row>
    <row r="391" spans="61:78" x14ac:dyDescent="0.25">
      <c r="BI391" s="27">
        <v>25</v>
      </c>
      <c r="BJ391" t="s">
        <v>424</v>
      </c>
      <c r="BK391" s="91">
        <v>2.1399999999999999E-2</v>
      </c>
      <c r="BL391" s="92" t="s">
        <v>630</v>
      </c>
      <c r="BM391" s="92">
        <v>0</v>
      </c>
      <c r="BN391" s="92">
        <v>1909</v>
      </c>
      <c r="BO391" s="92">
        <v>108.11677551</v>
      </c>
      <c r="BP391" s="92">
        <v>71.622856139999996</v>
      </c>
      <c r="BQ391" s="92">
        <v>89.869815824999904</v>
      </c>
      <c r="BR391" s="91" t="s">
        <v>47</v>
      </c>
      <c r="BS391" s="92">
        <v>1519088.0037</v>
      </c>
      <c r="BT391" s="92">
        <v>5033340.9992000004</v>
      </c>
      <c r="BU391" s="92" t="s">
        <v>47</v>
      </c>
      <c r="BV391" s="93">
        <v>44562</v>
      </c>
      <c r="BW391" s="93">
        <v>44926</v>
      </c>
      <c r="BX391" s="40"/>
      <c r="BY391" s="15">
        <f>IF(BI391=0,MAX($BY$5:BY390)+1,0)</f>
        <v>0</v>
      </c>
      <c r="BZ391" s="15" t="str">
        <f t="shared" ref="BZ391:BZ454" si="8">IF(ROW()-$BZ$5&lt;=$BY$4,ROW()-$BZ$5,"")</f>
        <v/>
      </c>
    </row>
    <row r="392" spans="61:78" x14ac:dyDescent="0.25">
      <c r="BI392" s="27">
        <v>26</v>
      </c>
      <c r="BJ392" t="s">
        <v>425</v>
      </c>
      <c r="BK392" s="91">
        <v>2.1399999999999999E-2</v>
      </c>
      <c r="BL392" s="92" t="s">
        <v>631</v>
      </c>
      <c r="BM392" s="92">
        <v>0</v>
      </c>
      <c r="BN392" s="92">
        <v>2161</v>
      </c>
      <c r="BO392" s="92">
        <v>107.9879303</v>
      </c>
      <c r="BP392" s="92">
        <v>71.230773929999998</v>
      </c>
      <c r="BQ392" s="92">
        <v>89.609352114999993</v>
      </c>
      <c r="BR392" s="91" t="s">
        <v>48</v>
      </c>
      <c r="BS392" s="92">
        <v>1519071.9994999999</v>
      </c>
      <c r="BT392" s="92">
        <v>5033226.9907999998</v>
      </c>
      <c r="BU392" s="92" t="s">
        <v>48</v>
      </c>
      <c r="BV392" s="93">
        <v>44562</v>
      </c>
      <c r="BW392" s="93">
        <v>44926</v>
      </c>
      <c r="BX392" s="40"/>
      <c r="BY392" s="15">
        <f>IF(BI392=0,MAX($BY$5:BY391)+1,0)</f>
        <v>0</v>
      </c>
      <c r="BZ392" s="15" t="str">
        <f t="shared" si="8"/>
        <v/>
      </c>
    </row>
    <row r="393" spans="61:78" x14ac:dyDescent="0.25">
      <c r="BI393" s="27">
        <v>27</v>
      </c>
      <c r="BJ393" t="s">
        <v>426</v>
      </c>
      <c r="BK393" s="91">
        <v>-6.0000000000000001E-3</v>
      </c>
      <c r="BL393" s="92" t="s">
        <v>632</v>
      </c>
      <c r="BM393" s="92">
        <v>0</v>
      </c>
      <c r="BN393" s="92">
        <v>2528</v>
      </c>
      <c r="BO393" s="92">
        <v>107.90103148999999</v>
      </c>
      <c r="BP393" s="92">
        <v>71.132980349999997</v>
      </c>
      <c r="BQ393" s="92">
        <v>89.517005920000003</v>
      </c>
      <c r="BR393" s="91" t="s">
        <v>49</v>
      </c>
      <c r="BS393" s="92">
        <v>1519568.0019</v>
      </c>
      <c r="BT393" s="92">
        <v>5033226.9948000005</v>
      </c>
      <c r="BU393" s="92" t="s">
        <v>49</v>
      </c>
      <c r="BV393" s="93">
        <v>44562</v>
      </c>
      <c r="BW393" s="93">
        <v>44926</v>
      </c>
      <c r="BX393" s="40"/>
      <c r="BY393" s="15">
        <f>IF(BI393=0,MAX($BY$5:BY392)+1,0)</f>
        <v>0</v>
      </c>
      <c r="BZ393" s="15" t="str">
        <f t="shared" si="8"/>
        <v/>
      </c>
    </row>
    <row r="394" spans="61:78" x14ac:dyDescent="0.25">
      <c r="BI394" s="27">
        <v>28</v>
      </c>
      <c r="BJ394" t="s">
        <v>426</v>
      </c>
      <c r="BK394" s="91">
        <v>-6.0000000000000001E-3</v>
      </c>
      <c r="BL394" s="92" t="s">
        <v>633</v>
      </c>
      <c r="BM394" s="92">
        <v>0</v>
      </c>
      <c r="BN394" s="92">
        <v>2528</v>
      </c>
      <c r="BO394" s="92">
        <v>107.90103148999999</v>
      </c>
      <c r="BP394" s="92">
        <v>71.132980349999997</v>
      </c>
      <c r="BQ394" s="92">
        <v>89.517005920000003</v>
      </c>
      <c r="BR394" s="91" t="s">
        <v>50</v>
      </c>
      <c r="BS394" s="92">
        <v>1519571.9987999999</v>
      </c>
      <c r="BT394" s="92">
        <v>5033222.9929</v>
      </c>
      <c r="BU394" s="92" t="s">
        <v>50</v>
      </c>
      <c r="BV394" s="93">
        <v>44562</v>
      </c>
      <c r="BW394" s="93">
        <v>44926</v>
      </c>
      <c r="BX394" s="40"/>
      <c r="BY394" s="15">
        <f>IF(BI394=0,MAX($BY$5:BY393)+1,0)</f>
        <v>0</v>
      </c>
      <c r="BZ394" s="15" t="str">
        <f t="shared" si="8"/>
        <v/>
      </c>
    </row>
    <row r="395" spans="61:78" x14ac:dyDescent="0.25">
      <c r="BI395" s="27">
        <v>29</v>
      </c>
      <c r="BJ395" t="s">
        <v>427</v>
      </c>
      <c r="BK395" s="91">
        <v>6.0000000000000001E-3</v>
      </c>
      <c r="BL395" s="92" t="s">
        <v>634</v>
      </c>
      <c r="BM395" s="92">
        <v>0</v>
      </c>
      <c r="BN395" s="92">
        <v>2412</v>
      </c>
      <c r="BO395" s="92">
        <v>108.01702118</v>
      </c>
      <c r="BP395" s="92">
        <v>71.264244079999997</v>
      </c>
      <c r="BQ395" s="92">
        <v>89.640632629999999</v>
      </c>
      <c r="BR395" s="91" t="s">
        <v>51</v>
      </c>
      <c r="BS395" s="92">
        <v>1519546.9998999999</v>
      </c>
      <c r="BT395" s="92">
        <v>5033241</v>
      </c>
      <c r="BU395" s="92" t="s">
        <v>51</v>
      </c>
      <c r="BV395" s="93">
        <v>44562</v>
      </c>
      <c r="BW395" s="93">
        <v>44926</v>
      </c>
      <c r="BX395" s="40"/>
      <c r="BY395" s="15">
        <f>IF(BI395=0,MAX($BY$5:BY394)+1,0)</f>
        <v>0</v>
      </c>
      <c r="BZ395" s="15" t="str">
        <f t="shared" si="8"/>
        <v/>
      </c>
    </row>
    <row r="396" spans="61:78" x14ac:dyDescent="0.25">
      <c r="BI396" s="27">
        <v>30</v>
      </c>
      <c r="BJ396" t="s">
        <v>426</v>
      </c>
      <c r="BK396" s="91">
        <v>6.0000000000000001E-3</v>
      </c>
      <c r="BL396" s="92" t="s">
        <v>635</v>
      </c>
      <c r="BM396" s="92">
        <v>0</v>
      </c>
      <c r="BN396" s="92">
        <v>2528</v>
      </c>
      <c r="BO396" s="92">
        <v>107.90103148999999</v>
      </c>
      <c r="BP396" s="92">
        <v>71.132980349999997</v>
      </c>
      <c r="BQ396" s="92">
        <v>89.517005920000003</v>
      </c>
      <c r="BR396" s="91" t="s">
        <v>52</v>
      </c>
      <c r="BS396" s="92">
        <v>1519545.0049999999</v>
      </c>
      <c r="BT396" s="92">
        <v>5033238.9978999998</v>
      </c>
      <c r="BU396" s="92" t="s">
        <v>52</v>
      </c>
      <c r="BV396" s="93">
        <v>44562</v>
      </c>
      <c r="BW396" s="93">
        <v>44926</v>
      </c>
      <c r="BX396" s="40"/>
      <c r="BY396" s="15">
        <f>IF(BI396=0,MAX($BY$5:BY395)+1,0)</f>
        <v>0</v>
      </c>
      <c r="BZ396" s="15" t="str">
        <f t="shared" si="8"/>
        <v/>
      </c>
    </row>
    <row r="397" spans="61:78" x14ac:dyDescent="0.25">
      <c r="BI397" s="27">
        <v>31</v>
      </c>
      <c r="BJ397" t="s">
        <v>422</v>
      </c>
      <c r="BK397" s="91">
        <v>1.2E-2</v>
      </c>
      <c r="BL397" s="92" t="s">
        <v>636</v>
      </c>
      <c r="BM397" s="92">
        <v>0</v>
      </c>
      <c r="BN397" s="92">
        <v>2527</v>
      </c>
      <c r="BO397" s="92">
        <v>107.97271729000001</v>
      </c>
      <c r="BP397" s="92">
        <v>71.206565859999998</v>
      </c>
      <c r="BQ397" s="92">
        <v>89.589641575000002</v>
      </c>
      <c r="BR397" s="91" t="s">
        <v>53</v>
      </c>
      <c r="BS397" s="92">
        <v>1519518.9950999999</v>
      </c>
      <c r="BT397" s="92">
        <v>5033226.9990999997</v>
      </c>
      <c r="BU397" s="92" t="s">
        <v>53</v>
      </c>
      <c r="BV397" s="93">
        <v>44562</v>
      </c>
      <c r="BW397" s="93">
        <v>44926</v>
      </c>
      <c r="BX397" s="40"/>
      <c r="BY397" s="15">
        <f>IF(BI397=0,MAX($BY$5:BY396)+1,0)</f>
        <v>0</v>
      </c>
      <c r="BZ397" s="15" t="str">
        <f t="shared" si="8"/>
        <v/>
      </c>
    </row>
    <row r="398" spans="61:78" x14ac:dyDescent="0.25">
      <c r="BI398" s="27">
        <v>32</v>
      </c>
      <c r="BJ398" t="s">
        <v>426</v>
      </c>
      <c r="BK398" s="91">
        <v>8.0000000000000002E-3</v>
      </c>
      <c r="BL398" s="92" t="s">
        <v>639</v>
      </c>
      <c r="BM398" s="92">
        <v>0</v>
      </c>
      <c r="BN398" s="92">
        <v>2528</v>
      </c>
      <c r="BO398" s="92">
        <v>107.90103148999999</v>
      </c>
      <c r="BP398" s="92">
        <v>71.132980349999997</v>
      </c>
      <c r="BQ398" s="92">
        <v>89.517005920000003</v>
      </c>
      <c r="BR398" s="91" t="s">
        <v>56</v>
      </c>
      <c r="BS398" s="92">
        <v>1519549.9957999999</v>
      </c>
      <c r="BT398" s="92">
        <v>5033195.9979999997</v>
      </c>
      <c r="BU398" s="92" t="s">
        <v>56</v>
      </c>
      <c r="BV398" s="93">
        <v>44562</v>
      </c>
      <c r="BW398" s="93">
        <v>44926</v>
      </c>
      <c r="BX398" s="40"/>
      <c r="BY398" s="15">
        <f>IF(BI398=0,MAX($BY$5:BY397)+1,0)</f>
        <v>0</v>
      </c>
      <c r="BZ398" s="15" t="str">
        <f t="shared" si="8"/>
        <v/>
      </c>
    </row>
    <row r="399" spans="61:78" x14ac:dyDescent="0.25">
      <c r="BI399" s="27">
        <v>33</v>
      </c>
      <c r="BJ399" t="s">
        <v>342</v>
      </c>
      <c r="BK399" s="91">
        <v>6.0000000000000001E-3</v>
      </c>
      <c r="BL399" s="92" t="s">
        <v>654</v>
      </c>
      <c r="BM399" s="92">
        <v>0</v>
      </c>
      <c r="BN399" s="92">
        <v>14785</v>
      </c>
      <c r="BO399" s="92">
        <v>106.4753418</v>
      </c>
      <c r="BP399" s="92">
        <v>63.433700559999998</v>
      </c>
      <c r="BQ399" s="92">
        <v>84.95452118</v>
      </c>
      <c r="BR399" s="91" t="s">
        <v>71</v>
      </c>
      <c r="BS399" s="92">
        <v>1518762.0031999999</v>
      </c>
      <c r="BT399" s="92">
        <v>5031310.9926000005</v>
      </c>
      <c r="BU399" s="92" t="s">
        <v>71</v>
      </c>
      <c r="BV399" s="93">
        <v>44562</v>
      </c>
      <c r="BW399" s="93">
        <v>44926</v>
      </c>
      <c r="BX399" s="40"/>
      <c r="BY399" s="15">
        <f>IF(BI399=0,MAX($BY$5:BY398)+1,0)</f>
        <v>0</v>
      </c>
      <c r="BZ399" s="15" t="str">
        <f t="shared" si="8"/>
        <v/>
      </c>
    </row>
    <row r="400" spans="61:78" x14ac:dyDescent="0.25">
      <c r="BI400" s="27">
        <v>34</v>
      </c>
      <c r="BJ400" t="s">
        <v>453</v>
      </c>
      <c r="BK400" s="91">
        <v>-3.5000000000000001E-3</v>
      </c>
      <c r="BL400" s="92" t="s">
        <v>674</v>
      </c>
      <c r="BM400" s="92">
        <v>0</v>
      </c>
      <c r="BN400" s="92">
        <v>727</v>
      </c>
      <c r="BO400" s="92">
        <v>112.15606689000001</v>
      </c>
      <c r="BP400" s="92">
        <v>65.068504329999996</v>
      </c>
      <c r="BQ400" s="92">
        <v>88.612285610000001</v>
      </c>
      <c r="BR400" s="91" t="s">
        <v>87</v>
      </c>
      <c r="BS400" s="92">
        <v>1516905.0027999999</v>
      </c>
      <c r="BT400" s="92">
        <v>5033255.9985999996</v>
      </c>
      <c r="BU400" s="92" t="s">
        <v>87</v>
      </c>
      <c r="BV400" s="93">
        <v>44562</v>
      </c>
      <c r="BW400" s="93">
        <v>44926</v>
      </c>
      <c r="BX400" s="40"/>
      <c r="BY400" s="15">
        <f>IF(BI400=0,MAX($BY$5:BY399)+1,0)</f>
        <v>0</v>
      </c>
      <c r="BZ400" s="15" t="str">
        <f t="shared" si="8"/>
        <v/>
      </c>
    </row>
    <row r="401" spans="61:78" x14ac:dyDescent="0.25">
      <c r="BI401" s="27">
        <v>35</v>
      </c>
      <c r="BJ401" t="s">
        <v>464</v>
      </c>
      <c r="BK401" s="91">
        <v>-9.4999999999999998E-3</v>
      </c>
      <c r="BL401" s="92" t="s">
        <v>683</v>
      </c>
      <c r="BM401" s="92">
        <v>0</v>
      </c>
      <c r="BN401" s="92">
        <v>9249</v>
      </c>
      <c r="BO401" s="92">
        <v>103.56208801</v>
      </c>
      <c r="BP401" s="92">
        <v>66.873481749999996</v>
      </c>
      <c r="BQ401" s="92">
        <v>85.217784879999996</v>
      </c>
      <c r="BR401" s="91" t="s">
        <v>89</v>
      </c>
      <c r="BS401" s="92">
        <v>1520751.9961000001</v>
      </c>
      <c r="BT401" s="92">
        <v>5032391.9959000004</v>
      </c>
      <c r="BU401" s="92" t="s">
        <v>89</v>
      </c>
      <c r="BV401" s="93">
        <v>44562</v>
      </c>
      <c r="BW401" s="93">
        <v>44926</v>
      </c>
      <c r="BX401" s="40"/>
      <c r="BY401" s="15">
        <f>IF(BI401=0,MAX($BY$5:BY400)+1,0)</f>
        <v>0</v>
      </c>
      <c r="BZ401" s="15" t="str">
        <f t="shared" si="8"/>
        <v/>
      </c>
    </row>
    <row r="402" spans="61:78" x14ac:dyDescent="0.25">
      <c r="BI402" s="27">
        <v>36</v>
      </c>
      <c r="BJ402" t="s">
        <v>465</v>
      </c>
      <c r="BK402" s="91">
        <v>-9.4999999999999998E-3</v>
      </c>
      <c r="BL402" s="92" t="s">
        <v>684</v>
      </c>
      <c r="BM402" s="92">
        <v>0</v>
      </c>
      <c r="BN402" s="92">
        <v>8671</v>
      </c>
      <c r="BO402" s="92">
        <v>104.6832962</v>
      </c>
      <c r="BP402" s="92">
        <v>68.130287170000003</v>
      </c>
      <c r="BQ402" s="92">
        <v>86.406791685000002</v>
      </c>
      <c r="BR402" s="91" t="s">
        <v>90</v>
      </c>
      <c r="BS402" s="92">
        <v>1520458.9982</v>
      </c>
      <c r="BT402" s="92">
        <v>5032383.9956999999</v>
      </c>
      <c r="BU402" s="92" t="s">
        <v>90</v>
      </c>
      <c r="BV402" s="93">
        <v>44562</v>
      </c>
      <c r="BW402" s="93">
        <v>44926</v>
      </c>
      <c r="BX402" s="40"/>
      <c r="BY402" s="15">
        <f>IF(BI402=0,MAX($BY$5:BY401)+1,0)</f>
        <v>0</v>
      </c>
      <c r="BZ402" s="15" t="str">
        <f t="shared" si="8"/>
        <v/>
      </c>
    </row>
    <row r="403" spans="61:78" x14ac:dyDescent="0.25">
      <c r="BI403" s="27">
        <v>37</v>
      </c>
      <c r="BJ403" t="s">
        <v>466</v>
      </c>
      <c r="BK403" s="91">
        <v>-9.4999999999999998E-3</v>
      </c>
      <c r="BL403" s="92" t="s">
        <v>685</v>
      </c>
      <c r="BM403" s="92">
        <v>0</v>
      </c>
      <c r="BN403" s="92">
        <v>9255</v>
      </c>
      <c r="BO403" s="92">
        <v>103.91210938</v>
      </c>
      <c r="BP403" s="92">
        <v>66.635841369999994</v>
      </c>
      <c r="BQ403" s="92">
        <v>85.273975374999907</v>
      </c>
      <c r="BR403" s="91" t="s">
        <v>91</v>
      </c>
      <c r="BS403" s="92">
        <v>1520823.9998999999</v>
      </c>
      <c r="BT403" s="92">
        <v>5032383.9976000004</v>
      </c>
      <c r="BU403" s="92" t="s">
        <v>91</v>
      </c>
      <c r="BV403" s="93">
        <v>44562</v>
      </c>
      <c r="BW403" s="93">
        <v>44926</v>
      </c>
      <c r="BX403" s="40"/>
      <c r="BY403" s="15">
        <f>IF(BI403=0,MAX($BY$5:BY402)+1,0)</f>
        <v>0</v>
      </c>
      <c r="BZ403" s="15" t="str">
        <f t="shared" si="8"/>
        <v/>
      </c>
    </row>
    <row r="404" spans="61:78" x14ac:dyDescent="0.25">
      <c r="BI404" s="27">
        <v>38</v>
      </c>
      <c r="BJ404" t="s">
        <v>467</v>
      </c>
      <c r="BK404" s="91">
        <v>-9.4999999999999998E-3</v>
      </c>
      <c r="BL404" s="92" t="s">
        <v>686</v>
      </c>
      <c r="BM404" s="92">
        <v>0</v>
      </c>
      <c r="BN404" s="92">
        <v>8689</v>
      </c>
      <c r="BO404" s="92">
        <v>104.02419281</v>
      </c>
      <c r="BP404" s="92">
        <v>67.291755679999994</v>
      </c>
      <c r="BQ404" s="92">
        <v>85.657974244999906</v>
      </c>
      <c r="BR404" s="91" t="s">
        <v>92</v>
      </c>
      <c r="BS404" s="92">
        <v>1520653.0012999999</v>
      </c>
      <c r="BT404" s="92">
        <v>5032404.9929</v>
      </c>
      <c r="BU404" s="92" t="s">
        <v>92</v>
      </c>
      <c r="BV404" s="93">
        <v>44562</v>
      </c>
      <c r="BW404" s="93">
        <v>44926</v>
      </c>
      <c r="BX404" s="40"/>
      <c r="BY404" s="15">
        <f>IF(BI404=0,MAX($BY$5:BY403)+1,0)</f>
        <v>0</v>
      </c>
      <c r="BZ404" s="15" t="str">
        <f t="shared" si="8"/>
        <v/>
      </c>
    </row>
    <row r="405" spans="61:78" x14ac:dyDescent="0.25">
      <c r="BI405" s="27">
        <v>39</v>
      </c>
      <c r="BJ405" t="s">
        <v>468</v>
      </c>
      <c r="BK405" s="91">
        <v>-9.4999999999999998E-3</v>
      </c>
      <c r="BL405" s="92" t="s">
        <v>687</v>
      </c>
      <c r="BM405" s="92">
        <v>0</v>
      </c>
      <c r="BN405" s="92">
        <v>7191</v>
      </c>
      <c r="BO405" s="92">
        <v>103.00206756999999</v>
      </c>
      <c r="BP405" s="92">
        <v>68.493926999999999</v>
      </c>
      <c r="BQ405" s="92">
        <v>85.747997284999997</v>
      </c>
      <c r="BR405" s="91" t="s">
        <v>93</v>
      </c>
      <c r="BS405" s="92">
        <v>1520382.003</v>
      </c>
      <c r="BT405" s="92">
        <v>5032502.9935999997</v>
      </c>
      <c r="BU405" s="92" t="s">
        <v>93</v>
      </c>
      <c r="BV405" s="93">
        <v>44562</v>
      </c>
      <c r="BW405" s="93">
        <v>44926</v>
      </c>
      <c r="BX405" s="40"/>
      <c r="BY405" s="15">
        <f>IF(BI405=0,MAX($BY$5:BY404)+1,0)</f>
        <v>0</v>
      </c>
      <c r="BZ405" s="15" t="str">
        <f t="shared" si="8"/>
        <v/>
      </c>
    </row>
    <row r="406" spans="61:78" x14ac:dyDescent="0.25">
      <c r="BI406" s="27">
        <v>0</v>
      </c>
      <c r="BJ406" t="s">
        <v>394</v>
      </c>
      <c r="BK406" s="91">
        <v>-5.0000000000000001E-3</v>
      </c>
      <c r="BL406" s="92" t="s">
        <v>596</v>
      </c>
      <c r="BM406" s="92">
        <v>0</v>
      </c>
      <c r="BN406" s="92">
        <v>3117</v>
      </c>
      <c r="BO406" s="92">
        <v>110.0019989</v>
      </c>
      <c r="BP406" s="92">
        <v>65.353309629999998</v>
      </c>
      <c r="BQ406" s="92">
        <v>87.677654265000001</v>
      </c>
      <c r="BR406" s="91">
        <v>636</v>
      </c>
      <c r="BS406" s="92">
        <v>1518019.0027999999</v>
      </c>
      <c r="BT406" s="92">
        <v>5032595.9945999999</v>
      </c>
      <c r="BU406" s="92">
        <v>636</v>
      </c>
      <c r="BV406" s="93">
        <v>44562</v>
      </c>
      <c r="BW406" s="93">
        <v>44926</v>
      </c>
      <c r="BX406" s="40"/>
      <c r="BY406" s="15">
        <f>IF(BI406=0,MAX($BY$5:BY405)+1,0)</f>
        <v>11</v>
      </c>
      <c r="BZ406" s="15" t="str">
        <f t="shared" si="8"/>
        <v/>
      </c>
    </row>
    <row r="407" spans="61:78" x14ac:dyDescent="0.25">
      <c r="BI407" s="27">
        <v>1</v>
      </c>
      <c r="BJ407" t="s">
        <v>395</v>
      </c>
      <c r="BK407" s="91">
        <v>-5.0000000000000001E-3</v>
      </c>
      <c r="BL407" s="92" t="s">
        <v>597</v>
      </c>
      <c r="BM407" s="92">
        <v>0</v>
      </c>
      <c r="BN407" s="92">
        <v>2749</v>
      </c>
      <c r="BO407" s="92">
        <v>110.50395966000001</v>
      </c>
      <c r="BP407" s="92">
        <v>65.559921259999996</v>
      </c>
      <c r="BQ407" s="92">
        <v>88.031940460000001</v>
      </c>
      <c r="BR407" s="91">
        <v>637</v>
      </c>
      <c r="BS407" s="92">
        <v>1518020.0022</v>
      </c>
      <c r="BT407" s="92">
        <v>5032741.9932000004</v>
      </c>
      <c r="BU407" s="92">
        <v>637</v>
      </c>
      <c r="BV407" s="93">
        <v>44562</v>
      </c>
      <c r="BW407" s="93">
        <v>44926</v>
      </c>
      <c r="BX407" s="40"/>
      <c r="BY407" s="15">
        <f>IF(BI407=0,MAX($BY$5:BY406)+1,0)</f>
        <v>0</v>
      </c>
      <c r="BZ407" s="15" t="str">
        <f t="shared" si="8"/>
        <v/>
      </c>
    </row>
    <row r="408" spans="61:78" x14ac:dyDescent="0.25">
      <c r="BI408" s="27">
        <v>2</v>
      </c>
      <c r="BJ408" t="s">
        <v>396</v>
      </c>
      <c r="BK408" s="91">
        <v>-0.02</v>
      </c>
      <c r="BL408" s="92" t="s">
        <v>598</v>
      </c>
      <c r="BM408" s="92">
        <v>0</v>
      </c>
      <c r="BN408" s="92">
        <v>2531</v>
      </c>
      <c r="BO408" s="92">
        <v>107.81092072</v>
      </c>
      <c r="BP408" s="92">
        <v>70.854019170000001</v>
      </c>
      <c r="BQ408" s="92">
        <v>89.332469945</v>
      </c>
      <c r="BR408" s="91">
        <v>826</v>
      </c>
      <c r="BS408" s="92">
        <v>1519684.0051</v>
      </c>
      <c r="BT408" s="92">
        <v>5033258.9992000004</v>
      </c>
      <c r="BU408" s="92">
        <v>826</v>
      </c>
      <c r="BV408" s="93">
        <v>44562</v>
      </c>
      <c r="BW408" s="93">
        <v>44926</v>
      </c>
      <c r="BX408" s="40"/>
      <c r="BY408" s="15">
        <f>IF(BI408=0,MAX($BY$5:BY407)+1,0)</f>
        <v>0</v>
      </c>
      <c r="BZ408" s="15" t="str">
        <f t="shared" si="8"/>
        <v/>
      </c>
    </row>
    <row r="409" spans="61:78" x14ac:dyDescent="0.25">
      <c r="BI409" s="27">
        <v>3</v>
      </c>
      <c r="BJ409" t="s">
        <v>397</v>
      </c>
      <c r="BK409" s="91">
        <v>-2.1399999999999999E-2</v>
      </c>
      <c r="BL409" s="92" t="s">
        <v>599</v>
      </c>
      <c r="BM409" s="92">
        <v>0</v>
      </c>
      <c r="BN409" s="92">
        <v>2038</v>
      </c>
      <c r="BO409" s="92">
        <v>107.7279892</v>
      </c>
      <c r="BP409" s="92">
        <v>71.638175959999998</v>
      </c>
      <c r="BQ409" s="92">
        <v>89.683082579999905</v>
      </c>
      <c r="BR409" s="91">
        <v>828</v>
      </c>
      <c r="BS409" s="92">
        <v>1519133.9997</v>
      </c>
      <c r="BT409" s="92">
        <v>5033304.9972000001</v>
      </c>
      <c r="BU409" s="92">
        <v>828</v>
      </c>
      <c r="BV409" s="93">
        <v>44562</v>
      </c>
      <c r="BW409" s="93">
        <v>44926</v>
      </c>
      <c r="BX409" s="40"/>
      <c r="BY409" s="15">
        <f>IF(BI409=0,MAX($BY$5:BY408)+1,0)</f>
        <v>0</v>
      </c>
      <c r="BZ409" s="15" t="str">
        <f t="shared" si="8"/>
        <v/>
      </c>
    </row>
    <row r="410" spans="61:78" x14ac:dyDescent="0.25">
      <c r="BI410" s="27">
        <v>4</v>
      </c>
      <c r="BJ410" t="s">
        <v>398</v>
      </c>
      <c r="BK410" s="91">
        <v>-3.0000000000000001E-3</v>
      </c>
      <c r="BL410" s="92" t="s">
        <v>600</v>
      </c>
      <c r="BM410" s="92">
        <v>0</v>
      </c>
      <c r="BN410" s="92">
        <v>3878</v>
      </c>
      <c r="BO410" s="92">
        <v>109.74568176</v>
      </c>
      <c r="BP410" s="92">
        <v>65.147163390000003</v>
      </c>
      <c r="BQ410" s="92">
        <v>87.446422575</v>
      </c>
      <c r="BR410" s="91">
        <v>830</v>
      </c>
      <c r="BS410" s="92">
        <v>1518029.0029</v>
      </c>
      <c r="BT410" s="92">
        <v>5032427.9934999999</v>
      </c>
      <c r="BU410" s="92">
        <v>830</v>
      </c>
      <c r="BV410" s="93">
        <v>44562</v>
      </c>
      <c r="BW410" s="93">
        <v>44926</v>
      </c>
      <c r="BX410" s="40"/>
      <c r="BY410" s="15">
        <f>IF(BI410=0,MAX($BY$5:BY409)+1,0)</f>
        <v>0</v>
      </c>
      <c r="BZ410" s="15" t="str">
        <f t="shared" si="8"/>
        <v/>
      </c>
    </row>
    <row r="411" spans="61:78" x14ac:dyDescent="0.25">
      <c r="BI411" s="27">
        <v>5</v>
      </c>
      <c r="BJ411" t="s">
        <v>399</v>
      </c>
      <c r="BK411" s="91">
        <v>-0.05</v>
      </c>
      <c r="BL411" s="92" t="s">
        <v>601</v>
      </c>
      <c r="BM411" s="92">
        <v>0</v>
      </c>
      <c r="BN411" s="92">
        <v>2298</v>
      </c>
      <c r="BO411" s="92">
        <v>107.49346924</v>
      </c>
      <c r="BP411" s="92">
        <v>71.22814941</v>
      </c>
      <c r="BQ411" s="92">
        <v>89.360809324999906</v>
      </c>
      <c r="BR411" s="91">
        <v>833</v>
      </c>
      <c r="BS411" s="92">
        <v>1519631.0009999999</v>
      </c>
      <c r="BT411" s="92">
        <v>5033315.9994999999</v>
      </c>
      <c r="BU411" s="92">
        <v>833</v>
      </c>
      <c r="BV411" s="93">
        <v>44562</v>
      </c>
      <c r="BW411" s="93">
        <v>44926</v>
      </c>
      <c r="BX411" s="40"/>
      <c r="BY411" s="15">
        <f>IF(BI411=0,MAX($BY$5:BY410)+1,0)</f>
        <v>0</v>
      </c>
      <c r="BZ411" s="15" t="str">
        <f t="shared" si="8"/>
        <v/>
      </c>
    </row>
    <row r="412" spans="61:78" x14ac:dyDescent="0.25">
      <c r="BI412" s="27">
        <v>6</v>
      </c>
      <c r="BJ412" t="s">
        <v>402</v>
      </c>
      <c r="BK412" s="91">
        <v>-5.0000000000000001E-3</v>
      </c>
      <c r="BL412" s="92" t="s">
        <v>604</v>
      </c>
      <c r="BM412" s="92">
        <v>0</v>
      </c>
      <c r="BN412" s="92">
        <v>7027</v>
      </c>
      <c r="BO412" s="92">
        <v>105.78554535000001</v>
      </c>
      <c r="BP412" s="92">
        <v>69.659011840000005</v>
      </c>
      <c r="BQ412" s="92">
        <v>87.722278595000006</v>
      </c>
      <c r="BR412" s="91">
        <v>2503</v>
      </c>
      <c r="BS412" s="92">
        <v>1519820.0038999999</v>
      </c>
      <c r="BT412" s="92">
        <v>5032380.0003000004</v>
      </c>
      <c r="BU412" s="92">
        <v>2503</v>
      </c>
      <c r="BV412" s="93">
        <v>44562</v>
      </c>
      <c r="BW412" s="93">
        <v>44926</v>
      </c>
      <c r="BX412" s="40"/>
      <c r="BY412" s="15">
        <f>IF(BI412=0,MAX($BY$5:BY411)+1,0)</f>
        <v>0</v>
      </c>
      <c r="BZ412" s="15" t="str">
        <f t="shared" si="8"/>
        <v/>
      </c>
    </row>
    <row r="413" spans="61:78" x14ac:dyDescent="0.25">
      <c r="BI413" s="27">
        <v>7</v>
      </c>
      <c r="BJ413" t="s">
        <v>404</v>
      </c>
      <c r="BK413" s="91">
        <v>-0.01</v>
      </c>
      <c r="BL413" s="92" t="s">
        <v>606</v>
      </c>
      <c r="BM413" s="92">
        <v>0</v>
      </c>
      <c r="BN413" s="92">
        <v>2010</v>
      </c>
      <c r="BO413" s="92">
        <v>110.89460754</v>
      </c>
      <c r="BP413" s="92">
        <v>65.334671020000002</v>
      </c>
      <c r="BQ413" s="92">
        <v>88.114639280000006</v>
      </c>
      <c r="BR413" s="91">
        <v>2550</v>
      </c>
      <c r="BS413" s="92">
        <v>1517747.0035000001</v>
      </c>
      <c r="BT413" s="92">
        <v>5032975.0000999998</v>
      </c>
      <c r="BU413" s="92">
        <v>2550</v>
      </c>
      <c r="BV413" s="93">
        <v>44562</v>
      </c>
      <c r="BW413" s="93">
        <v>44926</v>
      </c>
      <c r="BX413" s="40"/>
      <c r="BY413" s="15">
        <f>IF(BI413=0,MAX($BY$5:BY412)+1,0)</f>
        <v>0</v>
      </c>
      <c r="BZ413" s="15" t="str">
        <f t="shared" si="8"/>
        <v/>
      </c>
    </row>
    <row r="414" spans="61:78" x14ac:dyDescent="0.25">
      <c r="BI414" s="27">
        <v>8</v>
      </c>
      <c r="BJ414" t="s">
        <v>405</v>
      </c>
      <c r="BK414" s="91">
        <v>-8.0000000000000002E-3</v>
      </c>
      <c r="BL414" s="92" t="s">
        <v>607</v>
      </c>
      <c r="BM414" s="92">
        <v>0</v>
      </c>
      <c r="BN414" s="92">
        <v>2256</v>
      </c>
      <c r="BO414" s="92">
        <v>110.55115508999999</v>
      </c>
      <c r="BP414" s="92">
        <v>65.523017879999998</v>
      </c>
      <c r="BQ414" s="92">
        <v>88.037086485000003</v>
      </c>
      <c r="BR414" s="91">
        <v>2551</v>
      </c>
      <c r="BS414" s="92">
        <v>1517591.9992</v>
      </c>
      <c r="BT414" s="92">
        <v>5032844.9995999997</v>
      </c>
      <c r="BU414" s="92">
        <v>2551</v>
      </c>
      <c r="BV414" s="93">
        <v>44562</v>
      </c>
      <c r="BW414" s="93">
        <v>44926</v>
      </c>
      <c r="BX414" s="40"/>
      <c r="BY414" s="15">
        <f>IF(BI414=0,MAX($BY$5:BY413)+1,0)</f>
        <v>0</v>
      </c>
      <c r="BZ414" s="15" t="str">
        <f t="shared" si="8"/>
        <v/>
      </c>
    </row>
    <row r="415" spans="61:78" x14ac:dyDescent="0.25">
      <c r="BI415" s="27">
        <v>9</v>
      </c>
      <c r="BJ415" t="s">
        <v>406</v>
      </c>
      <c r="BK415" s="91">
        <v>-1.2E-2</v>
      </c>
      <c r="BL415" s="92" t="s">
        <v>608</v>
      </c>
      <c r="BM415" s="92">
        <v>0</v>
      </c>
      <c r="BN415" s="92">
        <v>2137</v>
      </c>
      <c r="BO415" s="92">
        <v>110.35852814</v>
      </c>
      <c r="BP415" s="92">
        <v>65.443931579999997</v>
      </c>
      <c r="BQ415" s="92">
        <v>87.901229860000001</v>
      </c>
      <c r="BR415" s="91">
        <v>2559</v>
      </c>
      <c r="BS415" s="92">
        <v>1517866.0035999999</v>
      </c>
      <c r="BT415" s="92">
        <v>5032951.9955000002</v>
      </c>
      <c r="BU415" s="92">
        <v>2559</v>
      </c>
      <c r="BV415" s="93">
        <v>44562</v>
      </c>
      <c r="BW415" s="93">
        <v>44926</v>
      </c>
      <c r="BX415" s="40"/>
      <c r="BY415" s="15">
        <f>IF(BI415=0,MAX($BY$5:BY414)+1,0)</f>
        <v>0</v>
      </c>
      <c r="BZ415" s="15" t="str">
        <f t="shared" si="8"/>
        <v/>
      </c>
    </row>
    <row r="416" spans="61:78" x14ac:dyDescent="0.25">
      <c r="BI416" s="27">
        <v>10</v>
      </c>
      <c r="BJ416" t="s">
        <v>407</v>
      </c>
      <c r="BK416" s="91">
        <v>-2.2499999999999999E-2</v>
      </c>
      <c r="BL416" s="92" t="s">
        <v>609</v>
      </c>
      <c r="BM416" s="92">
        <v>0</v>
      </c>
      <c r="BN416" s="92">
        <v>645</v>
      </c>
      <c r="BO416" s="92">
        <v>109.94715881</v>
      </c>
      <c r="BP416" s="92">
        <v>72.904418949999993</v>
      </c>
      <c r="BQ416" s="92">
        <v>91.425788879999999</v>
      </c>
      <c r="BR416" s="91">
        <v>4740</v>
      </c>
      <c r="BS416" s="92">
        <v>1519004.9994999999</v>
      </c>
      <c r="BT416" s="92">
        <v>5033871.9913999997</v>
      </c>
      <c r="BU416" s="92">
        <v>4740</v>
      </c>
      <c r="BV416" s="93">
        <v>44562</v>
      </c>
      <c r="BW416" s="93">
        <v>44926</v>
      </c>
      <c r="BX416" s="40"/>
      <c r="BY416" s="15">
        <f>IF(BI416=0,MAX($BY$5:BY415)+1,0)</f>
        <v>0</v>
      </c>
      <c r="BZ416" s="15" t="str">
        <f t="shared" si="8"/>
        <v/>
      </c>
    </row>
    <row r="417" spans="61:78" x14ac:dyDescent="0.25">
      <c r="BI417" s="27">
        <v>11</v>
      </c>
      <c r="BJ417" t="s">
        <v>407</v>
      </c>
      <c r="BK417" s="91">
        <v>-2.2499999999999999E-2</v>
      </c>
      <c r="BL417" s="92" t="s">
        <v>610</v>
      </c>
      <c r="BM417" s="92">
        <v>0</v>
      </c>
      <c r="BN417" s="92">
        <v>645</v>
      </c>
      <c r="BO417" s="92">
        <v>109.94715881</v>
      </c>
      <c r="BP417" s="92">
        <v>72.904418949999993</v>
      </c>
      <c r="BQ417" s="92">
        <v>91.425788879999999</v>
      </c>
      <c r="BR417" s="91">
        <v>4741</v>
      </c>
      <c r="BS417" s="92">
        <v>1519003.9994999999</v>
      </c>
      <c r="BT417" s="92">
        <v>5033866.9908999996</v>
      </c>
      <c r="BU417" s="92">
        <v>4741</v>
      </c>
      <c r="BV417" s="93">
        <v>44562</v>
      </c>
      <c r="BW417" s="93">
        <v>44926</v>
      </c>
      <c r="BX417" s="40"/>
      <c r="BY417" s="15">
        <f>IF(BI417=0,MAX($BY$5:BY416)+1,0)</f>
        <v>0</v>
      </c>
      <c r="BZ417" s="15" t="str">
        <f t="shared" si="8"/>
        <v/>
      </c>
    </row>
    <row r="418" spans="61:78" x14ac:dyDescent="0.25">
      <c r="BI418" s="27">
        <v>12</v>
      </c>
      <c r="BJ418" t="s">
        <v>409</v>
      </c>
      <c r="BK418" s="91">
        <v>-8.0000000000000002E-3</v>
      </c>
      <c r="BL418" s="92" t="s">
        <v>612</v>
      </c>
      <c r="BM418" s="92">
        <v>0</v>
      </c>
      <c r="BN418" s="92">
        <v>8231</v>
      </c>
      <c r="BO418" s="92">
        <v>109.92002869</v>
      </c>
      <c r="BP418" s="92">
        <v>64.246482850000007</v>
      </c>
      <c r="BQ418" s="92">
        <v>87.083255769999994</v>
      </c>
      <c r="BR418" s="91" t="s">
        <v>18</v>
      </c>
      <c r="BS418" s="92">
        <v>1517647.0034</v>
      </c>
      <c r="BT418" s="92">
        <v>5031648.0003000004</v>
      </c>
      <c r="BU418" s="92" t="s">
        <v>18</v>
      </c>
      <c r="BV418" s="93">
        <v>44562</v>
      </c>
      <c r="BW418" s="93">
        <v>44926</v>
      </c>
      <c r="BX418" s="40"/>
      <c r="BY418" s="15">
        <f>IF(BI418=0,MAX($BY$5:BY417)+1,0)</f>
        <v>0</v>
      </c>
      <c r="BZ418" s="15" t="str">
        <f t="shared" si="8"/>
        <v/>
      </c>
    </row>
    <row r="419" spans="61:78" x14ac:dyDescent="0.25">
      <c r="BI419" s="27">
        <v>13</v>
      </c>
      <c r="BJ419" t="s">
        <v>410</v>
      </c>
      <c r="BK419" s="91">
        <v>-8.0000000000000002E-3</v>
      </c>
      <c r="BL419" s="92" t="s">
        <v>613</v>
      </c>
      <c r="BM419" s="92">
        <v>0</v>
      </c>
      <c r="BN419" s="92">
        <v>7745</v>
      </c>
      <c r="BO419" s="92">
        <v>109.08650208</v>
      </c>
      <c r="BP419" s="92">
        <v>64.124412539999994</v>
      </c>
      <c r="BQ419" s="92">
        <v>86.605457309999906</v>
      </c>
      <c r="BR419" s="91" t="s">
        <v>19</v>
      </c>
      <c r="BS419" s="92">
        <v>1517718.0031000001</v>
      </c>
      <c r="BT419" s="92">
        <v>5031736.0006999997</v>
      </c>
      <c r="BU419" s="92" t="s">
        <v>19</v>
      </c>
      <c r="BV419" s="93">
        <v>44562</v>
      </c>
      <c r="BW419" s="93">
        <v>44926</v>
      </c>
      <c r="BX419" s="40"/>
      <c r="BY419" s="15">
        <f>IF(BI419=0,MAX($BY$5:BY418)+1,0)</f>
        <v>0</v>
      </c>
      <c r="BZ419" s="15" t="str">
        <f t="shared" si="8"/>
        <v/>
      </c>
    </row>
    <row r="420" spans="61:78" x14ac:dyDescent="0.25">
      <c r="BI420" s="27">
        <v>14</v>
      </c>
      <c r="BJ420" t="s">
        <v>412</v>
      </c>
      <c r="BK420" s="91">
        <v>-8.0000000000000002E-3</v>
      </c>
      <c r="BL420" s="92" t="s">
        <v>615</v>
      </c>
      <c r="BM420" s="92">
        <v>0</v>
      </c>
      <c r="BN420" s="92">
        <v>9316</v>
      </c>
      <c r="BO420" s="92">
        <v>108.80895233</v>
      </c>
      <c r="BP420" s="92">
        <v>63.80172348</v>
      </c>
      <c r="BQ420" s="92">
        <v>86.305337905000002</v>
      </c>
      <c r="BR420" s="91" t="s">
        <v>28</v>
      </c>
      <c r="BS420" s="92">
        <v>1517845.0024000001</v>
      </c>
      <c r="BT420" s="92">
        <v>5031586.9985999996</v>
      </c>
      <c r="BU420" s="92" t="s">
        <v>28</v>
      </c>
      <c r="BV420" s="93">
        <v>44562</v>
      </c>
      <c r="BW420" s="93">
        <v>44926</v>
      </c>
      <c r="BX420" s="40"/>
      <c r="BY420" s="15">
        <f>IF(BI420=0,MAX($BY$5:BY419)+1,0)</f>
        <v>0</v>
      </c>
      <c r="BZ420" s="15" t="str">
        <f t="shared" si="8"/>
        <v/>
      </c>
    </row>
    <row r="421" spans="61:78" x14ac:dyDescent="0.25">
      <c r="BI421" s="27">
        <v>15</v>
      </c>
      <c r="BJ421" t="s">
        <v>413</v>
      </c>
      <c r="BK421" s="91">
        <v>-8.0000000000000002E-3</v>
      </c>
      <c r="BL421" s="92" t="s">
        <v>616</v>
      </c>
      <c r="BM421" s="92">
        <v>0</v>
      </c>
      <c r="BN421" s="92">
        <v>10445</v>
      </c>
      <c r="BO421" s="92">
        <v>109.21190643</v>
      </c>
      <c r="BP421" s="92">
        <v>63.974983219999999</v>
      </c>
      <c r="BQ421" s="92">
        <v>86.593444825000006</v>
      </c>
      <c r="BR421" s="91" t="s">
        <v>29</v>
      </c>
      <c r="BS421" s="92">
        <v>1517749.0031000001</v>
      </c>
      <c r="BT421" s="92">
        <v>5031492.9918999998</v>
      </c>
      <c r="BU421" s="92" t="s">
        <v>29</v>
      </c>
      <c r="BV421" s="93">
        <v>44562</v>
      </c>
      <c r="BW421" s="93">
        <v>44926</v>
      </c>
      <c r="BX421" s="40"/>
      <c r="BY421" s="15">
        <f>IF(BI421=0,MAX($BY$5:BY420)+1,0)</f>
        <v>0</v>
      </c>
      <c r="BZ421" s="15" t="str">
        <f t="shared" si="8"/>
        <v/>
      </c>
    </row>
    <row r="422" spans="61:78" x14ac:dyDescent="0.25">
      <c r="BI422" s="27">
        <v>16</v>
      </c>
      <c r="BJ422" t="s">
        <v>417</v>
      </c>
      <c r="BK422" s="91">
        <v>-8.0000000000000002E-3</v>
      </c>
      <c r="BL422" s="92" t="s">
        <v>621</v>
      </c>
      <c r="BM422" s="92">
        <v>0</v>
      </c>
      <c r="BN422" s="92">
        <v>1919</v>
      </c>
      <c r="BO422" s="92">
        <v>107.52838898</v>
      </c>
      <c r="BP422" s="92">
        <v>71.738250730000004</v>
      </c>
      <c r="BQ422" s="92">
        <v>89.633319854999996</v>
      </c>
      <c r="BR422" s="91" t="s">
        <v>38</v>
      </c>
      <c r="BS422" s="92">
        <v>1519559.9978</v>
      </c>
      <c r="BT422" s="92">
        <v>5033463.9984999998</v>
      </c>
      <c r="BU422" s="92" t="s">
        <v>38</v>
      </c>
      <c r="BV422" s="93">
        <v>44562</v>
      </c>
      <c r="BW422" s="93">
        <v>44926</v>
      </c>
      <c r="BX422" s="40"/>
      <c r="BY422" s="15">
        <f>IF(BI422=0,MAX($BY$5:BY421)+1,0)</f>
        <v>0</v>
      </c>
      <c r="BZ422" s="15" t="str">
        <f t="shared" si="8"/>
        <v/>
      </c>
    </row>
    <row r="423" spans="61:78" x14ac:dyDescent="0.25">
      <c r="BI423" s="27">
        <v>17</v>
      </c>
      <c r="BJ423" t="s">
        <v>418</v>
      </c>
      <c r="BK423" s="91">
        <v>-8.0000000000000002E-3</v>
      </c>
      <c r="BL423" s="92" t="s">
        <v>622</v>
      </c>
      <c r="BM423" s="92">
        <v>0</v>
      </c>
      <c r="BN423" s="92">
        <v>2048</v>
      </c>
      <c r="BO423" s="92">
        <v>107.55656433</v>
      </c>
      <c r="BP423" s="92">
        <v>71.476799009999993</v>
      </c>
      <c r="BQ423" s="92">
        <v>89.516681669999997</v>
      </c>
      <c r="BR423" s="91" t="s">
        <v>39</v>
      </c>
      <c r="BS423" s="92">
        <v>1519593.9975000001</v>
      </c>
      <c r="BT423" s="92">
        <v>5033411.9990999997</v>
      </c>
      <c r="BU423" s="92" t="s">
        <v>39</v>
      </c>
      <c r="BV423" s="93">
        <v>44562</v>
      </c>
      <c r="BW423" s="93">
        <v>44926</v>
      </c>
      <c r="BX423" s="40"/>
      <c r="BY423" s="15">
        <f>IF(BI423=0,MAX($BY$5:BY422)+1,0)</f>
        <v>0</v>
      </c>
      <c r="BZ423" s="15" t="str">
        <f t="shared" si="8"/>
        <v/>
      </c>
    </row>
    <row r="424" spans="61:78" x14ac:dyDescent="0.25">
      <c r="BI424" s="27">
        <v>18</v>
      </c>
      <c r="BJ424" t="s">
        <v>419</v>
      </c>
      <c r="BK424" s="91">
        <v>-8.0000000000000002E-3</v>
      </c>
      <c r="BL424" s="92" t="s">
        <v>623</v>
      </c>
      <c r="BM424" s="92">
        <v>0</v>
      </c>
      <c r="BN424" s="92">
        <v>2173</v>
      </c>
      <c r="BO424" s="92">
        <v>107.66276550000001</v>
      </c>
      <c r="BP424" s="92">
        <v>71.339622500000004</v>
      </c>
      <c r="BQ424" s="92">
        <v>89.501193999999998</v>
      </c>
      <c r="BR424" s="91" t="s">
        <v>40</v>
      </c>
      <c r="BS424" s="92">
        <v>1519634.9982</v>
      </c>
      <c r="BT424" s="92">
        <v>5033369.9902999997</v>
      </c>
      <c r="BU424" s="92" t="s">
        <v>40</v>
      </c>
      <c r="BV424" s="93">
        <v>44562</v>
      </c>
      <c r="BW424" s="93">
        <v>44926</v>
      </c>
      <c r="BX424" s="40"/>
      <c r="BY424" s="15">
        <f>IF(BI424=0,MAX($BY$5:BY423)+1,0)</f>
        <v>0</v>
      </c>
      <c r="BZ424" s="15" t="str">
        <f t="shared" si="8"/>
        <v/>
      </c>
    </row>
    <row r="425" spans="61:78" x14ac:dyDescent="0.25">
      <c r="BI425" s="27">
        <v>19</v>
      </c>
      <c r="BJ425" t="s">
        <v>420</v>
      </c>
      <c r="BK425" s="91">
        <v>6.0000000000000001E-3</v>
      </c>
      <c r="BL425" s="92" t="s">
        <v>624</v>
      </c>
      <c r="BM425" s="92">
        <v>0</v>
      </c>
      <c r="BN425" s="92">
        <v>2169</v>
      </c>
      <c r="BO425" s="92">
        <v>108.33624268</v>
      </c>
      <c r="BP425" s="92">
        <v>71.719467159999994</v>
      </c>
      <c r="BQ425" s="92">
        <v>90.027854919999996</v>
      </c>
      <c r="BR425" s="91" t="s">
        <v>41</v>
      </c>
      <c r="BS425" s="92">
        <v>1519433.0009000001</v>
      </c>
      <c r="BT425" s="92">
        <v>5033336.9924999997</v>
      </c>
      <c r="BU425" s="92" t="s">
        <v>41</v>
      </c>
      <c r="BV425" s="93">
        <v>44562</v>
      </c>
      <c r="BW425" s="93">
        <v>44926</v>
      </c>
      <c r="BX425" s="40"/>
      <c r="BY425" s="15">
        <f>IF(BI425=0,MAX($BY$5:BY424)+1,0)</f>
        <v>0</v>
      </c>
      <c r="BZ425" s="15" t="str">
        <f t="shared" si="8"/>
        <v/>
      </c>
    </row>
    <row r="426" spans="61:78" x14ac:dyDescent="0.25">
      <c r="BI426" s="27">
        <v>20</v>
      </c>
      <c r="BJ426" t="s">
        <v>420</v>
      </c>
      <c r="BK426" s="91">
        <v>6.0000000000000001E-3</v>
      </c>
      <c r="BL426" s="92" t="s">
        <v>625</v>
      </c>
      <c r="BM426" s="92">
        <v>0</v>
      </c>
      <c r="BN426" s="92">
        <v>2169</v>
      </c>
      <c r="BO426" s="92">
        <v>108.33624268</v>
      </c>
      <c r="BP426" s="92">
        <v>71.719467159999994</v>
      </c>
      <c r="BQ426" s="92">
        <v>90.027854919999996</v>
      </c>
      <c r="BR426" s="91" t="s">
        <v>42</v>
      </c>
      <c r="BS426" s="92">
        <v>1519443.996</v>
      </c>
      <c r="BT426" s="92">
        <v>5033326.9955000002</v>
      </c>
      <c r="BU426" s="92" t="s">
        <v>42</v>
      </c>
      <c r="BV426" s="93">
        <v>44562</v>
      </c>
      <c r="BW426" s="93">
        <v>44926</v>
      </c>
      <c r="BX426" s="40"/>
      <c r="BY426" s="15">
        <f>IF(BI426=0,MAX($BY$5:BY425)+1,0)</f>
        <v>0</v>
      </c>
      <c r="BZ426" s="15" t="str">
        <f t="shared" si="8"/>
        <v/>
      </c>
    </row>
    <row r="427" spans="61:78" x14ac:dyDescent="0.25">
      <c r="BI427" s="27">
        <v>21</v>
      </c>
      <c r="BJ427" t="s">
        <v>421</v>
      </c>
      <c r="BK427" s="91">
        <v>6.0000000000000001E-3</v>
      </c>
      <c r="BL427" s="92" t="s">
        <v>626</v>
      </c>
      <c r="BM427" s="92">
        <v>0</v>
      </c>
      <c r="BN427" s="92">
        <v>2295</v>
      </c>
      <c r="BO427" s="92">
        <v>107.84601592999999</v>
      </c>
      <c r="BP427" s="92">
        <v>71.506248470000003</v>
      </c>
      <c r="BQ427" s="92">
        <v>89.676132199999998</v>
      </c>
      <c r="BR427" s="91" t="s">
        <v>43</v>
      </c>
      <c r="BS427" s="92">
        <v>1519469.0020999999</v>
      </c>
      <c r="BT427" s="92">
        <v>5033304.9913999997</v>
      </c>
      <c r="BU427" s="92" t="s">
        <v>43</v>
      </c>
      <c r="BV427" s="93">
        <v>44562</v>
      </c>
      <c r="BW427" s="93">
        <v>44926</v>
      </c>
      <c r="BX427" s="40"/>
      <c r="BY427" s="15">
        <f>IF(BI427=0,MAX($BY$5:BY426)+1,0)</f>
        <v>0</v>
      </c>
      <c r="BZ427" s="15" t="str">
        <f t="shared" si="8"/>
        <v/>
      </c>
    </row>
    <row r="428" spans="61:78" x14ac:dyDescent="0.25">
      <c r="BI428" s="27">
        <v>22</v>
      </c>
      <c r="BJ428" t="s">
        <v>421</v>
      </c>
      <c r="BK428" s="91">
        <v>6.0000000000000001E-3</v>
      </c>
      <c r="BL428" s="92" t="s">
        <v>627</v>
      </c>
      <c r="BM428" s="92">
        <v>0</v>
      </c>
      <c r="BN428" s="92">
        <v>2295</v>
      </c>
      <c r="BO428" s="92">
        <v>107.84601592999999</v>
      </c>
      <c r="BP428" s="92">
        <v>71.506248470000003</v>
      </c>
      <c r="BQ428" s="92">
        <v>89.676132199999998</v>
      </c>
      <c r="BR428" s="91" t="s">
        <v>44</v>
      </c>
      <c r="BS428" s="92">
        <v>1519482.0045</v>
      </c>
      <c r="BT428" s="92">
        <v>5033285.9927000003</v>
      </c>
      <c r="BU428" s="92" t="s">
        <v>44</v>
      </c>
      <c r="BV428" s="93">
        <v>44562</v>
      </c>
      <c r="BW428" s="93">
        <v>44926</v>
      </c>
      <c r="BX428" s="40"/>
      <c r="BY428" s="15">
        <f>IF(BI428=0,MAX($BY$5:BY427)+1,0)</f>
        <v>0</v>
      </c>
      <c r="BZ428" s="15" t="str">
        <f t="shared" si="8"/>
        <v/>
      </c>
    </row>
    <row r="429" spans="61:78" x14ac:dyDescent="0.25">
      <c r="BI429" s="27">
        <v>23</v>
      </c>
      <c r="BJ429" t="s">
        <v>422</v>
      </c>
      <c r="BK429" s="91">
        <v>2.4E-2</v>
      </c>
      <c r="BL429" s="92" t="s">
        <v>628</v>
      </c>
      <c r="BM429" s="92">
        <v>0</v>
      </c>
      <c r="BN429" s="92">
        <v>2527</v>
      </c>
      <c r="BO429" s="92">
        <v>107.97271729000001</v>
      </c>
      <c r="BP429" s="92">
        <v>71.206565859999998</v>
      </c>
      <c r="BQ429" s="92">
        <v>89.589641575000002</v>
      </c>
      <c r="BR429" s="91" t="s">
        <v>45</v>
      </c>
      <c r="BS429" s="92">
        <v>1519518.9950999999</v>
      </c>
      <c r="BT429" s="92">
        <v>5033226.9990999997</v>
      </c>
      <c r="BU429" s="92" t="s">
        <v>45</v>
      </c>
      <c r="BV429" s="93">
        <v>44562</v>
      </c>
      <c r="BW429" s="93">
        <v>44926</v>
      </c>
      <c r="BX429" s="40"/>
      <c r="BY429" s="15">
        <f>IF(BI429=0,MAX($BY$5:BY428)+1,0)</f>
        <v>0</v>
      </c>
      <c r="BZ429" s="15" t="str">
        <f t="shared" si="8"/>
        <v/>
      </c>
    </row>
    <row r="430" spans="61:78" x14ac:dyDescent="0.25">
      <c r="BI430" s="27">
        <v>24</v>
      </c>
      <c r="BJ430" t="s">
        <v>423</v>
      </c>
      <c r="BK430" s="91">
        <v>-2.1399999999999999E-2</v>
      </c>
      <c r="BL430" s="92" t="s">
        <v>629</v>
      </c>
      <c r="BM430" s="92">
        <v>0</v>
      </c>
      <c r="BN430" s="92">
        <v>2287</v>
      </c>
      <c r="BO430" s="92">
        <v>107.6685791</v>
      </c>
      <c r="BP430" s="92">
        <v>71.260536189999996</v>
      </c>
      <c r="BQ430" s="92">
        <v>89.464557644999999</v>
      </c>
      <c r="BR430" s="91" t="s">
        <v>46</v>
      </c>
      <c r="BS430" s="92">
        <v>1519078.0001999999</v>
      </c>
      <c r="BT430" s="92">
        <v>5033219.9946999997</v>
      </c>
      <c r="BU430" s="92" t="s">
        <v>46</v>
      </c>
      <c r="BV430" s="93">
        <v>44562</v>
      </c>
      <c r="BW430" s="93">
        <v>44926</v>
      </c>
      <c r="BX430" s="40"/>
      <c r="BY430" s="15">
        <f>IF(BI430=0,MAX($BY$5:BY429)+1,0)</f>
        <v>0</v>
      </c>
      <c r="BZ430" s="15" t="str">
        <f t="shared" si="8"/>
        <v/>
      </c>
    </row>
    <row r="431" spans="61:78" x14ac:dyDescent="0.25">
      <c r="BI431" s="27">
        <v>25</v>
      </c>
      <c r="BJ431" t="s">
        <v>424</v>
      </c>
      <c r="BK431" s="91">
        <v>2.1399999999999999E-2</v>
      </c>
      <c r="BL431" s="92" t="s">
        <v>630</v>
      </c>
      <c r="BM431" s="92">
        <v>0</v>
      </c>
      <c r="BN431" s="92">
        <v>1909</v>
      </c>
      <c r="BO431" s="92">
        <v>108.11677551</v>
      </c>
      <c r="BP431" s="92">
        <v>71.622856139999996</v>
      </c>
      <c r="BQ431" s="92">
        <v>89.869815824999904</v>
      </c>
      <c r="BR431" s="91" t="s">
        <v>47</v>
      </c>
      <c r="BS431" s="92">
        <v>1519088.0037</v>
      </c>
      <c r="BT431" s="92">
        <v>5033340.9992000004</v>
      </c>
      <c r="BU431" s="92" t="s">
        <v>47</v>
      </c>
      <c r="BV431" s="93">
        <v>44562</v>
      </c>
      <c r="BW431" s="93">
        <v>44926</v>
      </c>
      <c r="BX431" s="40"/>
      <c r="BY431" s="15">
        <f>IF(BI431=0,MAX($BY$5:BY430)+1,0)</f>
        <v>0</v>
      </c>
      <c r="BZ431" s="15" t="str">
        <f t="shared" si="8"/>
        <v/>
      </c>
    </row>
    <row r="432" spans="61:78" x14ac:dyDescent="0.25">
      <c r="BI432" s="27">
        <v>26</v>
      </c>
      <c r="BJ432" t="s">
        <v>425</v>
      </c>
      <c r="BK432" s="91">
        <v>2.1399999999999999E-2</v>
      </c>
      <c r="BL432" s="92" t="s">
        <v>631</v>
      </c>
      <c r="BM432" s="92">
        <v>0</v>
      </c>
      <c r="BN432" s="92">
        <v>2161</v>
      </c>
      <c r="BO432" s="92">
        <v>107.9879303</v>
      </c>
      <c r="BP432" s="92">
        <v>71.230773929999998</v>
      </c>
      <c r="BQ432" s="92">
        <v>89.609352114999993</v>
      </c>
      <c r="BR432" s="91" t="s">
        <v>48</v>
      </c>
      <c r="BS432" s="92">
        <v>1519071.9994999999</v>
      </c>
      <c r="BT432" s="92">
        <v>5033226.9907999998</v>
      </c>
      <c r="BU432" s="92" t="s">
        <v>48</v>
      </c>
      <c r="BV432" s="93">
        <v>44562</v>
      </c>
      <c r="BW432" s="93">
        <v>44926</v>
      </c>
      <c r="BX432" s="40"/>
      <c r="BY432" s="15">
        <f>IF(BI432=0,MAX($BY$5:BY431)+1,0)</f>
        <v>0</v>
      </c>
      <c r="BZ432" s="15" t="str">
        <f t="shared" si="8"/>
        <v/>
      </c>
    </row>
    <row r="433" spans="61:78" x14ac:dyDescent="0.25">
      <c r="BI433" s="27">
        <v>27</v>
      </c>
      <c r="BJ433" t="s">
        <v>426</v>
      </c>
      <c r="BK433" s="91">
        <v>-6.0000000000000001E-3</v>
      </c>
      <c r="BL433" s="92" t="s">
        <v>632</v>
      </c>
      <c r="BM433" s="92">
        <v>0</v>
      </c>
      <c r="BN433" s="92">
        <v>2528</v>
      </c>
      <c r="BO433" s="92">
        <v>107.90103148999999</v>
      </c>
      <c r="BP433" s="92">
        <v>71.132980349999997</v>
      </c>
      <c r="BQ433" s="92">
        <v>89.517005920000003</v>
      </c>
      <c r="BR433" s="91" t="s">
        <v>49</v>
      </c>
      <c r="BS433" s="92">
        <v>1519568.0019</v>
      </c>
      <c r="BT433" s="92">
        <v>5033226.9948000005</v>
      </c>
      <c r="BU433" s="92" t="s">
        <v>49</v>
      </c>
      <c r="BV433" s="93">
        <v>44562</v>
      </c>
      <c r="BW433" s="93">
        <v>44926</v>
      </c>
      <c r="BX433" s="40"/>
      <c r="BY433" s="15">
        <f>IF(BI433=0,MAX($BY$5:BY432)+1,0)</f>
        <v>0</v>
      </c>
      <c r="BZ433" s="15" t="str">
        <f t="shared" si="8"/>
        <v/>
      </c>
    </row>
    <row r="434" spans="61:78" x14ac:dyDescent="0.25">
      <c r="BI434" s="27">
        <v>28</v>
      </c>
      <c r="BJ434" t="s">
        <v>426</v>
      </c>
      <c r="BK434" s="91">
        <v>-6.0000000000000001E-3</v>
      </c>
      <c r="BL434" s="92" t="s">
        <v>633</v>
      </c>
      <c r="BM434" s="92">
        <v>0</v>
      </c>
      <c r="BN434" s="92">
        <v>2528</v>
      </c>
      <c r="BO434" s="92">
        <v>107.90103148999999</v>
      </c>
      <c r="BP434" s="92">
        <v>71.132980349999997</v>
      </c>
      <c r="BQ434" s="92">
        <v>89.517005920000003</v>
      </c>
      <c r="BR434" s="91" t="s">
        <v>50</v>
      </c>
      <c r="BS434" s="92">
        <v>1519571.9987999999</v>
      </c>
      <c r="BT434" s="92">
        <v>5033222.9929</v>
      </c>
      <c r="BU434" s="92" t="s">
        <v>50</v>
      </c>
      <c r="BV434" s="93">
        <v>44562</v>
      </c>
      <c r="BW434" s="93">
        <v>44926</v>
      </c>
      <c r="BX434" s="40"/>
      <c r="BY434" s="15">
        <f>IF(BI434=0,MAX($BY$5:BY433)+1,0)</f>
        <v>0</v>
      </c>
      <c r="BZ434" s="15" t="str">
        <f t="shared" si="8"/>
        <v/>
      </c>
    </row>
    <row r="435" spans="61:78" x14ac:dyDescent="0.25">
      <c r="BI435" s="27">
        <v>29</v>
      </c>
      <c r="BJ435" t="s">
        <v>427</v>
      </c>
      <c r="BK435" s="91">
        <v>6.0000000000000001E-3</v>
      </c>
      <c r="BL435" s="92" t="s">
        <v>634</v>
      </c>
      <c r="BM435" s="92">
        <v>0</v>
      </c>
      <c r="BN435" s="92">
        <v>2412</v>
      </c>
      <c r="BO435" s="92">
        <v>108.01702118</v>
      </c>
      <c r="BP435" s="92">
        <v>71.264244079999997</v>
      </c>
      <c r="BQ435" s="92">
        <v>89.640632629999999</v>
      </c>
      <c r="BR435" s="91" t="s">
        <v>51</v>
      </c>
      <c r="BS435" s="92">
        <v>1519546.9998999999</v>
      </c>
      <c r="BT435" s="92">
        <v>5033241</v>
      </c>
      <c r="BU435" s="92" t="s">
        <v>51</v>
      </c>
      <c r="BV435" s="93">
        <v>44562</v>
      </c>
      <c r="BW435" s="93">
        <v>44926</v>
      </c>
      <c r="BX435" s="40"/>
      <c r="BY435" s="15">
        <f>IF(BI435=0,MAX($BY$5:BY434)+1,0)</f>
        <v>0</v>
      </c>
      <c r="BZ435" s="15" t="str">
        <f t="shared" si="8"/>
        <v/>
      </c>
    </row>
    <row r="436" spans="61:78" x14ac:dyDescent="0.25">
      <c r="BI436" s="27">
        <v>30</v>
      </c>
      <c r="BJ436" t="s">
        <v>426</v>
      </c>
      <c r="BK436" s="91">
        <v>6.0000000000000001E-3</v>
      </c>
      <c r="BL436" s="92" t="s">
        <v>635</v>
      </c>
      <c r="BM436" s="92">
        <v>0</v>
      </c>
      <c r="BN436" s="92">
        <v>2528</v>
      </c>
      <c r="BO436" s="92">
        <v>107.90103148999999</v>
      </c>
      <c r="BP436" s="92">
        <v>71.132980349999997</v>
      </c>
      <c r="BQ436" s="92">
        <v>89.517005920000003</v>
      </c>
      <c r="BR436" s="91" t="s">
        <v>52</v>
      </c>
      <c r="BS436" s="92">
        <v>1519545.0049999999</v>
      </c>
      <c r="BT436" s="92">
        <v>5033238.9978999998</v>
      </c>
      <c r="BU436" s="92" t="s">
        <v>52</v>
      </c>
      <c r="BV436" s="93">
        <v>44562</v>
      </c>
      <c r="BW436" s="93">
        <v>44926</v>
      </c>
      <c r="BX436" s="40"/>
      <c r="BY436" s="15">
        <f>IF(BI436=0,MAX($BY$5:BY435)+1,0)</f>
        <v>0</v>
      </c>
      <c r="BZ436" s="15" t="str">
        <f t="shared" si="8"/>
        <v/>
      </c>
    </row>
    <row r="437" spans="61:78" x14ac:dyDescent="0.25">
      <c r="BI437" s="27">
        <v>31</v>
      </c>
      <c r="BJ437" t="s">
        <v>422</v>
      </c>
      <c r="BK437" s="91">
        <v>1.2E-2</v>
      </c>
      <c r="BL437" s="92" t="s">
        <v>636</v>
      </c>
      <c r="BM437" s="92">
        <v>0</v>
      </c>
      <c r="BN437" s="92">
        <v>2527</v>
      </c>
      <c r="BO437" s="92">
        <v>107.97271729000001</v>
      </c>
      <c r="BP437" s="92">
        <v>71.206565859999998</v>
      </c>
      <c r="BQ437" s="92">
        <v>89.589641575000002</v>
      </c>
      <c r="BR437" s="91" t="s">
        <v>53</v>
      </c>
      <c r="BS437" s="92">
        <v>1519518.9950999999</v>
      </c>
      <c r="BT437" s="92">
        <v>5033226.9990999997</v>
      </c>
      <c r="BU437" s="92" t="s">
        <v>53</v>
      </c>
      <c r="BV437" s="93">
        <v>44562</v>
      </c>
      <c r="BW437" s="93">
        <v>44926</v>
      </c>
      <c r="BX437" s="40"/>
      <c r="BY437" s="15">
        <f>IF(BI437=0,MAX($BY$5:BY436)+1,0)</f>
        <v>0</v>
      </c>
      <c r="BZ437" s="15" t="str">
        <f t="shared" si="8"/>
        <v/>
      </c>
    </row>
    <row r="438" spans="61:78" x14ac:dyDescent="0.25">
      <c r="BI438" s="27">
        <v>32</v>
      </c>
      <c r="BJ438" t="s">
        <v>426</v>
      </c>
      <c r="BK438" s="91">
        <v>8.0000000000000002E-3</v>
      </c>
      <c r="BL438" s="92" t="s">
        <v>639</v>
      </c>
      <c r="BM438" s="92">
        <v>0</v>
      </c>
      <c r="BN438" s="92">
        <v>2528</v>
      </c>
      <c r="BO438" s="92">
        <v>107.90103148999999</v>
      </c>
      <c r="BP438" s="92">
        <v>71.132980349999997</v>
      </c>
      <c r="BQ438" s="92">
        <v>89.517005920000003</v>
      </c>
      <c r="BR438" s="91" t="s">
        <v>56</v>
      </c>
      <c r="BS438" s="92">
        <v>1519549.9957999999</v>
      </c>
      <c r="BT438" s="92">
        <v>5033195.9979999997</v>
      </c>
      <c r="BU438" s="92" t="s">
        <v>56</v>
      </c>
      <c r="BV438" s="93">
        <v>44562</v>
      </c>
      <c r="BW438" s="93">
        <v>44926</v>
      </c>
      <c r="BX438" s="40"/>
      <c r="BY438" s="15">
        <f>IF(BI438=0,MAX($BY$5:BY437)+1,0)</f>
        <v>0</v>
      </c>
      <c r="BZ438" s="15" t="str">
        <f t="shared" si="8"/>
        <v/>
      </c>
    </row>
    <row r="439" spans="61:78" x14ac:dyDescent="0.25">
      <c r="BI439" s="27">
        <v>33</v>
      </c>
      <c r="BJ439" t="s">
        <v>342</v>
      </c>
      <c r="BK439" s="91">
        <v>6.0000000000000001E-3</v>
      </c>
      <c r="BL439" s="92" t="s">
        <v>654</v>
      </c>
      <c r="BM439" s="92">
        <v>0</v>
      </c>
      <c r="BN439" s="92">
        <v>14785</v>
      </c>
      <c r="BO439" s="92">
        <v>106.4753418</v>
      </c>
      <c r="BP439" s="92">
        <v>63.433700559999998</v>
      </c>
      <c r="BQ439" s="92">
        <v>84.95452118</v>
      </c>
      <c r="BR439" s="91" t="s">
        <v>71</v>
      </c>
      <c r="BS439" s="92">
        <v>1518762.0031999999</v>
      </c>
      <c r="BT439" s="92">
        <v>5031310.9926000005</v>
      </c>
      <c r="BU439" s="92" t="s">
        <v>71</v>
      </c>
      <c r="BV439" s="93">
        <v>44562</v>
      </c>
      <c r="BW439" s="93">
        <v>44926</v>
      </c>
      <c r="BX439" s="40"/>
      <c r="BY439" s="15">
        <f>IF(BI439=0,MAX($BY$5:BY438)+1,0)</f>
        <v>0</v>
      </c>
      <c r="BZ439" s="15" t="str">
        <f t="shared" si="8"/>
        <v/>
      </c>
    </row>
    <row r="440" spans="61:78" x14ac:dyDescent="0.25">
      <c r="BI440" s="27">
        <v>34</v>
      </c>
      <c r="BJ440" t="s">
        <v>453</v>
      </c>
      <c r="BK440" s="91">
        <v>-3.5000000000000001E-3</v>
      </c>
      <c r="BL440" s="92" t="s">
        <v>674</v>
      </c>
      <c r="BM440" s="92">
        <v>0</v>
      </c>
      <c r="BN440" s="92">
        <v>727</v>
      </c>
      <c r="BO440" s="92">
        <v>112.15606689000001</v>
      </c>
      <c r="BP440" s="92">
        <v>65.068504329999996</v>
      </c>
      <c r="BQ440" s="92">
        <v>88.612285610000001</v>
      </c>
      <c r="BR440" s="91" t="s">
        <v>87</v>
      </c>
      <c r="BS440" s="92">
        <v>1516905.0027999999</v>
      </c>
      <c r="BT440" s="92">
        <v>5033255.9985999996</v>
      </c>
      <c r="BU440" s="92" t="s">
        <v>87</v>
      </c>
      <c r="BV440" s="93">
        <v>44562</v>
      </c>
      <c r="BW440" s="93">
        <v>44926</v>
      </c>
      <c r="BX440" s="40"/>
      <c r="BY440" s="15">
        <f>IF(BI440=0,MAX($BY$5:BY439)+1,0)</f>
        <v>0</v>
      </c>
      <c r="BZ440" s="15" t="str">
        <f t="shared" si="8"/>
        <v/>
      </c>
    </row>
    <row r="441" spans="61:78" x14ac:dyDescent="0.25">
      <c r="BI441" s="27">
        <v>35</v>
      </c>
      <c r="BJ441" t="s">
        <v>464</v>
      </c>
      <c r="BK441" s="91">
        <v>-9.4999999999999998E-3</v>
      </c>
      <c r="BL441" s="92" t="s">
        <v>683</v>
      </c>
      <c r="BM441" s="92">
        <v>0</v>
      </c>
      <c r="BN441" s="92">
        <v>9249</v>
      </c>
      <c r="BO441" s="92">
        <v>103.56208801</v>
      </c>
      <c r="BP441" s="92">
        <v>66.873481749999996</v>
      </c>
      <c r="BQ441" s="92">
        <v>85.217784879999996</v>
      </c>
      <c r="BR441" s="91" t="s">
        <v>89</v>
      </c>
      <c r="BS441" s="92">
        <v>1520751.9961000001</v>
      </c>
      <c r="BT441" s="92">
        <v>5032391.9959000004</v>
      </c>
      <c r="BU441" s="92" t="s">
        <v>89</v>
      </c>
      <c r="BV441" s="93">
        <v>44562</v>
      </c>
      <c r="BW441" s="93">
        <v>44926</v>
      </c>
      <c r="BX441" s="40"/>
      <c r="BY441" s="15">
        <f>IF(BI441=0,MAX($BY$5:BY440)+1,0)</f>
        <v>0</v>
      </c>
      <c r="BZ441" s="15" t="str">
        <f t="shared" si="8"/>
        <v/>
      </c>
    </row>
    <row r="442" spans="61:78" x14ac:dyDescent="0.25">
      <c r="BI442" s="27">
        <v>36</v>
      </c>
      <c r="BJ442" t="s">
        <v>465</v>
      </c>
      <c r="BK442" s="91">
        <v>-9.4999999999999998E-3</v>
      </c>
      <c r="BL442" s="92" t="s">
        <v>684</v>
      </c>
      <c r="BM442" s="92">
        <v>0</v>
      </c>
      <c r="BN442" s="92">
        <v>8671</v>
      </c>
      <c r="BO442" s="92">
        <v>104.6832962</v>
      </c>
      <c r="BP442" s="92">
        <v>68.130287170000003</v>
      </c>
      <c r="BQ442" s="92">
        <v>86.406791685000002</v>
      </c>
      <c r="BR442" s="91" t="s">
        <v>90</v>
      </c>
      <c r="BS442" s="92">
        <v>1520458.9982</v>
      </c>
      <c r="BT442" s="92">
        <v>5032383.9956999999</v>
      </c>
      <c r="BU442" s="92" t="s">
        <v>90</v>
      </c>
      <c r="BV442" s="93">
        <v>44562</v>
      </c>
      <c r="BW442" s="93">
        <v>44926</v>
      </c>
      <c r="BX442" s="40"/>
      <c r="BY442" s="15">
        <f>IF(BI442=0,MAX($BY$5:BY441)+1,0)</f>
        <v>0</v>
      </c>
      <c r="BZ442" s="15" t="str">
        <f t="shared" si="8"/>
        <v/>
      </c>
    </row>
    <row r="443" spans="61:78" x14ac:dyDescent="0.25">
      <c r="BI443" s="27">
        <v>37</v>
      </c>
      <c r="BJ443" t="s">
        <v>466</v>
      </c>
      <c r="BK443" s="91">
        <v>-9.4999999999999998E-3</v>
      </c>
      <c r="BL443" s="92" t="s">
        <v>685</v>
      </c>
      <c r="BM443" s="92">
        <v>0</v>
      </c>
      <c r="BN443" s="92">
        <v>9255</v>
      </c>
      <c r="BO443" s="92">
        <v>103.91210938</v>
      </c>
      <c r="BP443" s="92">
        <v>66.635841369999994</v>
      </c>
      <c r="BQ443" s="92">
        <v>85.273975374999907</v>
      </c>
      <c r="BR443" s="91" t="s">
        <v>91</v>
      </c>
      <c r="BS443" s="92">
        <v>1520823.9998999999</v>
      </c>
      <c r="BT443" s="92">
        <v>5032383.9976000004</v>
      </c>
      <c r="BU443" s="92" t="s">
        <v>91</v>
      </c>
      <c r="BV443" s="93">
        <v>44562</v>
      </c>
      <c r="BW443" s="93">
        <v>44926</v>
      </c>
      <c r="BX443" s="40"/>
      <c r="BY443" s="15">
        <f>IF(BI443=0,MAX($BY$5:BY442)+1,0)</f>
        <v>0</v>
      </c>
      <c r="BZ443" s="15" t="str">
        <f t="shared" si="8"/>
        <v/>
      </c>
    </row>
    <row r="444" spans="61:78" x14ac:dyDescent="0.25">
      <c r="BI444" s="27">
        <v>38</v>
      </c>
      <c r="BJ444" t="s">
        <v>467</v>
      </c>
      <c r="BK444" s="91">
        <v>-9.4999999999999998E-3</v>
      </c>
      <c r="BL444" s="92" t="s">
        <v>686</v>
      </c>
      <c r="BM444" s="92">
        <v>0</v>
      </c>
      <c r="BN444" s="92">
        <v>8689</v>
      </c>
      <c r="BO444" s="92">
        <v>104.02419281</v>
      </c>
      <c r="BP444" s="92">
        <v>67.291755679999994</v>
      </c>
      <c r="BQ444" s="92">
        <v>85.657974244999906</v>
      </c>
      <c r="BR444" s="91" t="s">
        <v>92</v>
      </c>
      <c r="BS444" s="92">
        <v>1520653.0012999999</v>
      </c>
      <c r="BT444" s="92">
        <v>5032404.9929</v>
      </c>
      <c r="BU444" s="92" t="s">
        <v>92</v>
      </c>
      <c r="BV444" s="93">
        <v>44562</v>
      </c>
      <c r="BW444" s="93">
        <v>44926</v>
      </c>
      <c r="BX444" s="40"/>
      <c r="BY444" s="15">
        <f>IF(BI444=0,MAX($BY$5:BY443)+1,0)</f>
        <v>0</v>
      </c>
      <c r="BZ444" s="15" t="str">
        <f t="shared" si="8"/>
        <v/>
      </c>
    </row>
    <row r="445" spans="61:78" x14ac:dyDescent="0.25">
      <c r="BI445" s="27">
        <v>39</v>
      </c>
      <c r="BJ445" t="s">
        <v>468</v>
      </c>
      <c r="BK445" s="91">
        <v>-9.4999999999999998E-3</v>
      </c>
      <c r="BL445" s="92" t="s">
        <v>687</v>
      </c>
      <c r="BM445" s="92">
        <v>0</v>
      </c>
      <c r="BN445" s="92">
        <v>7191</v>
      </c>
      <c r="BO445" s="92">
        <v>103.00206756999999</v>
      </c>
      <c r="BP445" s="92">
        <v>68.493926999999999</v>
      </c>
      <c r="BQ445" s="92">
        <v>85.747997284999997</v>
      </c>
      <c r="BR445" s="91" t="s">
        <v>93</v>
      </c>
      <c r="BS445" s="92">
        <v>1520382.003</v>
      </c>
      <c r="BT445" s="92">
        <v>5032502.9935999997</v>
      </c>
      <c r="BU445" s="92" t="s">
        <v>93</v>
      </c>
      <c r="BV445" s="93">
        <v>44562</v>
      </c>
      <c r="BW445" s="93">
        <v>44926</v>
      </c>
      <c r="BX445" s="40"/>
      <c r="BY445" s="15">
        <f>IF(BI445=0,MAX($BY$5:BY444)+1,0)</f>
        <v>0</v>
      </c>
      <c r="BZ445" s="15" t="str">
        <f t="shared" si="8"/>
        <v/>
      </c>
    </row>
    <row r="446" spans="61:78" x14ac:dyDescent="0.25">
      <c r="BI446" s="27">
        <v>0</v>
      </c>
      <c r="BJ446" t="s">
        <v>394</v>
      </c>
      <c r="BK446" s="91">
        <v>-5.0000000000000001E-3</v>
      </c>
      <c r="BL446" s="92" t="s">
        <v>596</v>
      </c>
      <c r="BM446" s="92">
        <v>0</v>
      </c>
      <c r="BN446" s="92">
        <v>3117</v>
      </c>
      <c r="BO446" s="92">
        <v>110.0019989</v>
      </c>
      <c r="BP446" s="92">
        <v>65.353309629999998</v>
      </c>
      <c r="BQ446" s="92">
        <v>87.677654265000001</v>
      </c>
      <c r="BR446" s="91">
        <v>636</v>
      </c>
      <c r="BS446" s="92">
        <v>1518019.0027999999</v>
      </c>
      <c r="BT446" s="92">
        <v>5032595.9945999999</v>
      </c>
      <c r="BU446" s="92">
        <v>636</v>
      </c>
      <c r="BV446" s="93">
        <v>44562</v>
      </c>
      <c r="BW446" s="93">
        <v>44926</v>
      </c>
      <c r="BX446" s="40"/>
      <c r="BY446" s="15">
        <f>IF(BI446=0,MAX($BY$5:BY445)+1,0)</f>
        <v>12</v>
      </c>
      <c r="BZ446" s="15" t="str">
        <f t="shared" si="8"/>
        <v/>
      </c>
    </row>
    <row r="447" spans="61:78" x14ac:dyDescent="0.25">
      <c r="BI447" s="27">
        <v>1</v>
      </c>
      <c r="BJ447" t="s">
        <v>395</v>
      </c>
      <c r="BK447" s="91">
        <v>-5.0000000000000001E-3</v>
      </c>
      <c r="BL447" s="92" t="s">
        <v>597</v>
      </c>
      <c r="BM447" s="92">
        <v>0</v>
      </c>
      <c r="BN447" s="92">
        <v>2749</v>
      </c>
      <c r="BO447" s="92">
        <v>110.50395966000001</v>
      </c>
      <c r="BP447" s="92">
        <v>65.559921259999996</v>
      </c>
      <c r="BQ447" s="92">
        <v>88.031940460000001</v>
      </c>
      <c r="BR447" s="91">
        <v>637</v>
      </c>
      <c r="BS447" s="92">
        <v>1518020.0022</v>
      </c>
      <c r="BT447" s="92">
        <v>5032741.9932000004</v>
      </c>
      <c r="BU447" s="92">
        <v>637</v>
      </c>
      <c r="BV447" s="93">
        <v>44562</v>
      </c>
      <c r="BW447" s="93">
        <v>44926</v>
      </c>
      <c r="BX447" s="40"/>
      <c r="BY447" s="15">
        <f>IF(BI447=0,MAX($BY$5:BY446)+1,0)</f>
        <v>0</v>
      </c>
      <c r="BZ447" s="15" t="str">
        <f t="shared" si="8"/>
        <v/>
      </c>
    </row>
    <row r="448" spans="61:78" x14ac:dyDescent="0.25">
      <c r="BI448" s="27">
        <v>2</v>
      </c>
      <c r="BJ448" t="s">
        <v>396</v>
      </c>
      <c r="BK448" s="91">
        <v>-0.02</v>
      </c>
      <c r="BL448" s="92" t="s">
        <v>598</v>
      </c>
      <c r="BM448" s="92">
        <v>0</v>
      </c>
      <c r="BN448" s="92">
        <v>2531</v>
      </c>
      <c r="BO448" s="92">
        <v>107.81092072</v>
      </c>
      <c r="BP448" s="92">
        <v>70.854019170000001</v>
      </c>
      <c r="BQ448" s="92">
        <v>89.332469945</v>
      </c>
      <c r="BR448" s="91">
        <v>826</v>
      </c>
      <c r="BS448" s="92">
        <v>1519684.0051</v>
      </c>
      <c r="BT448" s="92">
        <v>5033258.9992000004</v>
      </c>
      <c r="BU448" s="92">
        <v>826</v>
      </c>
      <c r="BV448" s="93">
        <v>44562</v>
      </c>
      <c r="BW448" s="93">
        <v>44926</v>
      </c>
      <c r="BX448" s="40"/>
      <c r="BY448" s="15">
        <f>IF(BI448=0,MAX($BY$5:BY447)+1,0)</f>
        <v>0</v>
      </c>
      <c r="BZ448" s="15" t="str">
        <f t="shared" si="8"/>
        <v/>
      </c>
    </row>
    <row r="449" spans="61:78" x14ac:dyDescent="0.25">
      <c r="BI449" s="27">
        <v>3</v>
      </c>
      <c r="BJ449" t="s">
        <v>397</v>
      </c>
      <c r="BK449" s="91">
        <v>-2.1399999999999999E-2</v>
      </c>
      <c r="BL449" s="92" t="s">
        <v>599</v>
      </c>
      <c r="BM449" s="92">
        <v>0</v>
      </c>
      <c r="BN449" s="92">
        <v>2038</v>
      </c>
      <c r="BO449" s="92">
        <v>107.7279892</v>
      </c>
      <c r="BP449" s="92">
        <v>71.638175959999998</v>
      </c>
      <c r="BQ449" s="92">
        <v>89.683082579999905</v>
      </c>
      <c r="BR449" s="91">
        <v>828</v>
      </c>
      <c r="BS449" s="92">
        <v>1519133.9997</v>
      </c>
      <c r="BT449" s="92">
        <v>5033304.9972000001</v>
      </c>
      <c r="BU449" s="92">
        <v>828</v>
      </c>
      <c r="BV449" s="93">
        <v>44562</v>
      </c>
      <c r="BW449" s="93">
        <v>44926</v>
      </c>
      <c r="BX449" s="40"/>
      <c r="BY449" s="15">
        <f>IF(BI449=0,MAX($BY$5:BY448)+1,0)</f>
        <v>0</v>
      </c>
      <c r="BZ449" s="15" t="str">
        <f t="shared" si="8"/>
        <v/>
      </c>
    </row>
    <row r="450" spans="61:78" x14ac:dyDescent="0.25">
      <c r="BI450" s="27">
        <v>4</v>
      </c>
      <c r="BJ450" t="s">
        <v>398</v>
      </c>
      <c r="BK450" s="91">
        <v>-3.0000000000000001E-3</v>
      </c>
      <c r="BL450" s="92" t="s">
        <v>600</v>
      </c>
      <c r="BM450" s="92">
        <v>0</v>
      </c>
      <c r="BN450" s="92">
        <v>3878</v>
      </c>
      <c r="BO450" s="92">
        <v>109.74568176</v>
      </c>
      <c r="BP450" s="92">
        <v>65.147163390000003</v>
      </c>
      <c r="BQ450" s="92">
        <v>87.446422575</v>
      </c>
      <c r="BR450" s="91">
        <v>830</v>
      </c>
      <c r="BS450" s="92">
        <v>1518029.0029</v>
      </c>
      <c r="BT450" s="92">
        <v>5032427.9934999999</v>
      </c>
      <c r="BU450" s="92">
        <v>830</v>
      </c>
      <c r="BV450" s="93">
        <v>44562</v>
      </c>
      <c r="BW450" s="93">
        <v>44926</v>
      </c>
      <c r="BX450" s="40"/>
      <c r="BY450" s="15">
        <f>IF(BI450=0,MAX($BY$5:BY449)+1,0)</f>
        <v>0</v>
      </c>
      <c r="BZ450" s="15" t="str">
        <f t="shared" si="8"/>
        <v/>
      </c>
    </row>
    <row r="451" spans="61:78" x14ac:dyDescent="0.25">
      <c r="BI451" s="27">
        <v>5</v>
      </c>
      <c r="BJ451" t="s">
        <v>399</v>
      </c>
      <c r="BK451" s="91">
        <v>-0.05</v>
      </c>
      <c r="BL451" s="92" t="s">
        <v>601</v>
      </c>
      <c r="BM451" s="92">
        <v>0</v>
      </c>
      <c r="BN451" s="92">
        <v>2298</v>
      </c>
      <c r="BO451" s="92">
        <v>107.49346924</v>
      </c>
      <c r="BP451" s="92">
        <v>71.22814941</v>
      </c>
      <c r="BQ451" s="92">
        <v>89.360809324999906</v>
      </c>
      <c r="BR451" s="91">
        <v>833</v>
      </c>
      <c r="BS451" s="92">
        <v>1519631.0009999999</v>
      </c>
      <c r="BT451" s="92">
        <v>5033315.9994999999</v>
      </c>
      <c r="BU451" s="92">
        <v>833</v>
      </c>
      <c r="BV451" s="93">
        <v>44562</v>
      </c>
      <c r="BW451" s="93">
        <v>44926</v>
      </c>
      <c r="BX451" s="40"/>
      <c r="BY451" s="15">
        <f>IF(BI451=0,MAX($BY$5:BY450)+1,0)</f>
        <v>0</v>
      </c>
      <c r="BZ451" s="15" t="str">
        <f t="shared" si="8"/>
        <v/>
      </c>
    </row>
    <row r="452" spans="61:78" x14ac:dyDescent="0.25">
      <c r="BI452" s="27">
        <v>6</v>
      </c>
      <c r="BJ452" t="s">
        <v>402</v>
      </c>
      <c r="BK452" s="91">
        <v>-5.0000000000000001E-3</v>
      </c>
      <c r="BL452" s="92" t="s">
        <v>604</v>
      </c>
      <c r="BM452" s="92">
        <v>0</v>
      </c>
      <c r="BN452" s="92">
        <v>7027</v>
      </c>
      <c r="BO452" s="92">
        <v>105.78554535000001</v>
      </c>
      <c r="BP452" s="92">
        <v>69.659011840000005</v>
      </c>
      <c r="BQ452" s="92">
        <v>87.722278595000006</v>
      </c>
      <c r="BR452" s="91">
        <v>2503</v>
      </c>
      <c r="BS452" s="92">
        <v>1519820.0038999999</v>
      </c>
      <c r="BT452" s="92">
        <v>5032380.0003000004</v>
      </c>
      <c r="BU452" s="92">
        <v>2503</v>
      </c>
      <c r="BV452" s="93">
        <v>44562</v>
      </c>
      <c r="BW452" s="93">
        <v>44926</v>
      </c>
      <c r="BX452" s="40"/>
      <c r="BY452" s="15">
        <f>IF(BI452=0,MAX($BY$5:BY451)+1,0)</f>
        <v>0</v>
      </c>
      <c r="BZ452" s="15" t="str">
        <f t="shared" si="8"/>
        <v/>
      </c>
    </row>
    <row r="453" spans="61:78" x14ac:dyDescent="0.25">
      <c r="BI453" s="27">
        <v>7</v>
      </c>
      <c r="BJ453" t="s">
        <v>404</v>
      </c>
      <c r="BK453" s="91">
        <v>-0.01</v>
      </c>
      <c r="BL453" s="92" t="s">
        <v>606</v>
      </c>
      <c r="BM453" s="92">
        <v>0</v>
      </c>
      <c r="BN453" s="92">
        <v>2010</v>
      </c>
      <c r="BO453" s="92">
        <v>110.89460754</v>
      </c>
      <c r="BP453" s="92">
        <v>65.334671020000002</v>
      </c>
      <c r="BQ453" s="92">
        <v>88.114639280000006</v>
      </c>
      <c r="BR453" s="91">
        <v>2550</v>
      </c>
      <c r="BS453" s="92">
        <v>1517747.0035000001</v>
      </c>
      <c r="BT453" s="92">
        <v>5032975.0000999998</v>
      </c>
      <c r="BU453" s="92">
        <v>2550</v>
      </c>
      <c r="BV453" s="93">
        <v>44562</v>
      </c>
      <c r="BW453" s="93">
        <v>44926</v>
      </c>
      <c r="BX453" s="40"/>
      <c r="BY453" s="15">
        <f>IF(BI453=0,MAX($BY$5:BY452)+1,0)</f>
        <v>0</v>
      </c>
      <c r="BZ453" s="15" t="str">
        <f t="shared" si="8"/>
        <v/>
      </c>
    </row>
    <row r="454" spans="61:78" x14ac:dyDescent="0.25">
      <c r="BI454" s="27">
        <v>8</v>
      </c>
      <c r="BJ454" t="s">
        <v>405</v>
      </c>
      <c r="BK454" s="91">
        <v>-8.0000000000000002E-3</v>
      </c>
      <c r="BL454" s="92" t="s">
        <v>607</v>
      </c>
      <c r="BM454" s="92">
        <v>0</v>
      </c>
      <c r="BN454" s="92">
        <v>2256</v>
      </c>
      <c r="BO454" s="92">
        <v>110.55115508999999</v>
      </c>
      <c r="BP454" s="92">
        <v>65.523017879999998</v>
      </c>
      <c r="BQ454" s="92">
        <v>88.037086485000003</v>
      </c>
      <c r="BR454" s="91">
        <v>2551</v>
      </c>
      <c r="BS454" s="92">
        <v>1517591.9992</v>
      </c>
      <c r="BT454" s="92">
        <v>5032844.9995999997</v>
      </c>
      <c r="BU454" s="92">
        <v>2551</v>
      </c>
      <c r="BV454" s="93">
        <v>44562</v>
      </c>
      <c r="BW454" s="93">
        <v>44926</v>
      </c>
      <c r="BX454" s="40"/>
      <c r="BY454" s="15">
        <f>IF(BI454=0,MAX($BY$5:BY453)+1,0)</f>
        <v>0</v>
      </c>
      <c r="BZ454" s="15" t="str">
        <f t="shared" si="8"/>
        <v/>
      </c>
    </row>
    <row r="455" spans="61:78" x14ac:dyDescent="0.25">
      <c r="BI455" s="27">
        <v>9</v>
      </c>
      <c r="BJ455" t="s">
        <v>406</v>
      </c>
      <c r="BK455" s="91">
        <v>-1.2E-2</v>
      </c>
      <c r="BL455" s="92" t="s">
        <v>608</v>
      </c>
      <c r="BM455" s="92">
        <v>0</v>
      </c>
      <c r="BN455" s="92">
        <v>2137</v>
      </c>
      <c r="BO455" s="92">
        <v>110.35852814</v>
      </c>
      <c r="BP455" s="92">
        <v>65.443931579999997</v>
      </c>
      <c r="BQ455" s="92">
        <v>87.901229860000001</v>
      </c>
      <c r="BR455" s="91">
        <v>2559</v>
      </c>
      <c r="BS455" s="92">
        <v>1517866.0035999999</v>
      </c>
      <c r="BT455" s="92">
        <v>5032951.9955000002</v>
      </c>
      <c r="BU455" s="92">
        <v>2559</v>
      </c>
      <c r="BV455" s="93">
        <v>44562</v>
      </c>
      <c r="BW455" s="93">
        <v>44926</v>
      </c>
      <c r="BX455" s="40"/>
      <c r="BY455" s="15">
        <f>IF(BI455=0,MAX($BY$5:BY454)+1,0)</f>
        <v>0</v>
      </c>
      <c r="BZ455" s="15" t="str">
        <f t="shared" ref="BZ455:BZ518" si="9">IF(ROW()-$BZ$5&lt;=$BY$4,ROW()-$BZ$5,"")</f>
        <v/>
      </c>
    </row>
    <row r="456" spans="61:78" x14ac:dyDescent="0.25">
      <c r="BI456" s="27">
        <v>10</v>
      </c>
      <c r="BJ456" t="s">
        <v>407</v>
      </c>
      <c r="BK456" s="91">
        <v>-2.2499999999999999E-2</v>
      </c>
      <c r="BL456" s="92" t="s">
        <v>609</v>
      </c>
      <c r="BM456" s="92">
        <v>0</v>
      </c>
      <c r="BN456" s="92">
        <v>645</v>
      </c>
      <c r="BO456" s="92">
        <v>109.94715881</v>
      </c>
      <c r="BP456" s="92">
        <v>72.904418949999993</v>
      </c>
      <c r="BQ456" s="92">
        <v>91.425788879999999</v>
      </c>
      <c r="BR456" s="91">
        <v>4740</v>
      </c>
      <c r="BS456" s="92">
        <v>1519004.9994999999</v>
      </c>
      <c r="BT456" s="92">
        <v>5033871.9913999997</v>
      </c>
      <c r="BU456" s="92">
        <v>4740</v>
      </c>
      <c r="BV456" s="93">
        <v>44562</v>
      </c>
      <c r="BW456" s="93">
        <v>44926</v>
      </c>
      <c r="BX456" s="40"/>
      <c r="BY456" s="15">
        <f>IF(BI456=0,MAX($BY$5:BY455)+1,0)</f>
        <v>0</v>
      </c>
      <c r="BZ456" s="15" t="str">
        <f t="shared" si="9"/>
        <v/>
      </c>
    </row>
    <row r="457" spans="61:78" x14ac:dyDescent="0.25">
      <c r="BI457" s="27">
        <v>11</v>
      </c>
      <c r="BJ457" t="s">
        <v>407</v>
      </c>
      <c r="BK457" s="91">
        <v>-2.2499999999999999E-2</v>
      </c>
      <c r="BL457" s="92" t="s">
        <v>610</v>
      </c>
      <c r="BM457" s="92">
        <v>0</v>
      </c>
      <c r="BN457" s="92">
        <v>645</v>
      </c>
      <c r="BO457" s="92">
        <v>109.94715881</v>
      </c>
      <c r="BP457" s="92">
        <v>72.904418949999993</v>
      </c>
      <c r="BQ457" s="92">
        <v>91.425788879999999</v>
      </c>
      <c r="BR457" s="91">
        <v>4741</v>
      </c>
      <c r="BS457" s="92">
        <v>1519003.9994999999</v>
      </c>
      <c r="BT457" s="92">
        <v>5033866.9908999996</v>
      </c>
      <c r="BU457" s="92">
        <v>4741</v>
      </c>
      <c r="BV457" s="93">
        <v>44562</v>
      </c>
      <c r="BW457" s="93">
        <v>44926</v>
      </c>
      <c r="BX457" s="40"/>
      <c r="BY457" s="15">
        <f>IF(BI457=0,MAX($BY$5:BY456)+1,0)</f>
        <v>0</v>
      </c>
      <c r="BZ457" s="15" t="str">
        <f t="shared" si="9"/>
        <v/>
      </c>
    </row>
    <row r="458" spans="61:78" x14ac:dyDescent="0.25">
      <c r="BI458" s="27">
        <v>12</v>
      </c>
      <c r="BJ458" t="s">
        <v>409</v>
      </c>
      <c r="BK458" s="91">
        <v>-8.0000000000000002E-3</v>
      </c>
      <c r="BL458" s="92" t="s">
        <v>612</v>
      </c>
      <c r="BM458" s="92">
        <v>0</v>
      </c>
      <c r="BN458" s="92">
        <v>8231</v>
      </c>
      <c r="BO458" s="92">
        <v>109.92002869</v>
      </c>
      <c r="BP458" s="92">
        <v>64.246482850000007</v>
      </c>
      <c r="BQ458" s="92">
        <v>87.083255769999994</v>
      </c>
      <c r="BR458" s="91" t="s">
        <v>18</v>
      </c>
      <c r="BS458" s="92">
        <v>1517647.0034</v>
      </c>
      <c r="BT458" s="92">
        <v>5031648.0003000004</v>
      </c>
      <c r="BU458" s="92" t="s">
        <v>18</v>
      </c>
      <c r="BV458" s="93">
        <v>44562</v>
      </c>
      <c r="BW458" s="93">
        <v>44926</v>
      </c>
      <c r="BX458" s="40"/>
      <c r="BY458" s="15">
        <f>IF(BI458=0,MAX($BY$5:BY457)+1,0)</f>
        <v>0</v>
      </c>
      <c r="BZ458" s="15" t="str">
        <f t="shared" si="9"/>
        <v/>
      </c>
    </row>
    <row r="459" spans="61:78" x14ac:dyDescent="0.25">
      <c r="BI459" s="27">
        <v>13</v>
      </c>
      <c r="BJ459" t="s">
        <v>410</v>
      </c>
      <c r="BK459" s="91">
        <v>-8.0000000000000002E-3</v>
      </c>
      <c r="BL459" s="92" t="s">
        <v>613</v>
      </c>
      <c r="BM459" s="92">
        <v>0</v>
      </c>
      <c r="BN459" s="92">
        <v>7745</v>
      </c>
      <c r="BO459" s="92">
        <v>109.08650208</v>
      </c>
      <c r="BP459" s="92">
        <v>64.124412539999994</v>
      </c>
      <c r="BQ459" s="92">
        <v>86.605457309999906</v>
      </c>
      <c r="BR459" s="91" t="s">
        <v>19</v>
      </c>
      <c r="BS459" s="92">
        <v>1517718.0031000001</v>
      </c>
      <c r="BT459" s="92">
        <v>5031736.0006999997</v>
      </c>
      <c r="BU459" s="92" t="s">
        <v>19</v>
      </c>
      <c r="BV459" s="93">
        <v>44562</v>
      </c>
      <c r="BW459" s="93">
        <v>44926</v>
      </c>
      <c r="BX459" s="40"/>
      <c r="BY459" s="15">
        <f>IF(BI459=0,MAX($BY$5:BY458)+1,0)</f>
        <v>0</v>
      </c>
      <c r="BZ459" s="15" t="str">
        <f t="shared" si="9"/>
        <v/>
      </c>
    </row>
    <row r="460" spans="61:78" x14ac:dyDescent="0.25">
      <c r="BI460" s="27">
        <v>14</v>
      </c>
      <c r="BJ460" t="s">
        <v>412</v>
      </c>
      <c r="BK460" s="91">
        <v>-8.0000000000000002E-3</v>
      </c>
      <c r="BL460" s="92" t="s">
        <v>615</v>
      </c>
      <c r="BM460" s="92">
        <v>0</v>
      </c>
      <c r="BN460" s="92">
        <v>9316</v>
      </c>
      <c r="BO460" s="92">
        <v>108.80895233</v>
      </c>
      <c r="BP460" s="92">
        <v>63.80172348</v>
      </c>
      <c r="BQ460" s="92">
        <v>86.305337905000002</v>
      </c>
      <c r="BR460" s="91" t="s">
        <v>28</v>
      </c>
      <c r="BS460" s="92">
        <v>1517845.0024000001</v>
      </c>
      <c r="BT460" s="92">
        <v>5031586.9985999996</v>
      </c>
      <c r="BU460" s="92" t="s">
        <v>28</v>
      </c>
      <c r="BV460" s="93">
        <v>44562</v>
      </c>
      <c r="BW460" s="93">
        <v>44926</v>
      </c>
      <c r="BX460" s="40"/>
      <c r="BY460" s="15">
        <f>IF(BI460=0,MAX($BY$5:BY459)+1,0)</f>
        <v>0</v>
      </c>
      <c r="BZ460" s="15" t="str">
        <f t="shared" si="9"/>
        <v/>
      </c>
    </row>
    <row r="461" spans="61:78" x14ac:dyDescent="0.25">
      <c r="BI461" s="27">
        <v>15</v>
      </c>
      <c r="BJ461" t="s">
        <v>413</v>
      </c>
      <c r="BK461" s="91">
        <v>-8.0000000000000002E-3</v>
      </c>
      <c r="BL461" s="92" t="s">
        <v>616</v>
      </c>
      <c r="BM461" s="92">
        <v>0</v>
      </c>
      <c r="BN461" s="92">
        <v>10445</v>
      </c>
      <c r="BO461" s="92">
        <v>109.21190643</v>
      </c>
      <c r="BP461" s="92">
        <v>63.974983219999999</v>
      </c>
      <c r="BQ461" s="92">
        <v>86.593444825000006</v>
      </c>
      <c r="BR461" s="91" t="s">
        <v>29</v>
      </c>
      <c r="BS461" s="92">
        <v>1517749.0031000001</v>
      </c>
      <c r="BT461" s="92">
        <v>5031492.9918999998</v>
      </c>
      <c r="BU461" s="92" t="s">
        <v>29</v>
      </c>
      <c r="BV461" s="93">
        <v>44562</v>
      </c>
      <c r="BW461" s="93">
        <v>44926</v>
      </c>
      <c r="BX461" s="40"/>
      <c r="BY461" s="15">
        <f>IF(BI461=0,MAX($BY$5:BY460)+1,0)</f>
        <v>0</v>
      </c>
      <c r="BZ461" s="15" t="str">
        <f t="shared" si="9"/>
        <v/>
      </c>
    </row>
    <row r="462" spans="61:78" x14ac:dyDescent="0.25">
      <c r="BI462" s="27">
        <v>16</v>
      </c>
      <c r="BJ462" t="s">
        <v>417</v>
      </c>
      <c r="BK462" s="91">
        <v>-8.0000000000000002E-3</v>
      </c>
      <c r="BL462" s="92" t="s">
        <v>621</v>
      </c>
      <c r="BM462" s="92">
        <v>0</v>
      </c>
      <c r="BN462" s="92">
        <v>1919</v>
      </c>
      <c r="BO462" s="92">
        <v>107.52838898</v>
      </c>
      <c r="BP462" s="92">
        <v>71.738250730000004</v>
      </c>
      <c r="BQ462" s="92">
        <v>89.633319854999996</v>
      </c>
      <c r="BR462" s="91" t="s">
        <v>38</v>
      </c>
      <c r="BS462" s="92">
        <v>1519559.9978</v>
      </c>
      <c r="BT462" s="92">
        <v>5033463.9984999998</v>
      </c>
      <c r="BU462" s="92" t="s">
        <v>38</v>
      </c>
      <c r="BV462" s="93">
        <v>44562</v>
      </c>
      <c r="BW462" s="93">
        <v>44926</v>
      </c>
      <c r="BX462" s="40"/>
      <c r="BY462" s="15">
        <f>IF(BI462=0,MAX($BY$5:BY461)+1,0)</f>
        <v>0</v>
      </c>
      <c r="BZ462" s="15" t="str">
        <f t="shared" si="9"/>
        <v/>
      </c>
    </row>
    <row r="463" spans="61:78" x14ac:dyDescent="0.25">
      <c r="BI463" s="27">
        <v>17</v>
      </c>
      <c r="BJ463" t="s">
        <v>418</v>
      </c>
      <c r="BK463" s="91">
        <v>-8.0000000000000002E-3</v>
      </c>
      <c r="BL463" s="92" t="s">
        <v>622</v>
      </c>
      <c r="BM463" s="92">
        <v>0</v>
      </c>
      <c r="BN463" s="92">
        <v>2048</v>
      </c>
      <c r="BO463" s="92">
        <v>107.55656433</v>
      </c>
      <c r="BP463" s="92">
        <v>71.476799009999993</v>
      </c>
      <c r="BQ463" s="92">
        <v>89.516681669999997</v>
      </c>
      <c r="BR463" s="91" t="s">
        <v>39</v>
      </c>
      <c r="BS463" s="92">
        <v>1519593.9975000001</v>
      </c>
      <c r="BT463" s="92">
        <v>5033411.9990999997</v>
      </c>
      <c r="BU463" s="92" t="s">
        <v>39</v>
      </c>
      <c r="BV463" s="93">
        <v>44562</v>
      </c>
      <c r="BW463" s="93">
        <v>44926</v>
      </c>
      <c r="BX463" s="40"/>
      <c r="BY463" s="15">
        <f>IF(BI463=0,MAX($BY$5:BY462)+1,0)</f>
        <v>0</v>
      </c>
      <c r="BZ463" s="15" t="str">
        <f t="shared" si="9"/>
        <v/>
      </c>
    </row>
    <row r="464" spans="61:78" x14ac:dyDescent="0.25">
      <c r="BI464" s="27">
        <v>18</v>
      </c>
      <c r="BJ464" t="s">
        <v>419</v>
      </c>
      <c r="BK464" s="91">
        <v>-8.0000000000000002E-3</v>
      </c>
      <c r="BL464" s="92" t="s">
        <v>623</v>
      </c>
      <c r="BM464" s="92">
        <v>0</v>
      </c>
      <c r="BN464" s="92">
        <v>2173</v>
      </c>
      <c r="BO464" s="92">
        <v>107.66276550000001</v>
      </c>
      <c r="BP464" s="92">
        <v>71.339622500000004</v>
      </c>
      <c r="BQ464" s="92">
        <v>89.501193999999998</v>
      </c>
      <c r="BR464" s="91" t="s">
        <v>40</v>
      </c>
      <c r="BS464" s="92">
        <v>1519634.9982</v>
      </c>
      <c r="BT464" s="92">
        <v>5033369.9902999997</v>
      </c>
      <c r="BU464" s="92" t="s">
        <v>40</v>
      </c>
      <c r="BV464" s="93">
        <v>44562</v>
      </c>
      <c r="BW464" s="93">
        <v>44926</v>
      </c>
      <c r="BX464" s="40"/>
      <c r="BY464" s="15">
        <f>IF(BI464=0,MAX($BY$5:BY463)+1,0)</f>
        <v>0</v>
      </c>
      <c r="BZ464" s="15" t="str">
        <f t="shared" si="9"/>
        <v/>
      </c>
    </row>
    <row r="465" spans="61:78" x14ac:dyDescent="0.25">
      <c r="BI465" s="27">
        <v>19</v>
      </c>
      <c r="BJ465" t="s">
        <v>420</v>
      </c>
      <c r="BK465" s="91">
        <v>6.0000000000000001E-3</v>
      </c>
      <c r="BL465" s="92" t="s">
        <v>624</v>
      </c>
      <c r="BM465" s="92">
        <v>0</v>
      </c>
      <c r="BN465" s="92">
        <v>2169</v>
      </c>
      <c r="BO465" s="92">
        <v>108.33624268</v>
      </c>
      <c r="BP465" s="92">
        <v>71.719467159999994</v>
      </c>
      <c r="BQ465" s="92">
        <v>90.027854919999996</v>
      </c>
      <c r="BR465" s="91" t="s">
        <v>41</v>
      </c>
      <c r="BS465" s="92">
        <v>1519433.0009000001</v>
      </c>
      <c r="BT465" s="92">
        <v>5033336.9924999997</v>
      </c>
      <c r="BU465" s="92" t="s">
        <v>41</v>
      </c>
      <c r="BV465" s="93">
        <v>44562</v>
      </c>
      <c r="BW465" s="93">
        <v>44926</v>
      </c>
      <c r="BX465" s="40"/>
      <c r="BY465" s="15">
        <f>IF(BI465=0,MAX($BY$5:BY464)+1,0)</f>
        <v>0</v>
      </c>
      <c r="BZ465" s="15" t="str">
        <f t="shared" si="9"/>
        <v/>
      </c>
    </row>
    <row r="466" spans="61:78" x14ac:dyDescent="0.25">
      <c r="BI466" s="27">
        <v>20</v>
      </c>
      <c r="BJ466" t="s">
        <v>420</v>
      </c>
      <c r="BK466" s="91">
        <v>6.0000000000000001E-3</v>
      </c>
      <c r="BL466" s="92" t="s">
        <v>625</v>
      </c>
      <c r="BM466" s="92">
        <v>0</v>
      </c>
      <c r="BN466" s="92">
        <v>2169</v>
      </c>
      <c r="BO466" s="92">
        <v>108.33624268</v>
      </c>
      <c r="BP466" s="92">
        <v>71.719467159999994</v>
      </c>
      <c r="BQ466" s="92">
        <v>90.027854919999996</v>
      </c>
      <c r="BR466" s="91" t="s">
        <v>42</v>
      </c>
      <c r="BS466" s="92">
        <v>1519443.996</v>
      </c>
      <c r="BT466" s="92">
        <v>5033326.9955000002</v>
      </c>
      <c r="BU466" s="92" t="s">
        <v>42</v>
      </c>
      <c r="BV466" s="93">
        <v>44562</v>
      </c>
      <c r="BW466" s="93">
        <v>44926</v>
      </c>
      <c r="BX466" s="40"/>
      <c r="BY466" s="15">
        <f>IF(BI466=0,MAX($BY$5:BY465)+1,0)</f>
        <v>0</v>
      </c>
      <c r="BZ466" s="15" t="str">
        <f t="shared" si="9"/>
        <v/>
      </c>
    </row>
    <row r="467" spans="61:78" x14ac:dyDescent="0.25">
      <c r="BI467" s="27">
        <v>21</v>
      </c>
      <c r="BJ467" t="s">
        <v>421</v>
      </c>
      <c r="BK467" s="91">
        <v>6.0000000000000001E-3</v>
      </c>
      <c r="BL467" s="92" t="s">
        <v>626</v>
      </c>
      <c r="BM467" s="92">
        <v>0</v>
      </c>
      <c r="BN467" s="92">
        <v>2295</v>
      </c>
      <c r="BO467" s="92">
        <v>107.84601592999999</v>
      </c>
      <c r="BP467" s="92">
        <v>71.506248470000003</v>
      </c>
      <c r="BQ467" s="92">
        <v>89.676132199999998</v>
      </c>
      <c r="BR467" s="91" t="s">
        <v>43</v>
      </c>
      <c r="BS467" s="92">
        <v>1519469.0020999999</v>
      </c>
      <c r="BT467" s="92">
        <v>5033304.9913999997</v>
      </c>
      <c r="BU467" s="92" t="s">
        <v>43</v>
      </c>
      <c r="BV467" s="93">
        <v>44562</v>
      </c>
      <c r="BW467" s="93">
        <v>44926</v>
      </c>
      <c r="BX467" s="40"/>
      <c r="BY467" s="15">
        <f>IF(BI467=0,MAX($BY$5:BY466)+1,0)</f>
        <v>0</v>
      </c>
      <c r="BZ467" s="15" t="str">
        <f t="shared" si="9"/>
        <v/>
      </c>
    </row>
    <row r="468" spans="61:78" x14ac:dyDescent="0.25">
      <c r="BI468" s="27">
        <v>22</v>
      </c>
      <c r="BJ468" t="s">
        <v>421</v>
      </c>
      <c r="BK468" s="91">
        <v>6.0000000000000001E-3</v>
      </c>
      <c r="BL468" s="92" t="s">
        <v>627</v>
      </c>
      <c r="BM468" s="92">
        <v>0</v>
      </c>
      <c r="BN468" s="92">
        <v>2295</v>
      </c>
      <c r="BO468" s="92">
        <v>107.84601592999999</v>
      </c>
      <c r="BP468" s="92">
        <v>71.506248470000003</v>
      </c>
      <c r="BQ468" s="92">
        <v>89.676132199999998</v>
      </c>
      <c r="BR468" s="91" t="s">
        <v>44</v>
      </c>
      <c r="BS468" s="92">
        <v>1519482.0045</v>
      </c>
      <c r="BT468" s="92">
        <v>5033285.9927000003</v>
      </c>
      <c r="BU468" s="92" t="s">
        <v>44</v>
      </c>
      <c r="BV468" s="93">
        <v>44562</v>
      </c>
      <c r="BW468" s="93">
        <v>44926</v>
      </c>
      <c r="BX468" s="40"/>
      <c r="BY468" s="15">
        <f>IF(BI468=0,MAX($BY$5:BY467)+1,0)</f>
        <v>0</v>
      </c>
      <c r="BZ468" s="15" t="str">
        <f t="shared" si="9"/>
        <v/>
      </c>
    </row>
    <row r="469" spans="61:78" x14ac:dyDescent="0.25">
      <c r="BI469" s="27">
        <v>23</v>
      </c>
      <c r="BJ469" t="s">
        <v>422</v>
      </c>
      <c r="BK469" s="91">
        <v>2.4E-2</v>
      </c>
      <c r="BL469" s="92" t="s">
        <v>628</v>
      </c>
      <c r="BM469" s="92">
        <v>0</v>
      </c>
      <c r="BN469" s="92">
        <v>2527</v>
      </c>
      <c r="BO469" s="92">
        <v>107.97271729000001</v>
      </c>
      <c r="BP469" s="92">
        <v>71.206565859999998</v>
      </c>
      <c r="BQ469" s="92">
        <v>89.589641575000002</v>
      </c>
      <c r="BR469" s="91" t="s">
        <v>45</v>
      </c>
      <c r="BS469" s="92">
        <v>1519518.9950999999</v>
      </c>
      <c r="BT469" s="92">
        <v>5033226.9990999997</v>
      </c>
      <c r="BU469" s="92" t="s">
        <v>45</v>
      </c>
      <c r="BV469" s="93">
        <v>44562</v>
      </c>
      <c r="BW469" s="93">
        <v>44926</v>
      </c>
      <c r="BX469" s="40"/>
      <c r="BY469" s="15">
        <f>IF(BI469=0,MAX($BY$5:BY468)+1,0)</f>
        <v>0</v>
      </c>
      <c r="BZ469" s="15" t="str">
        <f t="shared" si="9"/>
        <v/>
      </c>
    </row>
    <row r="470" spans="61:78" x14ac:dyDescent="0.25">
      <c r="BI470" s="27">
        <v>24</v>
      </c>
      <c r="BJ470" t="s">
        <v>423</v>
      </c>
      <c r="BK470" s="91">
        <v>-2.1399999999999999E-2</v>
      </c>
      <c r="BL470" s="92" t="s">
        <v>629</v>
      </c>
      <c r="BM470" s="92">
        <v>0</v>
      </c>
      <c r="BN470" s="92">
        <v>2287</v>
      </c>
      <c r="BO470" s="92">
        <v>107.6685791</v>
      </c>
      <c r="BP470" s="92">
        <v>71.260536189999996</v>
      </c>
      <c r="BQ470" s="92">
        <v>89.464557644999999</v>
      </c>
      <c r="BR470" s="91" t="s">
        <v>46</v>
      </c>
      <c r="BS470" s="92">
        <v>1519078.0001999999</v>
      </c>
      <c r="BT470" s="92">
        <v>5033219.9946999997</v>
      </c>
      <c r="BU470" s="92" t="s">
        <v>46</v>
      </c>
      <c r="BV470" s="93">
        <v>44562</v>
      </c>
      <c r="BW470" s="93">
        <v>44926</v>
      </c>
      <c r="BX470" s="40"/>
      <c r="BY470" s="15">
        <f>IF(BI470=0,MAX($BY$5:BY469)+1,0)</f>
        <v>0</v>
      </c>
      <c r="BZ470" s="15" t="str">
        <f t="shared" si="9"/>
        <v/>
      </c>
    </row>
    <row r="471" spans="61:78" x14ac:dyDescent="0.25">
      <c r="BI471" s="27">
        <v>25</v>
      </c>
      <c r="BJ471" t="s">
        <v>424</v>
      </c>
      <c r="BK471" s="91">
        <v>2.1399999999999999E-2</v>
      </c>
      <c r="BL471" s="92" t="s">
        <v>630</v>
      </c>
      <c r="BM471" s="92">
        <v>0</v>
      </c>
      <c r="BN471" s="92">
        <v>1909</v>
      </c>
      <c r="BO471" s="92">
        <v>108.11677551</v>
      </c>
      <c r="BP471" s="92">
        <v>71.622856139999996</v>
      </c>
      <c r="BQ471" s="92">
        <v>89.869815824999904</v>
      </c>
      <c r="BR471" s="91" t="s">
        <v>47</v>
      </c>
      <c r="BS471" s="92">
        <v>1519088.0037</v>
      </c>
      <c r="BT471" s="92">
        <v>5033340.9992000004</v>
      </c>
      <c r="BU471" s="92" t="s">
        <v>47</v>
      </c>
      <c r="BV471" s="93">
        <v>44562</v>
      </c>
      <c r="BW471" s="93">
        <v>44926</v>
      </c>
      <c r="BX471" s="40"/>
      <c r="BY471" s="15">
        <f>IF(BI471=0,MAX($BY$5:BY470)+1,0)</f>
        <v>0</v>
      </c>
      <c r="BZ471" s="15" t="str">
        <f t="shared" si="9"/>
        <v/>
      </c>
    </row>
    <row r="472" spans="61:78" x14ac:dyDescent="0.25">
      <c r="BI472" s="27">
        <v>26</v>
      </c>
      <c r="BJ472" t="s">
        <v>425</v>
      </c>
      <c r="BK472" s="91">
        <v>2.1399999999999999E-2</v>
      </c>
      <c r="BL472" s="92" t="s">
        <v>631</v>
      </c>
      <c r="BM472" s="92">
        <v>0</v>
      </c>
      <c r="BN472" s="92">
        <v>2161</v>
      </c>
      <c r="BO472" s="92">
        <v>107.9879303</v>
      </c>
      <c r="BP472" s="92">
        <v>71.230773929999998</v>
      </c>
      <c r="BQ472" s="92">
        <v>89.609352114999993</v>
      </c>
      <c r="BR472" s="91" t="s">
        <v>48</v>
      </c>
      <c r="BS472" s="92">
        <v>1519071.9994999999</v>
      </c>
      <c r="BT472" s="92">
        <v>5033226.9907999998</v>
      </c>
      <c r="BU472" s="92" t="s">
        <v>48</v>
      </c>
      <c r="BV472" s="93">
        <v>44562</v>
      </c>
      <c r="BW472" s="93">
        <v>44926</v>
      </c>
      <c r="BX472" s="40"/>
      <c r="BY472" s="15">
        <f>IF(BI472=0,MAX($BY$5:BY471)+1,0)</f>
        <v>0</v>
      </c>
      <c r="BZ472" s="15" t="str">
        <f t="shared" si="9"/>
        <v/>
      </c>
    </row>
    <row r="473" spans="61:78" x14ac:dyDescent="0.25">
      <c r="BI473" s="27">
        <v>27</v>
      </c>
      <c r="BJ473" t="s">
        <v>426</v>
      </c>
      <c r="BK473" s="91">
        <v>-6.0000000000000001E-3</v>
      </c>
      <c r="BL473" s="92" t="s">
        <v>632</v>
      </c>
      <c r="BM473" s="92">
        <v>0</v>
      </c>
      <c r="BN473" s="92">
        <v>2528</v>
      </c>
      <c r="BO473" s="92">
        <v>107.90103148999999</v>
      </c>
      <c r="BP473" s="92">
        <v>71.132980349999997</v>
      </c>
      <c r="BQ473" s="92">
        <v>89.517005920000003</v>
      </c>
      <c r="BR473" s="91" t="s">
        <v>49</v>
      </c>
      <c r="BS473" s="92">
        <v>1519568.0019</v>
      </c>
      <c r="BT473" s="92">
        <v>5033226.9948000005</v>
      </c>
      <c r="BU473" s="92" t="s">
        <v>49</v>
      </c>
      <c r="BV473" s="93">
        <v>44562</v>
      </c>
      <c r="BW473" s="93">
        <v>44926</v>
      </c>
      <c r="BX473" s="40"/>
      <c r="BY473" s="15">
        <f>IF(BI473=0,MAX($BY$5:BY472)+1,0)</f>
        <v>0</v>
      </c>
      <c r="BZ473" s="15" t="str">
        <f t="shared" si="9"/>
        <v/>
      </c>
    </row>
    <row r="474" spans="61:78" x14ac:dyDescent="0.25">
      <c r="BI474" s="27">
        <v>28</v>
      </c>
      <c r="BJ474" t="s">
        <v>426</v>
      </c>
      <c r="BK474" s="91">
        <v>-6.0000000000000001E-3</v>
      </c>
      <c r="BL474" s="92" t="s">
        <v>633</v>
      </c>
      <c r="BM474" s="92">
        <v>0</v>
      </c>
      <c r="BN474" s="92">
        <v>2528</v>
      </c>
      <c r="BO474" s="92">
        <v>107.90103148999999</v>
      </c>
      <c r="BP474" s="92">
        <v>71.132980349999997</v>
      </c>
      <c r="BQ474" s="92">
        <v>89.517005920000003</v>
      </c>
      <c r="BR474" s="91" t="s">
        <v>50</v>
      </c>
      <c r="BS474" s="92">
        <v>1519571.9987999999</v>
      </c>
      <c r="BT474" s="92">
        <v>5033222.9929</v>
      </c>
      <c r="BU474" s="92" t="s">
        <v>50</v>
      </c>
      <c r="BV474" s="93">
        <v>44562</v>
      </c>
      <c r="BW474" s="93">
        <v>44926</v>
      </c>
      <c r="BX474" s="40"/>
      <c r="BY474" s="15">
        <f>IF(BI474=0,MAX($BY$5:BY473)+1,0)</f>
        <v>0</v>
      </c>
      <c r="BZ474" s="15" t="str">
        <f t="shared" si="9"/>
        <v/>
      </c>
    </row>
    <row r="475" spans="61:78" x14ac:dyDescent="0.25">
      <c r="BI475" s="27">
        <v>29</v>
      </c>
      <c r="BJ475" t="s">
        <v>427</v>
      </c>
      <c r="BK475" s="91">
        <v>6.0000000000000001E-3</v>
      </c>
      <c r="BL475" s="92" t="s">
        <v>634</v>
      </c>
      <c r="BM475" s="92">
        <v>0</v>
      </c>
      <c r="BN475" s="92">
        <v>2412</v>
      </c>
      <c r="BO475" s="92">
        <v>108.01702118</v>
      </c>
      <c r="BP475" s="92">
        <v>71.264244079999997</v>
      </c>
      <c r="BQ475" s="92">
        <v>89.640632629999999</v>
      </c>
      <c r="BR475" s="91" t="s">
        <v>51</v>
      </c>
      <c r="BS475" s="92">
        <v>1519546.9998999999</v>
      </c>
      <c r="BT475" s="92">
        <v>5033241</v>
      </c>
      <c r="BU475" s="92" t="s">
        <v>51</v>
      </c>
      <c r="BV475" s="93">
        <v>44562</v>
      </c>
      <c r="BW475" s="93">
        <v>44926</v>
      </c>
      <c r="BX475" s="40"/>
      <c r="BY475" s="15">
        <f>IF(BI475=0,MAX($BY$5:BY474)+1,0)</f>
        <v>0</v>
      </c>
      <c r="BZ475" s="15" t="str">
        <f t="shared" si="9"/>
        <v/>
      </c>
    </row>
    <row r="476" spans="61:78" x14ac:dyDescent="0.25">
      <c r="BI476" s="27">
        <v>30</v>
      </c>
      <c r="BJ476" t="s">
        <v>426</v>
      </c>
      <c r="BK476" s="91">
        <v>6.0000000000000001E-3</v>
      </c>
      <c r="BL476" s="92" t="s">
        <v>635</v>
      </c>
      <c r="BM476" s="92">
        <v>0</v>
      </c>
      <c r="BN476" s="92">
        <v>2528</v>
      </c>
      <c r="BO476" s="92">
        <v>107.90103148999999</v>
      </c>
      <c r="BP476" s="92">
        <v>71.132980349999997</v>
      </c>
      <c r="BQ476" s="92">
        <v>89.517005920000003</v>
      </c>
      <c r="BR476" s="91" t="s">
        <v>52</v>
      </c>
      <c r="BS476" s="92">
        <v>1519545.0049999999</v>
      </c>
      <c r="BT476" s="92">
        <v>5033238.9978999998</v>
      </c>
      <c r="BU476" s="92" t="s">
        <v>52</v>
      </c>
      <c r="BV476" s="93">
        <v>44562</v>
      </c>
      <c r="BW476" s="93">
        <v>44926</v>
      </c>
      <c r="BX476" s="40"/>
      <c r="BY476" s="15">
        <f>IF(BI476=0,MAX($BY$5:BY475)+1,0)</f>
        <v>0</v>
      </c>
      <c r="BZ476" s="15" t="str">
        <f t="shared" si="9"/>
        <v/>
      </c>
    </row>
    <row r="477" spans="61:78" x14ac:dyDescent="0.25">
      <c r="BI477" s="27">
        <v>31</v>
      </c>
      <c r="BJ477" t="s">
        <v>422</v>
      </c>
      <c r="BK477" s="91">
        <v>1.2E-2</v>
      </c>
      <c r="BL477" s="92" t="s">
        <v>636</v>
      </c>
      <c r="BM477" s="92">
        <v>0</v>
      </c>
      <c r="BN477" s="92">
        <v>2527</v>
      </c>
      <c r="BO477" s="92">
        <v>107.97271729000001</v>
      </c>
      <c r="BP477" s="92">
        <v>71.206565859999998</v>
      </c>
      <c r="BQ477" s="92">
        <v>89.589641575000002</v>
      </c>
      <c r="BR477" s="91" t="s">
        <v>53</v>
      </c>
      <c r="BS477" s="92">
        <v>1519518.9950999999</v>
      </c>
      <c r="BT477" s="92">
        <v>5033226.9990999997</v>
      </c>
      <c r="BU477" s="92" t="s">
        <v>53</v>
      </c>
      <c r="BV477" s="93">
        <v>44562</v>
      </c>
      <c r="BW477" s="93">
        <v>44926</v>
      </c>
      <c r="BX477" s="40"/>
      <c r="BY477" s="15">
        <f>IF(BI477=0,MAX($BY$5:BY476)+1,0)</f>
        <v>0</v>
      </c>
      <c r="BZ477" s="15" t="str">
        <f t="shared" si="9"/>
        <v/>
      </c>
    </row>
    <row r="478" spans="61:78" x14ac:dyDescent="0.25">
      <c r="BI478" s="27">
        <v>32</v>
      </c>
      <c r="BJ478" t="s">
        <v>426</v>
      </c>
      <c r="BK478" s="91">
        <v>8.0000000000000002E-3</v>
      </c>
      <c r="BL478" s="92" t="s">
        <v>639</v>
      </c>
      <c r="BM478" s="92">
        <v>0</v>
      </c>
      <c r="BN478" s="92">
        <v>2528</v>
      </c>
      <c r="BO478" s="92">
        <v>107.90103148999999</v>
      </c>
      <c r="BP478" s="92">
        <v>71.132980349999997</v>
      </c>
      <c r="BQ478" s="92">
        <v>89.517005920000003</v>
      </c>
      <c r="BR478" s="91" t="s">
        <v>56</v>
      </c>
      <c r="BS478" s="92">
        <v>1519549.9957999999</v>
      </c>
      <c r="BT478" s="92">
        <v>5033195.9979999997</v>
      </c>
      <c r="BU478" s="92" t="s">
        <v>56</v>
      </c>
      <c r="BV478" s="93">
        <v>44562</v>
      </c>
      <c r="BW478" s="93">
        <v>44926</v>
      </c>
      <c r="BX478" s="40"/>
      <c r="BY478" s="15">
        <f>IF(BI478=0,MAX($BY$5:BY477)+1,0)</f>
        <v>0</v>
      </c>
      <c r="BZ478" s="15" t="str">
        <f t="shared" si="9"/>
        <v/>
      </c>
    </row>
    <row r="479" spans="61:78" x14ac:dyDescent="0.25">
      <c r="BI479" s="27">
        <v>33</v>
      </c>
      <c r="BJ479" t="s">
        <v>342</v>
      </c>
      <c r="BK479" s="91">
        <v>6.0000000000000001E-3</v>
      </c>
      <c r="BL479" s="92" t="s">
        <v>654</v>
      </c>
      <c r="BM479" s="92">
        <v>0</v>
      </c>
      <c r="BN479" s="92">
        <v>14785</v>
      </c>
      <c r="BO479" s="92">
        <v>106.4753418</v>
      </c>
      <c r="BP479" s="92">
        <v>63.433700559999998</v>
      </c>
      <c r="BQ479" s="92">
        <v>84.95452118</v>
      </c>
      <c r="BR479" s="91" t="s">
        <v>71</v>
      </c>
      <c r="BS479" s="92">
        <v>1518762.0031999999</v>
      </c>
      <c r="BT479" s="92">
        <v>5031310.9926000005</v>
      </c>
      <c r="BU479" s="92" t="s">
        <v>71</v>
      </c>
      <c r="BV479" s="93">
        <v>44562</v>
      </c>
      <c r="BW479" s="93">
        <v>44926</v>
      </c>
      <c r="BX479" s="40"/>
      <c r="BY479" s="15">
        <f>IF(BI479=0,MAX($BY$5:BY478)+1,0)</f>
        <v>0</v>
      </c>
      <c r="BZ479" s="15" t="str">
        <f t="shared" si="9"/>
        <v/>
      </c>
    </row>
    <row r="480" spans="61:78" x14ac:dyDescent="0.25">
      <c r="BI480" s="27">
        <v>34</v>
      </c>
      <c r="BJ480" t="s">
        <v>453</v>
      </c>
      <c r="BK480" s="91">
        <v>-3.5000000000000001E-3</v>
      </c>
      <c r="BL480" s="92" t="s">
        <v>674</v>
      </c>
      <c r="BM480" s="92">
        <v>0</v>
      </c>
      <c r="BN480" s="92">
        <v>727</v>
      </c>
      <c r="BO480" s="92">
        <v>112.15606689000001</v>
      </c>
      <c r="BP480" s="92">
        <v>65.068504329999996</v>
      </c>
      <c r="BQ480" s="92">
        <v>88.612285610000001</v>
      </c>
      <c r="BR480" s="91" t="s">
        <v>87</v>
      </c>
      <c r="BS480" s="92">
        <v>1516905.0027999999</v>
      </c>
      <c r="BT480" s="92">
        <v>5033255.9985999996</v>
      </c>
      <c r="BU480" s="92" t="s">
        <v>87</v>
      </c>
      <c r="BV480" s="93">
        <v>44562</v>
      </c>
      <c r="BW480" s="93">
        <v>44926</v>
      </c>
      <c r="BX480" s="40"/>
      <c r="BY480" s="15">
        <f>IF(BI480=0,MAX($BY$5:BY479)+1,0)</f>
        <v>0</v>
      </c>
      <c r="BZ480" s="15" t="str">
        <f t="shared" si="9"/>
        <v/>
      </c>
    </row>
    <row r="481" spans="61:78" x14ac:dyDescent="0.25">
      <c r="BI481" s="27">
        <v>35</v>
      </c>
      <c r="BJ481" t="s">
        <v>464</v>
      </c>
      <c r="BK481" s="91">
        <v>-9.4999999999999998E-3</v>
      </c>
      <c r="BL481" s="92" t="s">
        <v>683</v>
      </c>
      <c r="BM481" s="92">
        <v>0</v>
      </c>
      <c r="BN481" s="92">
        <v>9249</v>
      </c>
      <c r="BO481" s="92">
        <v>103.56208801</v>
      </c>
      <c r="BP481" s="92">
        <v>66.873481749999996</v>
      </c>
      <c r="BQ481" s="92">
        <v>85.217784879999996</v>
      </c>
      <c r="BR481" s="91" t="s">
        <v>89</v>
      </c>
      <c r="BS481" s="92">
        <v>1520751.9961000001</v>
      </c>
      <c r="BT481" s="92">
        <v>5032391.9959000004</v>
      </c>
      <c r="BU481" s="92" t="s">
        <v>89</v>
      </c>
      <c r="BV481" s="93">
        <v>44562</v>
      </c>
      <c r="BW481" s="93">
        <v>44926</v>
      </c>
      <c r="BX481" s="40"/>
      <c r="BY481" s="15">
        <f>IF(BI481=0,MAX($BY$5:BY480)+1,0)</f>
        <v>0</v>
      </c>
      <c r="BZ481" s="15" t="str">
        <f t="shared" si="9"/>
        <v/>
      </c>
    </row>
    <row r="482" spans="61:78" x14ac:dyDescent="0.25">
      <c r="BI482" s="27">
        <v>36</v>
      </c>
      <c r="BJ482" t="s">
        <v>465</v>
      </c>
      <c r="BK482" s="91">
        <v>-9.4999999999999998E-3</v>
      </c>
      <c r="BL482" s="92" t="s">
        <v>684</v>
      </c>
      <c r="BM482" s="92">
        <v>0</v>
      </c>
      <c r="BN482" s="92">
        <v>8671</v>
      </c>
      <c r="BO482" s="92">
        <v>104.6832962</v>
      </c>
      <c r="BP482" s="92">
        <v>68.130287170000003</v>
      </c>
      <c r="BQ482" s="92">
        <v>86.406791685000002</v>
      </c>
      <c r="BR482" s="91" t="s">
        <v>90</v>
      </c>
      <c r="BS482" s="92">
        <v>1520458.9982</v>
      </c>
      <c r="BT482" s="92">
        <v>5032383.9956999999</v>
      </c>
      <c r="BU482" s="92" t="s">
        <v>90</v>
      </c>
      <c r="BV482" s="93">
        <v>44562</v>
      </c>
      <c r="BW482" s="93">
        <v>44926</v>
      </c>
      <c r="BX482" s="40"/>
      <c r="BY482" s="15">
        <f>IF(BI482=0,MAX($BY$5:BY481)+1,0)</f>
        <v>0</v>
      </c>
      <c r="BZ482" s="15" t="str">
        <f t="shared" si="9"/>
        <v/>
      </c>
    </row>
    <row r="483" spans="61:78" x14ac:dyDescent="0.25">
      <c r="BI483" s="27">
        <v>37</v>
      </c>
      <c r="BJ483" t="s">
        <v>466</v>
      </c>
      <c r="BK483" s="91">
        <v>-9.4999999999999998E-3</v>
      </c>
      <c r="BL483" s="92" t="s">
        <v>685</v>
      </c>
      <c r="BM483" s="92">
        <v>0</v>
      </c>
      <c r="BN483" s="92">
        <v>9255</v>
      </c>
      <c r="BO483" s="92">
        <v>103.91210938</v>
      </c>
      <c r="BP483" s="92">
        <v>66.635841369999994</v>
      </c>
      <c r="BQ483" s="92">
        <v>85.273975374999907</v>
      </c>
      <c r="BR483" s="91" t="s">
        <v>91</v>
      </c>
      <c r="BS483" s="92">
        <v>1520823.9998999999</v>
      </c>
      <c r="BT483" s="92">
        <v>5032383.9976000004</v>
      </c>
      <c r="BU483" s="92" t="s">
        <v>91</v>
      </c>
      <c r="BV483" s="93">
        <v>44562</v>
      </c>
      <c r="BW483" s="93">
        <v>44926</v>
      </c>
      <c r="BX483" s="40"/>
      <c r="BY483" s="15">
        <f>IF(BI483=0,MAX($BY$5:BY482)+1,0)</f>
        <v>0</v>
      </c>
      <c r="BZ483" s="15" t="str">
        <f t="shared" si="9"/>
        <v/>
      </c>
    </row>
    <row r="484" spans="61:78" x14ac:dyDescent="0.25">
      <c r="BI484" s="27">
        <v>38</v>
      </c>
      <c r="BJ484" t="s">
        <v>467</v>
      </c>
      <c r="BK484" s="91">
        <v>-9.4999999999999998E-3</v>
      </c>
      <c r="BL484" s="92" t="s">
        <v>686</v>
      </c>
      <c r="BM484" s="92">
        <v>0</v>
      </c>
      <c r="BN484" s="92">
        <v>8689</v>
      </c>
      <c r="BO484" s="92">
        <v>104.02419281</v>
      </c>
      <c r="BP484" s="92">
        <v>67.291755679999994</v>
      </c>
      <c r="BQ484" s="92">
        <v>85.657974244999906</v>
      </c>
      <c r="BR484" s="91" t="s">
        <v>92</v>
      </c>
      <c r="BS484" s="92">
        <v>1520653.0012999999</v>
      </c>
      <c r="BT484" s="92">
        <v>5032404.9929</v>
      </c>
      <c r="BU484" s="92" t="s">
        <v>92</v>
      </c>
      <c r="BV484" s="93">
        <v>44562</v>
      </c>
      <c r="BW484" s="93">
        <v>44926</v>
      </c>
      <c r="BX484" s="40"/>
      <c r="BY484" s="15">
        <f>IF(BI484=0,MAX($BY$5:BY483)+1,0)</f>
        <v>0</v>
      </c>
      <c r="BZ484" s="15" t="str">
        <f t="shared" si="9"/>
        <v/>
      </c>
    </row>
    <row r="485" spans="61:78" x14ac:dyDescent="0.25">
      <c r="BI485" s="27">
        <v>39</v>
      </c>
      <c r="BJ485" t="s">
        <v>468</v>
      </c>
      <c r="BK485" s="91">
        <v>-9.4999999999999998E-3</v>
      </c>
      <c r="BL485" s="92" t="s">
        <v>687</v>
      </c>
      <c r="BM485" s="92">
        <v>0</v>
      </c>
      <c r="BN485" s="92">
        <v>7191</v>
      </c>
      <c r="BO485" s="92">
        <v>103.00206756999999</v>
      </c>
      <c r="BP485" s="92">
        <v>68.493926999999999</v>
      </c>
      <c r="BQ485" s="92">
        <v>85.747997284999997</v>
      </c>
      <c r="BR485" s="91" t="s">
        <v>93</v>
      </c>
      <c r="BS485" s="92">
        <v>1520382.003</v>
      </c>
      <c r="BT485" s="92">
        <v>5032502.9935999997</v>
      </c>
      <c r="BU485" s="92" t="s">
        <v>93</v>
      </c>
      <c r="BV485" s="93">
        <v>44562</v>
      </c>
      <c r="BW485" s="93">
        <v>44926</v>
      </c>
      <c r="BX485" s="40"/>
      <c r="BY485" s="15">
        <f>IF(BI485=0,MAX($BY$5:BY484)+1,0)</f>
        <v>0</v>
      </c>
      <c r="BZ485" s="15" t="str">
        <f t="shared" si="9"/>
        <v/>
      </c>
    </row>
    <row r="486" spans="61:78" x14ac:dyDescent="0.25">
      <c r="BI486" s="27">
        <v>0</v>
      </c>
      <c r="BJ486" t="s">
        <v>394</v>
      </c>
      <c r="BK486" s="91">
        <v>-5.0000000000000001E-3</v>
      </c>
      <c r="BL486" s="92" t="s">
        <v>596</v>
      </c>
      <c r="BM486" s="92">
        <v>0</v>
      </c>
      <c r="BN486" s="92">
        <v>3117</v>
      </c>
      <c r="BO486" s="92">
        <v>110.0019989</v>
      </c>
      <c r="BP486" s="92">
        <v>65.353309629999998</v>
      </c>
      <c r="BQ486" s="92">
        <v>87.677654265000001</v>
      </c>
      <c r="BR486" s="91">
        <v>636</v>
      </c>
      <c r="BS486" s="92">
        <v>1518019.0027999999</v>
      </c>
      <c r="BT486" s="92">
        <v>5032595.9945999999</v>
      </c>
      <c r="BU486" s="92">
        <v>636</v>
      </c>
      <c r="BV486" s="93">
        <v>44562</v>
      </c>
      <c r="BW486" s="93">
        <v>44926</v>
      </c>
      <c r="BX486" s="40"/>
      <c r="BY486" s="15">
        <f>IF(BI486=0,MAX($BY$5:BY485)+1,0)</f>
        <v>13</v>
      </c>
      <c r="BZ486" s="15" t="str">
        <f t="shared" si="9"/>
        <v/>
      </c>
    </row>
    <row r="487" spans="61:78" x14ac:dyDescent="0.25">
      <c r="BI487" s="27">
        <v>1</v>
      </c>
      <c r="BJ487" t="s">
        <v>395</v>
      </c>
      <c r="BK487" s="91">
        <v>-5.0000000000000001E-3</v>
      </c>
      <c r="BL487" s="92" t="s">
        <v>597</v>
      </c>
      <c r="BM487" s="92">
        <v>0</v>
      </c>
      <c r="BN487" s="92">
        <v>2749</v>
      </c>
      <c r="BO487" s="92">
        <v>110.50395966000001</v>
      </c>
      <c r="BP487" s="92">
        <v>65.559921259999996</v>
      </c>
      <c r="BQ487" s="92">
        <v>88.031940460000001</v>
      </c>
      <c r="BR487" s="91">
        <v>637</v>
      </c>
      <c r="BS487" s="92">
        <v>1518020.0022</v>
      </c>
      <c r="BT487" s="92">
        <v>5032741.9932000004</v>
      </c>
      <c r="BU487" s="92">
        <v>637</v>
      </c>
      <c r="BV487" s="93">
        <v>44562</v>
      </c>
      <c r="BW487" s="93">
        <v>44926</v>
      </c>
      <c r="BX487" s="40"/>
      <c r="BY487" s="15">
        <f>IF(BI487=0,MAX($BY$5:BY486)+1,0)</f>
        <v>0</v>
      </c>
      <c r="BZ487" s="15" t="str">
        <f t="shared" si="9"/>
        <v/>
      </c>
    </row>
    <row r="488" spans="61:78" x14ac:dyDescent="0.25">
      <c r="BI488" s="27">
        <v>2</v>
      </c>
      <c r="BJ488" t="s">
        <v>396</v>
      </c>
      <c r="BK488" s="91">
        <v>-0.02</v>
      </c>
      <c r="BL488" s="92" t="s">
        <v>598</v>
      </c>
      <c r="BM488" s="92">
        <v>0</v>
      </c>
      <c r="BN488" s="92">
        <v>2531</v>
      </c>
      <c r="BO488" s="92">
        <v>107.81092072</v>
      </c>
      <c r="BP488" s="92">
        <v>70.854019170000001</v>
      </c>
      <c r="BQ488" s="92">
        <v>89.332469945</v>
      </c>
      <c r="BR488" s="91">
        <v>826</v>
      </c>
      <c r="BS488" s="92">
        <v>1519684.0051</v>
      </c>
      <c r="BT488" s="92">
        <v>5033258.9992000004</v>
      </c>
      <c r="BU488" s="92">
        <v>826</v>
      </c>
      <c r="BV488" s="93">
        <v>44562</v>
      </c>
      <c r="BW488" s="93">
        <v>44926</v>
      </c>
      <c r="BX488" s="40"/>
      <c r="BY488" s="15">
        <f>IF(BI488=0,MAX($BY$5:BY487)+1,0)</f>
        <v>0</v>
      </c>
      <c r="BZ488" s="15" t="str">
        <f t="shared" si="9"/>
        <v/>
      </c>
    </row>
    <row r="489" spans="61:78" x14ac:dyDescent="0.25">
      <c r="BI489" s="27">
        <v>3</v>
      </c>
      <c r="BJ489" t="s">
        <v>397</v>
      </c>
      <c r="BK489" s="91">
        <v>-2.1399999999999999E-2</v>
      </c>
      <c r="BL489" s="92" t="s">
        <v>599</v>
      </c>
      <c r="BM489" s="92">
        <v>0</v>
      </c>
      <c r="BN489" s="92">
        <v>2038</v>
      </c>
      <c r="BO489" s="92">
        <v>107.7279892</v>
      </c>
      <c r="BP489" s="92">
        <v>71.638175959999998</v>
      </c>
      <c r="BQ489" s="92">
        <v>89.683082579999905</v>
      </c>
      <c r="BR489" s="91">
        <v>828</v>
      </c>
      <c r="BS489" s="92">
        <v>1519133.9997</v>
      </c>
      <c r="BT489" s="92">
        <v>5033304.9972000001</v>
      </c>
      <c r="BU489" s="92">
        <v>828</v>
      </c>
      <c r="BV489" s="93">
        <v>44562</v>
      </c>
      <c r="BW489" s="93">
        <v>44926</v>
      </c>
      <c r="BX489" s="40"/>
      <c r="BY489" s="15">
        <f>IF(BI489=0,MAX($BY$5:BY488)+1,0)</f>
        <v>0</v>
      </c>
      <c r="BZ489" s="15" t="str">
        <f t="shared" si="9"/>
        <v/>
      </c>
    </row>
    <row r="490" spans="61:78" x14ac:dyDescent="0.25">
      <c r="BI490" s="27">
        <v>4</v>
      </c>
      <c r="BJ490" t="s">
        <v>398</v>
      </c>
      <c r="BK490" s="91">
        <v>-3.0000000000000001E-3</v>
      </c>
      <c r="BL490" s="92" t="s">
        <v>600</v>
      </c>
      <c r="BM490" s="92">
        <v>0</v>
      </c>
      <c r="BN490" s="92">
        <v>3878</v>
      </c>
      <c r="BO490" s="92">
        <v>109.74568176</v>
      </c>
      <c r="BP490" s="92">
        <v>65.147163390000003</v>
      </c>
      <c r="BQ490" s="92">
        <v>87.446422575</v>
      </c>
      <c r="BR490" s="91">
        <v>830</v>
      </c>
      <c r="BS490" s="92">
        <v>1518029.0029</v>
      </c>
      <c r="BT490" s="92">
        <v>5032427.9934999999</v>
      </c>
      <c r="BU490" s="92">
        <v>830</v>
      </c>
      <c r="BV490" s="93">
        <v>44562</v>
      </c>
      <c r="BW490" s="93">
        <v>44926</v>
      </c>
      <c r="BX490" s="40"/>
      <c r="BY490" s="15">
        <f>IF(BI490=0,MAX($BY$5:BY489)+1,0)</f>
        <v>0</v>
      </c>
      <c r="BZ490" s="15" t="str">
        <f t="shared" si="9"/>
        <v/>
      </c>
    </row>
    <row r="491" spans="61:78" x14ac:dyDescent="0.25">
      <c r="BI491" s="27">
        <v>5</v>
      </c>
      <c r="BJ491" t="s">
        <v>399</v>
      </c>
      <c r="BK491" s="91">
        <v>-0.05</v>
      </c>
      <c r="BL491" s="92" t="s">
        <v>601</v>
      </c>
      <c r="BM491" s="92">
        <v>0</v>
      </c>
      <c r="BN491" s="92">
        <v>2298</v>
      </c>
      <c r="BO491" s="92">
        <v>107.49346924</v>
      </c>
      <c r="BP491" s="92">
        <v>71.22814941</v>
      </c>
      <c r="BQ491" s="92">
        <v>89.360809324999906</v>
      </c>
      <c r="BR491" s="91">
        <v>833</v>
      </c>
      <c r="BS491" s="92">
        <v>1519631.0009999999</v>
      </c>
      <c r="BT491" s="92">
        <v>5033315.9994999999</v>
      </c>
      <c r="BU491" s="92">
        <v>833</v>
      </c>
      <c r="BV491" s="93">
        <v>44562</v>
      </c>
      <c r="BW491" s="93">
        <v>44926</v>
      </c>
      <c r="BX491" s="40"/>
      <c r="BY491" s="15">
        <f>IF(BI491=0,MAX($BY$5:BY490)+1,0)</f>
        <v>0</v>
      </c>
      <c r="BZ491" s="15" t="str">
        <f t="shared" si="9"/>
        <v/>
      </c>
    </row>
    <row r="492" spans="61:78" x14ac:dyDescent="0.25">
      <c r="BI492" s="27">
        <v>6</v>
      </c>
      <c r="BJ492" t="s">
        <v>402</v>
      </c>
      <c r="BK492" s="91">
        <v>-5.0000000000000001E-3</v>
      </c>
      <c r="BL492" s="92" t="s">
        <v>604</v>
      </c>
      <c r="BM492" s="92">
        <v>0</v>
      </c>
      <c r="BN492" s="92">
        <v>7027</v>
      </c>
      <c r="BO492" s="92">
        <v>105.78554535000001</v>
      </c>
      <c r="BP492" s="92">
        <v>69.659011840000005</v>
      </c>
      <c r="BQ492" s="92">
        <v>87.722278595000006</v>
      </c>
      <c r="BR492" s="91">
        <v>2503</v>
      </c>
      <c r="BS492" s="92">
        <v>1519820.0038999999</v>
      </c>
      <c r="BT492" s="92">
        <v>5032380.0003000004</v>
      </c>
      <c r="BU492" s="92">
        <v>2503</v>
      </c>
      <c r="BV492" s="93">
        <v>44562</v>
      </c>
      <c r="BW492" s="93">
        <v>44926</v>
      </c>
      <c r="BX492" s="40"/>
      <c r="BY492" s="15">
        <f>IF(BI492=0,MAX($BY$5:BY491)+1,0)</f>
        <v>0</v>
      </c>
      <c r="BZ492" s="15" t="str">
        <f t="shared" si="9"/>
        <v/>
      </c>
    </row>
    <row r="493" spans="61:78" x14ac:dyDescent="0.25">
      <c r="BI493" s="27">
        <v>7</v>
      </c>
      <c r="BJ493" t="s">
        <v>404</v>
      </c>
      <c r="BK493" s="91">
        <v>-0.01</v>
      </c>
      <c r="BL493" s="92" t="s">
        <v>606</v>
      </c>
      <c r="BM493" s="92">
        <v>0</v>
      </c>
      <c r="BN493" s="92">
        <v>2010</v>
      </c>
      <c r="BO493" s="92">
        <v>110.89460754</v>
      </c>
      <c r="BP493" s="92">
        <v>65.334671020000002</v>
      </c>
      <c r="BQ493" s="92">
        <v>88.114639280000006</v>
      </c>
      <c r="BR493" s="91">
        <v>2550</v>
      </c>
      <c r="BS493" s="92">
        <v>1517747.0035000001</v>
      </c>
      <c r="BT493" s="92">
        <v>5032975.0000999998</v>
      </c>
      <c r="BU493" s="92">
        <v>2550</v>
      </c>
      <c r="BV493" s="93">
        <v>44562</v>
      </c>
      <c r="BW493" s="93">
        <v>44926</v>
      </c>
      <c r="BX493" s="40"/>
      <c r="BY493" s="15">
        <f>IF(BI493=0,MAX($BY$5:BY492)+1,0)</f>
        <v>0</v>
      </c>
      <c r="BZ493" s="15" t="str">
        <f t="shared" si="9"/>
        <v/>
      </c>
    </row>
    <row r="494" spans="61:78" x14ac:dyDescent="0.25">
      <c r="BI494" s="27">
        <v>8</v>
      </c>
      <c r="BJ494" t="s">
        <v>405</v>
      </c>
      <c r="BK494" s="91">
        <v>-8.0000000000000002E-3</v>
      </c>
      <c r="BL494" s="92" t="s">
        <v>607</v>
      </c>
      <c r="BM494" s="92">
        <v>0</v>
      </c>
      <c r="BN494" s="92">
        <v>2256</v>
      </c>
      <c r="BO494" s="92">
        <v>110.55115508999999</v>
      </c>
      <c r="BP494" s="92">
        <v>65.523017879999998</v>
      </c>
      <c r="BQ494" s="92">
        <v>88.037086485000003</v>
      </c>
      <c r="BR494" s="91">
        <v>2551</v>
      </c>
      <c r="BS494" s="92">
        <v>1517591.9992</v>
      </c>
      <c r="BT494" s="92">
        <v>5032844.9995999997</v>
      </c>
      <c r="BU494" s="92">
        <v>2551</v>
      </c>
      <c r="BV494" s="93">
        <v>44562</v>
      </c>
      <c r="BW494" s="93">
        <v>44926</v>
      </c>
      <c r="BX494" s="40"/>
      <c r="BY494" s="15">
        <f>IF(BI494=0,MAX($BY$5:BY493)+1,0)</f>
        <v>0</v>
      </c>
      <c r="BZ494" s="15" t="str">
        <f t="shared" si="9"/>
        <v/>
      </c>
    </row>
    <row r="495" spans="61:78" x14ac:dyDescent="0.25">
      <c r="BI495" s="27">
        <v>9</v>
      </c>
      <c r="BJ495" t="s">
        <v>406</v>
      </c>
      <c r="BK495" s="91">
        <v>-1.2E-2</v>
      </c>
      <c r="BL495" s="92" t="s">
        <v>608</v>
      </c>
      <c r="BM495" s="92">
        <v>0</v>
      </c>
      <c r="BN495" s="92">
        <v>2137</v>
      </c>
      <c r="BO495" s="92">
        <v>110.35852814</v>
      </c>
      <c r="BP495" s="92">
        <v>65.443931579999997</v>
      </c>
      <c r="BQ495" s="92">
        <v>87.901229860000001</v>
      </c>
      <c r="BR495" s="91">
        <v>2559</v>
      </c>
      <c r="BS495" s="92">
        <v>1517866.0035999999</v>
      </c>
      <c r="BT495" s="92">
        <v>5032951.9955000002</v>
      </c>
      <c r="BU495" s="92">
        <v>2559</v>
      </c>
      <c r="BV495" s="93">
        <v>44562</v>
      </c>
      <c r="BW495" s="93">
        <v>44926</v>
      </c>
      <c r="BX495" s="40"/>
      <c r="BY495" s="15">
        <f>IF(BI495=0,MAX($BY$5:BY494)+1,0)</f>
        <v>0</v>
      </c>
      <c r="BZ495" s="15" t="str">
        <f t="shared" si="9"/>
        <v/>
      </c>
    </row>
    <row r="496" spans="61:78" x14ac:dyDescent="0.25">
      <c r="BI496" s="27">
        <v>10</v>
      </c>
      <c r="BJ496" t="s">
        <v>407</v>
      </c>
      <c r="BK496" s="91">
        <v>-2.2499999999999999E-2</v>
      </c>
      <c r="BL496" s="92" t="s">
        <v>609</v>
      </c>
      <c r="BM496" s="92">
        <v>0</v>
      </c>
      <c r="BN496" s="92">
        <v>645</v>
      </c>
      <c r="BO496" s="92">
        <v>109.94715881</v>
      </c>
      <c r="BP496" s="92">
        <v>72.904418949999993</v>
      </c>
      <c r="BQ496" s="92">
        <v>91.425788879999999</v>
      </c>
      <c r="BR496" s="91">
        <v>4740</v>
      </c>
      <c r="BS496" s="92">
        <v>1519004.9994999999</v>
      </c>
      <c r="BT496" s="92">
        <v>5033871.9913999997</v>
      </c>
      <c r="BU496" s="92">
        <v>4740</v>
      </c>
      <c r="BV496" s="93">
        <v>44562</v>
      </c>
      <c r="BW496" s="93">
        <v>44926</v>
      </c>
      <c r="BX496" s="40"/>
      <c r="BY496" s="15">
        <f>IF(BI496=0,MAX($BY$5:BY495)+1,0)</f>
        <v>0</v>
      </c>
      <c r="BZ496" s="15" t="str">
        <f t="shared" si="9"/>
        <v/>
      </c>
    </row>
    <row r="497" spans="61:78" x14ac:dyDescent="0.25">
      <c r="BI497" s="27">
        <v>11</v>
      </c>
      <c r="BJ497" t="s">
        <v>407</v>
      </c>
      <c r="BK497" s="91">
        <v>-2.2499999999999999E-2</v>
      </c>
      <c r="BL497" s="92" t="s">
        <v>610</v>
      </c>
      <c r="BM497" s="92">
        <v>0</v>
      </c>
      <c r="BN497" s="92">
        <v>645</v>
      </c>
      <c r="BO497" s="92">
        <v>109.94715881</v>
      </c>
      <c r="BP497" s="92">
        <v>72.904418949999993</v>
      </c>
      <c r="BQ497" s="92">
        <v>91.425788879999999</v>
      </c>
      <c r="BR497" s="91">
        <v>4741</v>
      </c>
      <c r="BS497" s="92">
        <v>1519003.9994999999</v>
      </c>
      <c r="BT497" s="92">
        <v>5033866.9908999996</v>
      </c>
      <c r="BU497" s="92">
        <v>4741</v>
      </c>
      <c r="BV497" s="93">
        <v>44562</v>
      </c>
      <c r="BW497" s="93">
        <v>44926</v>
      </c>
      <c r="BX497" s="40"/>
      <c r="BY497" s="15">
        <f>IF(BI497=0,MAX($BY$5:BY496)+1,0)</f>
        <v>0</v>
      </c>
      <c r="BZ497" s="15" t="str">
        <f t="shared" si="9"/>
        <v/>
      </c>
    </row>
    <row r="498" spans="61:78" x14ac:dyDescent="0.25">
      <c r="BI498" s="27">
        <v>12</v>
      </c>
      <c r="BJ498" t="s">
        <v>409</v>
      </c>
      <c r="BK498" s="91">
        <v>-8.0000000000000002E-3</v>
      </c>
      <c r="BL498" s="92" t="s">
        <v>612</v>
      </c>
      <c r="BM498" s="92">
        <v>0</v>
      </c>
      <c r="BN498" s="92">
        <v>8231</v>
      </c>
      <c r="BO498" s="92">
        <v>109.92002869</v>
      </c>
      <c r="BP498" s="92">
        <v>64.246482850000007</v>
      </c>
      <c r="BQ498" s="92">
        <v>87.083255769999994</v>
      </c>
      <c r="BR498" s="91" t="s">
        <v>18</v>
      </c>
      <c r="BS498" s="92">
        <v>1517647.0034</v>
      </c>
      <c r="BT498" s="92">
        <v>5031648.0003000004</v>
      </c>
      <c r="BU498" s="92" t="s">
        <v>18</v>
      </c>
      <c r="BV498" s="93">
        <v>44562</v>
      </c>
      <c r="BW498" s="93">
        <v>44926</v>
      </c>
      <c r="BX498" s="40"/>
      <c r="BY498" s="15">
        <f>IF(BI498=0,MAX($BY$5:BY497)+1,0)</f>
        <v>0</v>
      </c>
      <c r="BZ498" s="15" t="str">
        <f t="shared" si="9"/>
        <v/>
      </c>
    </row>
    <row r="499" spans="61:78" x14ac:dyDescent="0.25">
      <c r="BI499" s="27">
        <v>13</v>
      </c>
      <c r="BJ499" t="s">
        <v>410</v>
      </c>
      <c r="BK499" s="91">
        <v>-8.0000000000000002E-3</v>
      </c>
      <c r="BL499" s="92" t="s">
        <v>613</v>
      </c>
      <c r="BM499" s="92">
        <v>0</v>
      </c>
      <c r="BN499" s="92">
        <v>7745</v>
      </c>
      <c r="BO499" s="92">
        <v>109.08650208</v>
      </c>
      <c r="BP499" s="92">
        <v>64.124412539999994</v>
      </c>
      <c r="BQ499" s="92">
        <v>86.605457309999906</v>
      </c>
      <c r="BR499" s="91" t="s">
        <v>19</v>
      </c>
      <c r="BS499" s="92">
        <v>1517718.0031000001</v>
      </c>
      <c r="BT499" s="92">
        <v>5031736.0006999997</v>
      </c>
      <c r="BU499" s="92" t="s">
        <v>19</v>
      </c>
      <c r="BV499" s="93">
        <v>44562</v>
      </c>
      <c r="BW499" s="93">
        <v>44926</v>
      </c>
      <c r="BX499" s="40"/>
      <c r="BY499" s="15">
        <f>IF(BI499=0,MAX($BY$5:BY498)+1,0)</f>
        <v>0</v>
      </c>
      <c r="BZ499" s="15" t="str">
        <f t="shared" si="9"/>
        <v/>
      </c>
    </row>
    <row r="500" spans="61:78" x14ac:dyDescent="0.25">
      <c r="BI500" s="27">
        <v>14</v>
      </c>
      <c r="BJ500" t="s">
        <v>412</v>
      </c>
      <c r="BK500" s="91">
        <v>-8.0000000000000002E-3</v>
      </c>
      <c r="BL500" s="92" t="s">
        <v>615</v>
      </c>
      <c r="BM500" s="92">
        <v>0</v>
      </c>
      <c r="BN500" s="92">
        <v>9316</v>
      </c>
      <c r="BO500" s="92">
        <v>108.80895233</v>
      </c>
      <c r="BP500" s="92">
        <v>63.80172348</v>
      </c>
      <c r="BQ500" s="92">
        <v>86.305337905000002</v>
      </c>
      <c r="BR500" s="91" t="s">
        <v>28</v>
      </c>
      <c r="BS500" s="92">
        <v>1517845.0024000001</v>
      </c>
      <c r="BT500" s="92">
        <v>5031586.9985999996</v>
      </c>
      <c r="BU500" s="92" t="s">
        <v>28</v>
      </c>
      <c r="BV500" s="93">
        <v>44562</v>
      </c>
      <c r="BW500" s="93">
        <v>44926</v>
      </c>
      <c r="BX500" s="40"/>
      <c r="BY500" s="15">
        <f>IF(BI500=0,MAX($BY$5:BY499)+1,0)</f>
        <v>0</v>
      </c>
      <c r="BZ500" s="15" t="str">
        <f t="shared" si="9"/>
        <v/>
      </c>
    </row>
    <row r="501" spans="61:78" x14ac:dyDescent="0.25">
      <c r="BI501" s="27">
        <v>15</v>
      </c>
      <c r="BJ501" t="s">
        <v>413</v>
      </c>
      <c r="BK501" s="91">
        <v>-8.0000000000000002E-3</v>
      </c>
      <c r="BL501" s="92" t="s">
        <v>616</v>
      </c>
      <c r="BM501" s="92">
        <v>0</v>
      </c>
      <c r="BN501" s="92">
        <v>10445</v>
      </c>
      <c r="BO501" s="92">
        <v>109.21190643</v>
      </c>
      <c r="BP501" s="92">
        <v>63.974983219999999</v>
      </c>
      <c r="BQ501" s="92">
        <v>86.593444825000006</v>
      </c>
      <c r="BR501" s="91" t="s">
        <v>29</v>
      </c>
      <c r="BS501" s="92">
        <v>1517749.0031000001</v>
      </c>
      <c r="BT501" s="92">
        <v>5031492.9918999998</v>
      </c>
      <c r="BU501" s="92" t="s">
        <v>29</v>
      </c>
      <c r="BV501" s="93">
        <v>44562</v>
      </c>
      <c r="BW501" s="93">
        <v>44926</v>
      </c>
      <c r="BX501" s="40"/>
      <c r="BY501" s="15">
        <f>IF(BI501=0,MAX($BY$5:BY500)+1,0)</f>
        <v>0</v>
      </c>
      <c r="BZ501" s="15" t="str">
        <f t="shared" si="9"/>
        <v/>
      </c>
    </row>
    <row r="502" spans="61:78" x14ac:dyDescent="0.25">
      <c r="BI502" s="27">
        <v>16</v>
      </c>
      <c r="BJ502" t="s">
        <v>417</v>
      </c>
      <c r="BK502" s="91">
        <v>-8.0000000000000002E-3</v>
      </c>
      <c r="BL502" s="92" t="s">
        <v>621</v>
      </c>
      <c r="BM502" s="92">
        <v>0</v>
      </c>
      <c r="BN502" s="92">
        <v>1919</v>
      </c>
      <c r="BO502" s="92">
        <v>107.52838898</v>
      </c>
      <c r="BP502" s="92">
        <v>71.738250730000004</v>
      </c>
      <c r="BQ502" s="92">
        <v>89.633319854999996</v>
      </c>
      <c r="BR502" s="91" t="s">
        <v>38</v>
      </c>
      <c r="BS502" s="92">
        <v>1519559.9978</v>
      </c>
      <c r="BT502" s="92">
        <v>5033463.9984999998</v>
      </c>
      <c r="BU502" s="92" t="s">
        <v>38</v>
      </c>
      <c r="BV502" s="93">
        <v>44562</v>
      </c>
      <c r="BW502" s="93">
        <v>44926</v>
      </c>
      <c r="BX502" s="40"/>
      <c r="BY502" s="15">
        <f>IF(BI502=0,MAX($BY$5:BY501)+1,0)</f>
        <v>0</v>
      </c>
      <c r="BZ502" s="15" t="str">
        <f t="shared" si="9"/>
        <v/>
      </c>
    </row>
    <row r="503" spans="61:78" x14ac:dyDescent="0.25">
      <c r="BI503" s="27">
        <v>17</v>
      </c>
      <c r="BJ503" t="s">
        <v>418</v>
      </c>
      <c r="BK503" s="91">
        <v>-8.0000000000000002E-3</v>
      </c>
      <c r="BL503" s="92" t="s">
        <v>622</v>
      </c>
      <c r="BM503" s="92">
        <v>0</v>
      </c>
      <c r="BN503" s="92">
        <v>2048</v>
      </c>
      <c r="BO503" s="92">
        <v>107.55656433</v>
      </c>
      <c r="BP503" s="92">
        <v>71.476799009999993</v>
      </c>
      <c r="BQ503" s="92">
        <v>89.516681669999997</v>
      </c>
      <c r="BR503" s="91" t="s">
        <v>39</v>
      </c>
      <c r="BS503" s="92">
        <v>1519593.9975000001</v>
      </c>
      <c r="BT503" s="92">
        <v>5033411.9990999997</v>
      </c>
      <c r="BU503" s="92" t="s">
        <v>39</v>
      </c>
      <c r="BV503" s="93">
        <v>44562</v>
      </c>
      <c r="BW503" s="93">
        <v>44926</v>
      </c>
      <c r="BX503" s="40"/>
      <c r="BY503" s="15">
        <f>IF(BI503=0,MAX($BY$5:BY502)+1,0)</f>
        <v>0</v>
      </c>
      <c r="BZ503" s="15" t="str">
        <f t="shared" si="9"/>
        <v/>
      </c>
    </row>
    <row r="504" spans="61:78" x14ac:dyDescent="0.25">
      <c r="BI504" s="27">
        <v>18</v>
      </c>
      <c r="BJ504" t="s">
        <v>419</v>
      </c>
      <c r="BK504" s="91">
        <v>-8.0000000000000002E-3</v>
      </c>
      <c r="BL504" s="92" t="s">
        <v>623</v>
      </c>
      <c r="BM504" s="92">
        <v>0</v>
      </c>
      <c r="BN504" s="92">
        <v>2173</v>
      </c>
      <c r="BO504" s="92">
        <v>107.66276550000001</v>
      </c>
      <c r="BP504" s="92">
        <v>71.339622500000004</v>
      </c>
      <c r="BQ504" s="92">
        <v>89.501193999999998</v>
      </c>
      <c r="BR504" s="91" t="s">
        <v>40</v>
      </c>
      <c r="BS504" s="92">
        <v>1519634.9982</v>
      </c>
      <c r="BT504" s="92">
        <v>5033369.9902999997</v>
      </c>
      <c r="BU504" s="92" t="s">
        <v>40</v>
      </c>
      <c r="BV504" s="93">
        <v>44562</v>
      </c>
      <c r="BW504" s="93">
        <v>44926</v>
      </c>
      <c r="BX504" s="40"/>
      <c r="BY504" s="15">
        <f>IF(BI504=0,MAX($BY$5:BY503)+1,0)</f>
        <v>0</v>
      </c>
      <c r="BZ504" s="15" t="str">
        <f t="shared" si="9"/>
        <v/>
      </c>
    </row>
    <row r="505" spans="61:78" x14ac:dyDescent="0.25">
      <c r="BI505" s="27">
        <v>19</v>
      </c>
      <c r="BJ505" t="s">
        <v>420</v>
      </c>
      <c r="BK505" s="91">
        <v>6.0000000000000001E-3</v>
      </c>
      <c r="BL505" s="92" t="s">
        <v>624</v>
      </c>
      <c r="BM505" s="92">
        <v>0</v>
      </c>
      <c r="BN505" s="92">
        <v>2169</v>
      </c>
      <c r="BO505" s="92">
        <v>108.33624268</v>
      </c>
      <c r="BP505" s="92">
        <v>71.719467159999994</v>
      </c>
      <c r="BQ505" s="92">
        <v>90.027854919999996</v>
      </c>
      <c r="BR505" s="91" t="s">
        <v>41</v>
      </c>
      <c r="BS505" s="92">
        <v>1519433.0009000001</v>
      </c>
      <c r="BT505" s="92">
        <v>5033336.9924999997</v>
      </c>
      <c r="BU505" s="92" t="s">
        <v>41</v>
      </c>
      <c r="BV505" s="93">
        <v>44562</v>
      </c>
      <c r="BW505" s="93">
        <v>44926</v>
      </c>
      <c r="BX505" s="40"/>
      <c r="BY505" s="15">
        <f>IF(BI505=0,MAX($BY$5:BY504)+1,0)</f>
        <v>0</v>
      </c>
      <c r="BZ505" s="15" t="str">
        <f t="shared" si="9"/>
        <v/>
      </c>
    </row>
    <row r="506" spans="61:78" x14ac:dyDescent="0.25">
      <c r="BI506" s="27">
        <v>20</v>
      </c>
      <c r="BJ506" t="s">
        <v>420</v>
      </c>
      <c r="BK506" s="91">
        <v>6.0000000000000001E-3</v>
      </c>
      <c r="BL506" s="92" t="s">
        <v>625</v>
      </c>
      <c r="BM506" s="92">
        <v>0</v>
      </c>
      <c r="BN506" s="92">
        <v>2169</v>
      </c>
      <c r="BO506" s="92">
        <v>108.33624268</v>
      </c>
      <c r="BP506" s="92">
        <v>71.719467159999994</v>
      </c>
      <c r="BQ506" s="92">
        <v>90.027854919999996</v>
      </c>
      <c r="BR506" s="91" t="s">
        <v>42</v>
      </c>
      <c r="BS506" s="92">
        <v>1519443.996</v>
      </c>
      <c r="BT506" s="92">
        <v>5033326.9955000002</v>
      </c>
      <c r="BU506" s="92" t="s">
        <v>42</v>
      </c>
      <c r="BV506" s="93">
        <v>44562</v>
      </c>
      <c r="BW506" s="93">
        <v>44926</v>
      </c>
      <c r="BX506" s="40"/>
      <c r="BY506" s="15">
        <f>IF(BI506=0,MAX($BY$5:BY505)+1,0)</f>
        <v>0</v>
      </c>
      <c r="BZ506" s="15" t="str">
        <f t="shared" si="9"/>
        <v/>
      </c>
    </row>
    <row r="507" spans="61:78" x14ac:dyDescent="0.25">
      <c r="BI507" s="27">
        <v>21</v>
      </c>
      <c r="BJ507" t="s">
        <v>421</v>
      </c>
      <c r="BK507" s="91">
        <v>6.0000000000000001E-3</v>
      </c>
      <c r="BL507" s="92" t="s">
        <v>626</v>
      </c>
      <c r="BM507" s="92">
        <v>0</v>
      </c>
      <c r="BN507" s="92">
        <v>2295</v>
      </c>
      <c r="BO507" s="92">
        <v>107.84601592999999</v>
      </c>
      <c r="BP507" s="92">
        <v>71.506248470000003</v>
      </c>
      <c r="BQ507" s="92">
        <v>89.676132199999998</v>
      </c>
      <c r="BR507" s="91" t="s">
        <v>43</v>
      </c>
      <c r="BS507" s="92">
        <v>1519469.0020999999</v>
      </c>
      <c r="BT507" s="92">
        <v>5033304.9913999997</v>
      </c>
      <c r="BU507" s="92" t="s">
        <v>43</v>
      </c>
      <c r="BV507" s="93">
        <v>44562</v>
      </c>
      <c r="BW507" s="93">
        <v>44926</v>
      </c>
      <c r="BX507" s="40"/>
      <c r="BY507" s="15">
        <f>IF(BI507=0,MAX($BY$5:BY506)+1,0)</f>
        <v>0</v>
      </c>
      <c r="BZ507" s="15" t="str">
        <f t="shared" si="9"/>
        <v/>
      </c>
    </row>
    <row r="508" spans="61:78" x14ac:dyDescent="0.25">
      <c r="BI508" s="27">
        <v>22</v>
      </c>
      <c r="BJ508" t="s">
        <v>421</v>
      </c>
      <c r="BK508" s="91">
        <v>6.0000000000000001E-3</v>
      </c>
      <c r="BL508" s="92" t="s">
        <v>627</v>
      </c>
      <c r="BM508" s="92">
        <v>0</v>
      </c>
      <c r="BN508" s="92">
        <v>2295</v>
      </c>
      <c r="BO508" s="92">
        <v>107.84601592999999</v>
      </c>
      <c r="BP508" s="92">
        <v>71.506248470000003</v>
      </c>
      <c r="BQ508" s="92">
        <v>89.676132199999998</v>
      </c>
      <c r="BR508" s="91" t="s">
        <v>44</v>
      </c>
      <c r="BS508" s="92">
        <v>1519482.0045</v>
      </c>
      <c r="BT508" s="92">
        <v>5033285.9927000003</v>
      </c>
      <c r="BU508" s="92" t="s">
        <v>44</v>
      </c>
      <c r="BV508" s="93">
        <v>44562</v>
      </c>
      <c r="BW508" s="93">
        <v>44926</v>
      </c>
      <c r="BX508" s="40"/>
      <c r="BY508" s="15">
        <f>IF(BI508=0,MAX($BY$5:BY507)+1,0)</f>
        <v>0</v>
      </c>
      <c r="BZ508" s="15" t="str">
        <f t="shared" si="9"/>
        <v/>
      </c>
    </row>
    <row r="509" spans="61:78" x14ac:dyDescent="0.25">
      <c r="BI509" s="27">
        <v>23</v>
      </c>
      <c r="BJ509" t="s">
        <v>422</v>
      </c>
      <c r="BK509" s="91">
        <v>2.4E-2</v>
      </c>
      <c r="BL509" s="92" t="s">
        <v>628</v>
      </c>
      <c r="BM509" s="92">
        <v>0</v>
      </c>
      <c r="BN509" s="92">
        <v>2527</v>
      </c>
      <c r="BO509" s="92">
        <v>107.97271729000001</v>
      </c>
      <c r="BP509" s="92">
        <v>71.206565859999998</v>
      </c>
      <c r="BQ509" s="92">
        <v>89.589641575000002</v>
      </c>
      <c r="BR509" s="91" t="s">
        <v>45</v>
      </c>
      <c r="BS509" s="92">
        <v>1519518.9950999999</v>
      </c>
      <c r="BT509" s="92">
        <v>5033226.9990999997</v>
      </c>
      <c r="BU509" s="92" t="s">
        <v>45</v>
      </c>
      <c r="BV509" s="93">
        <v>44562</v>
      </c>
      <c r="BW509" s="93">
        <v>44926</v>
      </c>
      <c r="BX509" s="40"/>
      <c r="BY509" s="15">
        <f>IF(BI509=0,MAX($BY$5:BY508)+1,0)</f>
        <v>0</v>
      </c>
      <c r="BZ509" s="15" t="str">
        <f t="shared" si="9"/>
        <v/>
      </c>
    </row>
    <row r="510" spans="61:78" x14ac:dyDescent="0.25">
      <c r="BI510" s="27">
        <v>24</v>
      </c>
      <c r="BJ510" t="s">
        <v>423</v>
      </c>
      <c r="BK510" s="91">
        <v>-2.1399999999999999E-2</v>
      </c>
      <c r="BL510" s="92" t="s">
        <v>629</v>
      </c>
      <c r="BM510" s="92">
        <v>0</v>
      </c>
      <c r="BN510" s="92">
        <v>2287</v>
      </c>
      <c r="BO510" s="92">
        <v>107.6685791</v>
      </c>
      <c r="BP510" s="92">
        <v>71.260536189999996</v>
      </c>
      <c r="BQ510" s="92">
        <v>89.464557644999999</v>
      </c>
      <c r="BR510" s="91" t="s">
        <v>46</v>
      </c>
      <c r="BS510" s="92">
        <v>1519078.0001999999</v>
      </c>
      <c r="BT510" s="92">
        <v>5033219.9946999997</v>
      </c>
      <c r="BU510" s="92" t="s">
        <v>46</v>
      </c>
      <c r="BV510" s="93">
        <v>44562</v>
      </c>
      <c r="BW510" s="93">
        <v>44926</v>
      </c>
      <c r="BX510" s="40"/>
      <c r="BY510" s="15">
        <f>IF(BI510=0,MAX($BY$5:BY509)+1,0)</f>
        <v>0</v>
      </c>
      <c r="BZ510" s="15" t="str">
        <f t="shared" si="9"/>
        <v/>
      </c>
    </row>
    <row r="511" spans="61:78" x14ac:dyDescent="0.25">
      <c r="BI511" s="27">
        <v>25</v>
      </c>
      <c r="BJ511" t="s">
        <v>424</v>
      </c>
      <c r="BK511" s="91">
        <v>2.1399999999999999E-2</v>
      </c>
      <c r="BL511" s="92" t="s">
        <v>630</v>
      </c>
      <c r="BM511" s="92">
        <v>0</v>
      </c>
      <c r="BN511" s="92">
        <v>1909</v>
      </c>
      <c r="BO511" s="92">
        <v>108.11677551</v>
      </c>
      <c r="BP511" s="92">
        <v>71.622856139999996</v>
      </c>
      <c r="BQ511" s="92">
        <v>89.869815824999904</v>
      </c>
      <c r="BR511" s="91" t="s">
        <v>47</v>
      </c>
      <c r="BS511" s="92">
        <v>1519088.0037</v>
      </c>
      <c r="BT511" s="92">
        <v>5033340.9992000004</v>
      </c>
      <c r="BU511" s="92" t="s">
        <v>47</v>
      </c>
      <c r="BV511" s="93">
        <v>44562</v>
      </c>
      <c r="BW511" s="93">
        <v>44926</v>
      </c>
      <c r="BX511" s="40"/>
      <c r="BY511" s="15">
        <f>IF(BI511=0,MAX($BY$5:BY510)+1,0)</f>
        <v>0</v>
      </c>
      <c r="BZ511" s="15" t="str">
        <f t="shared" si="9"/>
        <v/>
      </c>
    </row>
    <row r="512" spans="61:78" x14ac:dyDescent="0.25">
      <c r="BI512" s="27">
        <v>26</v>
      </c>
      <c r="BJ512" t="s">
        <v>425</v>
      </c>
      <c r="BK512" s="91">
        <v>2.1399999999999999E-2</v>
      </c>
      <c r="BL512" s="92" t="s">
        <v>631</v>
      </c>
      <c r="BM512" s="92">
        <v>0</v>
      </c>
      <c r="BN512" s="92">
        <v>2161</v>
      </c>
      <c r="BO512" s="92">
        <v>107.9879303</v>
      </c>
      <c r="BP512" s="92">
        <v>71.230773929999998</v>
      </c>
      <c r="BQ512" s="92">
        <v>89.609352114999993</v>
      </c>
      <c r="BR512" s="91" t="s">
        <v>48</v>
      </c>
      <c r="BS512" s="92">
        <v>1519071.9994999999</v>
      </c>
      <c r="BT512" s="92">
        <v>5033226.9907999998</v>
      </c>
      <c r="BU512" s="92" t="s">
        <v>48</v>
      </c>
      <c r="BV512" s="93">
        <v>44562</v>
      </c>
      <c r="BW512" s="93">
        <v>44926</v>
      </c>
      <c r="BX512" s="40"/>
      <c r="BY512" s="15">
        <f>IF(BI512=0,MAX($BY$5:BY511)+1,0)</f>
        <v>0</v>
      </c>
      <c r="BZ512" s="15" t="str">
        <f t="shared" si="9"/>
        <v/>
      </c>
    </row>
    <row r="513" spans="61:78" x14ac:dyDescent="0.25">
      <c r="BI513" s="27">
        <v>27</v>
      </c>
      <c r="BJ513" t="s">
        <v>426</v>
      </c>
      <c r="BK513" s="91">
        <v>-6.0000000000000001E-3</v>
      </c>
      <c r="BL513" s="92" t="s">
        <v>632</v>
      </c>
      <c r="BM513" s="92">
        <v>0</v>
      </c>
      <c r="BN513" s="92">
        <v>2528</v>
      </c>
      <c r="BO513" s="92">
        <v>107.90103148999999</v>
      </c>
      <c r="BP513" s="92">
        <v>71.132980349999997</v>
      </c>
      <c r="BQ513" s="92">
        <v>89.517005920000003</v>
      </c>
      <c r="BR513" s="91" t="s">
        <v>49</v>
      </c>
      <c r="BS513" s="92">
        <v>1519568.0019</v>
      </c>
      <c r="BT513" s="92">
        <v>5033226.9948000005</v>
      </c>
      <c r="BU513" s="92" t="s">
        <v>49</v>
      </c>
      <c r="BV513" s="93">
        <v>44562</v>
      </c>
      <c r="BW513" s="93">
        <v>44926</v>
      </c>
      <c r="BX513" s="40"/>
      <c r="BY513" s="15">
        <f>IF(BI513=0,MAX($BY$5:BY512)+1,0)</f>
        <v>0</v>
      </c>
      <c r="BZ513" s="15" t="str">
        <f t="shared" si="9"/>
        <v/>
      </c>
    </row>
    <row r="514" spans="61:78" x14ac:dyDescent="0.25">
      <c r="BI514" s="27">
        <v>28</v>
      </c>
      <c r="BJ514" t="s">
        <v>426</v>
      </c>
      <c r="BK514" s="91">
        <v>-6.0000000000000001E-3</v>
      </c>
      <c r="BL514" s="92" t="s">
        <v>633</v>
      </c>
      <c r="BM514" s="92">
        <v>0</v>
      </c>
      <c r="BN514" s="92">
        <v>2528</v>
      </c>
      <c r="BO514" s="92">
        <v>107.90103148999999</v>
      </c>
      <c r="BP514" s="92">
        <v>71.132980349999997</v>
      </c>
      <c r="BQ514" s="92">
        <v>89.517005920000003</v>
      </c>
      <c r="BR514" s="91" t="s">
        <v>50</v>
      </c>
      <c r="BS514" s="92">
        <v>1519571.9987999999</v>
      </c>
      <c r="BT514" s="92">
        <v>5033222.9929</v>
      </c>
      <c r="BU514" s="92" t="s">
        <v>50</v>
      </c>
      <c r="BV514" s="93">
        <v>44562</v>
      </c>
      <c r="BW514" s="93">
        <v>44926</v>
      </c>
      <c r="BX514" s="40"/>
      <c r="BY514" s="15">
        <f>IF(BI514=0,MAX($BY$5:BY513)+1,0)</f>
        <v>0</v>
      </c>
      <c r="BZ514" s="15" t="str">
        <f t="shared" si="9"/>
        <v/>
      </c>
    </row>
    <row r="515" spans="61:78" x14ac:dyDescent="0.25">
      <c r="BI515" s="27">
        <v>29</v>
      </c>
      <c r="BJ515" t="s">
        <v>427</v>
      </c>
      <c r="BK515" s="91">
        <v>6.0000000000000001E-3</v>
      </c>
      <c r="BL515" s="92" t="s">
        <v>634</v>
      </c>
      <c r="BM515" s="92">
        <v>0</v>
      </c>
      <c r="BN515" s="92">
        <v>2412</v>
      </c>
      <c r="BO515" s="92">
        <v>108.01702118</v>
      </c>
      <c r="BP515" s="92">
        <v>71.264244079999997</v>
      </c>
      <c r="BQ515" s="92">
        <v>89.640632629999999</v>
      </c>
      <c r="BR515" s="91" t="s">
        <v>51</v>
      </c>
      <c r="BS515" s="92">
        <v>1519546.9998999999</v>
      </c>
      <c r="BT515" s="92">
        <v>5033241</v>
      </c>
      <c r="BU515" s="92" t="s">
        <v>51</v>
      </c>
      <c r="BV515" s="93">
        <v>44562</v>
      </c>
      <c r="BW515" s="93">
        <v>44926</v>
      </c>
      <c r="BX515" s="40"/>
      <c r="BY515" s="15">
        <f>IF(BI515=0,MAX($BY$5:BY514)+1,0)</f>
        <v>0</v>
      </c>
      <c r="BZ515" s="15" t="str">
        <f t="shared" si="9"/>
        <v/>
      </c>
    </row>
    <row r="516" spans="61:78" x14ac:dyDescent="0.25">
      <c r="BI516" s="27">
        <v>30</v>
      </c>
      <c r="BJ516" t="s">
        <v>426</v>
      </c>
      <c r="BK516" s="91">
        <v>6.0000000000000001E-3</v>
      </c>
      <c r="BL516" s="92" t="s">
        <v>635</v>
      </c>
      <c r="BM516" s="92">
        <v>0</v>
      </c>
      <c r="BN516" s="92">
        <v>2528</v>
      </c>
      <c r="BO516" s="92">
        <v>107.90103148999999</v>
      </c>
      <c r="BP516" s="92">
        <v>71.132980349999997</v>
      </c>
      <c r="BQ516" s="92">
        <v>89.517005920000003</v>
      </c>
      <c r="BR516" s="91" t="s">
        <v>52</v>
      </c>
      <c r="BS516" s="92">
        <v>1519545.0049999999</v>
      </c>
      <c r="BT516" s="92">
        <v>5033238.9978999998</v>
      </c>
      <c r="BU516" s="92" t="s">
        <v>52</v>
      </c>
      <c r="BV516" s="93">
        <v>44562</v>
      </c>
      <c r="BW516" s="93">
        <v>44926</v>
      </c>
      <c r="BX516" s="40"/>
      <c r="BY516" s="15">
        <f>IF(BI516=0,MAX($BY$5:BY515)+1,0)</f>
        <v>0</v>
      </c>
      <c r="BZ516" s="15" t="str">
        <f t="shared" si="9"/>
        <v/>
      </c>
    </row>
    <row r="517" spans="61:78" x14ac:dyDescent="0.25">
      <c r="BI517" s="27">
        <v>31</v>
      </c>
      <c r="BJ517" t="s">
        <v>422</v>
      </c>
      <c r="BK517" s="91">
        <v>1.2E-2</v>
      </c>
      <c r="BL517" s="92" t="s">
        <v>636</v>
      </c>
      <c r="BM517" s="92">
        <v>0</v>
      </c>
      <c r="BN517" s="92">
        <v>2527</v>
      </c>
      <c r="BO517" s="92">
        <v>107.97271729000001</v>
      </c>
      <c r="BP517" s="92">
        <v>71.206565859999998</v>
      </c>
      <c r="BQ517" s="92">
        <v>89.589641575000002</v>
      </c>
      <c r="BR517" s="91" t="s">
        <v>53</v>
      </c>
      <c r="BS517" s="92">
        <v>1519518.9950999999</v>
      </c>
      <c r="BT517" s="92">
        <v>5033226.9990999997</v>
      </c>
      <c r="BU517" s="92" t="s">
        <v>53</v>
      </c>
      <c r="BV517" s="93">
        <v>44562</v>
      </c>
      <c r="BW517" s="93">
        <v>44926</v>
      </c>
      <c r="BX517" s="40"/>
      <c r="BY517" s="15">
        <f>IF(BI517=0,MAX($BY$5:BY516)+1,0)</f>
        <v>0</v>
      </c>
      <c r="BZ517" s="15" t="str">
        <f t="shared" si="9"/>
        <v/>
      </c>
    </row>
    <row r="518" spans="61:78" x14ac:dyDescent="0.25">
      <c r="BI518" s="27">
        <v>32</v>
      </c>
      <c r="BJ518" t="s">
        <v>426</v>
      </c>
      <c r="BK518" s="91">
        <v>8.0000000000000002E-3</v>
      </c>
      <c r="BL518" s="92" t="s">
        <v>639</v>
      </c>
      <c r="BM518" s="92">
        <v>0</v>
      </c>
      <c r="BN518" s="92">
        <v>2528</v>
      </c>
      <c r="BO518" s="92">
        <v>107.90103148999999</v>
      </c>
      <c r="BP518" s="92">
        <v>71.132980349999997</v>
      </c>
      <c r="BQ518" s="92">
        <v>89.517005920000003</v>
      </c>
      <c r="BR518" s="91" t="s">
        <v>56</v>
      </c>
      <c r="BS518" s="92">
        <v>1519549.9957999999</v>
      </c>
      <c r="BT518" s="92">
        <v>5033195.9979999997</v>
      </c>
      <c r="BU518" s="92" t="s">
        <v>56</v>
      </c>
      <c r="BV518" s="93">
        <v>44562</v>
      </c>
      <c r="BW518" s="93">
        <v>44926</v>
      </c>
      <c r="BX518" s="40"/>
      <c r="BY518" s="15">
        <f>IF(BI518=0,MAX($BY$5:BY517)+1,0)</f>
        <v>0</v>
      </c>
      <c r="BZ518" s="15" t="str">
        <f t="shared" si="9"/>
        <v/>
      </c>
    </row>
    <row r="519" spans="61:78" x14ac:dyDescent="0.25">
      <c r="BI519" s="27">
        <v>33</v>
      </c>
      <c r="BJ519" t="s">
        <v>342</v>
      </c>
      <c r="BK519" s="91">
        <v>6.0000000000000001E-3</v>
      </c>
      <c r="BL519" s="92" t="s">
        <v>654</v>
      </c>
      <c r="BM519" s="92">
        <v>0</v>
      </c>
      <c r="BN519" s="92">
        <v>14785</v>
      </c>
      <c r="BO519" s="92">
        <v>106.4753418</v>
      </c>
      <c r="BP519" s="92">
        <v>63.433700559999998</v>
      </c>
      <c r="BQ519" s="92">
        <v>84.95452118</v>
      </c>
      <c r="BR519" s="91" t="s">
        <v>71</v>
      </c>
      <c r="BS519" s="92">
        <v>1518762.0031999999</v>
      </c>
      <c r="BT519" s="92">
        <v>5031310.9926000005</v>
      </c>
      <c r="BU519" s="92" t="s">
        <v>71</v>
      </c>
      <c r="BV519" s="93">
        <v>44562</v>
      </c>
      <c r="BW519" s="93">
        <v>44926</v>
      </c>
      <c r="BX519" s="40"/>
      <c r="BY519" s="15">
        <f>IF(BI519=0,MAX($BY$5:BY518)+1,0)</f>
        <v>0</v>
      </c>
      <c r="BZ519" s="15" t="str">
        <f t="shared" ref="BZ519:BZ582" si="10">IF(ROW()-$BZ$5&lt;=$BY$4,ROW()-$BZ$5,"")</f>
        <v/>
      </c>
    </row>
    <row r="520" spans="61:78" x14ac:dyDescent="0.25">
      <c r="BI520" s="27">
        <v>34</v>
      </c>
      <c r="BJ520" t="s">
        <v>453</v>
      </c>
      <c r="BK520" s="91">
        <v>-3.5000000000000001E-3</v>
      </c>
      <c r="BL520" s="92" t="s">
        <v>674</v>
      </c>
      <c r="BM520" s="92">
        <v>0</v>
      </c>
      <c r="BN520" s="92">
        <v>727</v>
      </c>
      <c r="BO520" s="92">
        <v>112.15606689000001</v>
      </c>
      <c r="BP520" s="92">
        <v>65.068504329999996</v>
      </c>
      <c r="BQ520" s="92">
        <v>88.612285610000001</v>
      </c>
      <c r="BR520" s="91" t="s">
        <v>87</v>
      </c>
      <c r="BS520" s="92">
        <v>1516905.0027999999</v>
      </c>
      <c r="BT520" s="92">
        <v>5033255.9985999996</v>
      </c>
      <c r="BU520" s="92" t="s">
        <v>87</v>
      </c>
      <c r="BV520" s="93">
        <v>44562</v>
      </c>
      <c r="BW520" s="93">
        <v>44926</v>
      </c>
      <c r="BX520" s="40"/>
      <c r="BY520" s="15">
        <f>IF(BI520=0,MAX($BY$5:BY519)+1,0)</f>
        <v>0</v>
      </c>
      <c r="BZ520" s="15" t="str">
        <f t="shared" si="10"/>
        <v/>
      </c>
    </row>
    <row r="521" spans="61:78" x14ac:dyDescent="0.25">
      <c r="BI521" s="27">
        <v>35</v>
      </c>
      <c r="BJ521" t="s">
        <v>464</v>
      </c>
      <c r="BK521" s="91">
        <v>-9.4999999999999998E-3</v>
      </c>
      <c r="BL521" s="92" t="s">
        <v>683</v>
      </c>
      <c r="BM521" s="92">
        <v>0</v>
      </c>
      <c r="BN521" s="92">
        <v>9249</v>
      </c>
      <c r="BO521" s="92">
        <v>103.56208801</v>
      </c>
      <c r="BP521" s="92">
        <v>66.873481749999996</v>
      </c>
      <c r="BQ521" s="92">
        <v>85.217784879999996</v>
      </c>
      <c r="BR521" s="91" t="s">
        <v>89</v>
      </c>
      <c r="BS521" s="92">
        <v>1520751.9961000001</v>
      </c>
      <c r="BT521" s="92">
        <v>5032391.9959000004</v>
      </c>
      <c r="BU521" s="92" t="s">
        <v>89</v>
      </c>
      <c r="BV521" s="93">
        <v>44562</v>
      </c>
      <c r="BW521" s="93">
        <v>44926</v>
      </c>
      <c r="BX521" s="40"/>
      <c r="BY521" s="15">
        <f>IF(BI521=0,MAX($BY$5:BY520)+1,0)</f>
        <v>0</v>
      </c>
      <c r="BZ521" s="15" t="str">
        <f t="shared" si="10"/>
        <v/>
      </c>
    </row>
    <row r="522" spans="61:78" x14ac:dyDescent="0.25">
      <c r="BI522" s="27">
        <v>36</v>
      </c>
      <c r="BJ522" t="s">
        <v>465</v>
      </c>
      <c r="BK522" s="91">
        <v>-9.4999999999999998E-3</v>
      </c>
      <c r="BL522" s="92" t="s">
        <v>684</v>
      </c>
      <c r="BM522" s="92">
        <v>0</v>
      </c>
      <c r="BN522" s="92">
        <v>8671</v>
      </c>
      <c r="BO522" s="92">
        <v>104.6832962</v>
      </c>
      <c r="BP522" s="92">
        <v>68.130287170000003</v>
      </c>
      <c r="BQ522" s="92">
        <v>86.406791685000002</v>
      </c>
      <c r="BR522" s="91" t="s">
        <v>90</v>
      </c>
      <c r="BS522" s="92">
        <v>1520458.9982</v>
      </c>
      <c r="BT522" s="92">
        <v>5032383.9956999999</v>
      </c>
      <c r="BU522" s="92" t="s">
        <v>90</v>
      </c>
      <c r="BV522" s="93">
        <v>44562</v>
      </c>
      <c r="BW522" s="93">
        <v>44926</v>
      </c>
      <c r="BX522" s="40"/>
      <c r="BY522" s="15">
        <f>IF(BI522=0,MAX($BY$5:BY521)+1,0)</f>
        <v>0</v>
      </c>
      <c r="BZ522" s="15" t="str">
        <f t="shared" si="10"/>
        <v/>
      </c>
    </row>
    <row r="523" spans="61:78" x14ac:dyDescent="0.25">
      <c r="BI523" s="27">
        <v>37</v>
      </c>
      <c r="BJ523" t="s">
        <v>466</v>
      </c>
      <c r="BK523" s="91">
        <v>-9.4999999999999998E-3</v>
      </c>
      <c r="BL523" s="92" t="s">
        <v>685</v>
      </c>
      <c r="BM523" s="92">
        <v>0</v>
      </c>
      <c r="BN523" s="92">
        <v>9255</v>
      </c>
      <c r="BO523" s="92">
        <v>103.91210938</v>
      </c>
      <c r="BP523" s="92">
        <v>66.635841369999994</v>
      </c>
      <c r="BQ523" s="92">
        <v>85.273975374999907</v>
      </c>
      <c r="BR523" s="91" t="s">
        <v>91</v>
      </c>
      <c r="BS523" s="92">
        <v>1520823.9998999999</v>
      </c>
      <c r="BT523" s="92">
        <v>5032383.9976000004</v>
      </c>
      <c r="BU523" s="92" t="s">
        <v>91</v>
      </c>
      <c r="BV523" s="93">
        <v>44562</v>
      </c>
      <c r="BW523" s="93">
        <v>44926</v>
      </c>
      <c r="BX523" s="40"/>
      <c r="BY523" s="15">
        <f>IF(BI523=0,MAX($BY$5:BY522)+1,0)</f>
        <v>0</v>
      </c>
      <c r="BZ523" s="15" t="str">
        <f t="shared" si="10"/>
        <v/>
      </c>
    </row>
    <row r="524" spans="61:78" x14ac:dyDescent="0.25">
      <c r="BI524" s="27">
        <v>38</v>
      </c>
      <c r="BJ524" t="s">
        <v>467</v>
      </c>
      <c r="BK524" s="91">
        <v>-9.4999999999999998E-3</v>
      </c>
      <c r="BL524" s="92" t="s">
        <v>686</v>
      </c>
      <c r="BM524" s="92">
        <v>0</v>
      </c>
      <c r="BN524" s="92">
        <v>8689</v>
      </c>
      <c r="BO524" s="92">
        <v>104.02419281</v>
      </c>
      <c r="BP524" s="92">
        <v>67.291755679999994</v>
      </c>
      <c r="BQ524" s="92">
        <v>85.657974244999906</v>
      </c>
      <c r="BR524" s="91" t="s">
        <v>92</v>
      </c>
      <c r="BS524" s="92">
        <v>1520653.0012999999</v>
      </c>
      <c r="BT524" s="92">
        <v>5032404.9929</v>
      </c>
      <c r="BU524" s="92" t="s">
        <v>92</v>
      </c>
      <c r="BV524" s="93">
        <v>44562</v>
      </c>
      <c r="BW524" s="93">
        <v>44926</v>
      </c>
      <c r="BX524" s="40"/>
      <c r="BY524" s="15">
        <f>IF(BI524=0,MAX($BY$5:BY523)+1,0)</f>
        <v>0</v>
      </c>
      <c r="BZ524" s="15" t="str">
        <f t="shared" si="10"/>
        <v/>
      </c>
    </row>
    <row r="525" spans="61:78" x14ac:dyDescent="0.25">
      <c r="BI525" s="27">
        <v>39</v>
      </c>
      <c r="BJ525" t="s">
        <v>468</v>
      </c>
      <c r="BK525" s="91">
        <v>-9.4999999999999998E-3</v>
      </c>
      <c r="BL525" s="92" t="s">
        <v>687</v>
      </c>
      <c r="BM525" s="92">
        <v>0</v>
      </c>
      <c r="BN525" s="92">
        <v>7191</v>
      </c>
      <c r="BO525" s="92">
        <v>103.00206756999999</v>
      </c>
      <c r="BP525" s="92">
        <v>68.493926999999999</v>
      </c>
      <c r="BQ525" s="92">
        <v>85.747997284999997</v>
      </c>
      <c r="BR525" s="91" t="s">
        <v>93</v>
      </c>
      <c r="BS525" s="92">
        <v>1520382.003</v>
      </c>
      <c r="BT525" s="92">
        <v>5032502.9935999997</v>
      </c>
      <c r="BU525" s="92" t="s">
        <v>93</v>
      </c>
      <c r="BV525" s="93">
        <v>44562</v>
      </c>
      <c r="BW525" s="93">
        <v>44926</v>
      </c>
      <c r="BX525" s="40"/>
      <c r="BY525" s="15">
        <f>IF(BI525=0,MAX($BY$5:BY524)+1,0)</f>
        <v>0</v>
      </c>
      <c r="BZ525" s="15" t="str">
        <f t="shared" si="10"/>
        <v/>
      </c>
    </row>
    <row r="526" spans="61:78" x14ac:dyDescent="0.25">
      <c r="BI526" s="27">
        <v>0</v>
      </c>
      <c r="BJ526" t="s">
        <v>394</v>
      </c>
      <c r="BK526" s="91">
        <v>-5.0000000000000001E-3</v>
      </c>
      <c r="BL526" s="92" t="s">
        <v>596</v>
      </c>
      <c r="BM526" s="92">
        <v>0</v>
      </c>
      <c r="BN526" s="92">
        <v>3117</v>
      </c>
      <c r="BO526" s="92">
        <v>110.0019989</v>
      </c>
      <c r="BP526" s="92">
        <v>65.353309629999998</v>
      </c>
      <c r="BQ526" s="92">
        <v>87.677654265000001</v>
      </c>
      <c r="BR526" s="91">
        <v>636</v>
      </c>
      <c r="BS526" s="92">
        <v>1518019.0027999999</v>
      </c>
      <c r="BT526" s="92">
        <v>5032595.9945999999</v>
      </c>
      <c r="BU526" s="92">
        <v>636</v>
      </c>
      <c r="BV526" s="93">
        <v>44562</v>
      </c>
      <c r="BW526" s="93">
        <v>44926</v>
      </c>
      <c r="BX526" s="40"/>
      <c r="BY526" s="15">
        <f>IF(BI526=0,MAX($BY$5:BY525)+1,0)</f>
        <v>14</v>
      </c>
      <c r="BZ526" s="15" t="str">
        <f t="shared" si="10"/>
        <v/>
      </c>
    </row>
    <row r="527" spans="61:78" x14ac:dyDescent="0.25">
      <c r="BI527" s="27">
        <v>1</v>
      </c>
      <c r="BJ527" t="s">
        <v>395</v>
      </c>
      <c r="BK527" s="91">
        <v>-5.0000000000000001E-3</v>
      </c>
      <c r="BL527" s="92" t="s">
        <v>597</v>
      </c>
      <c r="BM527" s="92">
        <v>0</v>
      </c>
      <c r="BN527" s="92">
        <v>2749</v>
      </c>
      <c r="BO527" s="92">
        <v>110.50395966000001</v>
      </c>
      <c r="BP527" s="92">
        <v>65.559921259999996</v>
      </c>
      <c r="BQ527" s="92">
        <v>88.031940460000001</v>
      </c>
      <c r="BR527" s="91">
        <v>637</v>
      </c>
      <c r="BS527" s="92">
        <v>1518020.0022</v>
      </c>
      <c r="BT527" s="92">
        <v>5032741.9932000004</v>
      </c>
      <c r="BU527" s="92">
        <v>637</v>
      </c>
      <c r="BV527" s="93">
        <v>44562</v>
      </c>
      <c r="BW527" s="93">
        <v>44926</v>
      </c>
      <c r="BX527" s="40"/>
      <c r="BY527" s="15">
        <f>IF(BI527=0,MAX($BY$5:BY526)+1,0)</f>
        <v>0</v>
      </c>
      <c r="BZ527" s="15" t="str">
        <f t="shared" si="10"/>
        <v/>
      </c>
    </row>
    <row r="528" spans="61:78" x14ac:dyDescent="0.25">
      <c r="BI528" s="27">
        <v>2</v>
      </c>
      <c r="BJ528" t="s">
        <v>396</v>
      </c>
      <c r="BK528" s="91">
        <v>-0.02</v>
      </c>
      <c r="BL528" s="92" t="s">
        <v>598</v>
      </c>
      <c r="BM528" s="92">
        <v>0</v>
      </c>
      <c r="BN528" s="92">
        <v>2531</v>
      </c>
      <c r="BO528" s="92">
        <v>107.81092072</v>
      </c>
      <c r="BP528" s="92">
        <v>70.854019170000001</v>
      </c>
      <c r="BQ528" s="92">
        <v>89.332469945</v>
      </c>
      <c r="BR528" s="91">
        <v>826</v>
      </c>
      <c r="BS528" s="92">
        <v>1519684.0051</v>
      </c>
      <c r="BT528" s="92">
        <v>5033258.9992000004</v>
      </c>
      <c r="BU528" s="92">
        <v>826</v>
      </c>
      <c r="BV528" s="93">
        <v>44562</v>
      </c>
      <c r="BW528" s="93">
        <v>44926</v>
      </c>
      <c r="BX528" s="40"/>
      <c r="BY528" s="15">
        <f>IF(BI528=0,MAX($BY$5:BY527)+1,0)</f>
        <v>0</v>
      </c>
      <c r="BZ528" s="15" t="str">
        <f t="shared" si="10"/>
        <v/>
      </c>
    </row>
    <row r="529" spans="61:78" x14ac:dyDescent="0.25">
      <c r="BI529" s="27">
        <v>3</v>
      </c>
      <c r="BJ529" t="s">
        <v>397</v>
      </c>
      <c r="BK529" s="91">
        <v>-2.1399999999999999E-2</v>
      </c>
      <c r="BL529" s="92" t="s">
        <v>599</v>
      </c>
      <c r="BM529" s="92">
        <v>0</v>
      </c>
      <c r="BN529" s="92">
        <v>2038</v>
      </c>
      <c r="BO529" s="92">
        <v>107.7279892</v>
      </c>
      <c r="BP529" s="92">
        <v>71.638175959999998</v>
      </c>
      <c r="BQ529" s="92">
        <v>89.683082579999905</v>
      </c>
      <c r="BR529" s="91">
        <v>828</v>
      </c>
      <c r="BS529" s="92">
        <v>1519133.9997</v>
      </c>
      <c r="BT529" s="92">
        <v>5033304.9972000001</v>
      </c>
      <c r="BU529" s="92">
        <v>828</v>
      </c>
      <c r="BV529" s="93">
        <v>44562</v>
      </c>
      <c r="BW529" s="93">
        <v>44926</v>
      </c>
      <c r="BX529" s="40"/>
      <c r="BY529" s="15">
        <f>IF(BI529=0,MAX($BY$5:BY528)+1,0)</f>
        <v>0</v>
      </c>
      <c r="BZ529" s="15" t="str">
        <f t="shared" si="10"/>
        <v/>
      </c>
    </row>
    <row r="530" spans="61:78" x14ac:dyDescent="0.25">
      <c r="BI530" s="27">
        <v>4</v>
      </c>
      <c r="BJ530" t="s">
        <v>398</v>
      </c>
      <c r="BK530" s="91">
        <v>-3.0000000000000001E-3</v>
      </c>
      <c r="BL530" s="92" t="s">
        <v>600</v>
      </c>
      <c r="BM530" s="92">
        <v>0</v>
      </c>
      <c r="BN530" s="92">
        <v>3878</v>
      </c>
      <c r="BO530" s="92">
        <v>109.74568176</v>
      </c>
      <c r="BP530" s="92">
        <v>65.147163390000003</v>
      </c>
      <c r="BQ530" s="92">
        <v>87.446422575</v>
      </c>
      <c r="BR530" s="91">
        <v>830</v>
      </c>
      <c r="BS530" s="92">
        <v>1518029.0029</v>
      </c>
      <c r="BT530" s="92">
        <v>5032427.9934999999</v>
      </c>
      <c r="BU530" s="92">
        <v>830</v>
      </c>
      <c r="BV530" s="93">
        <v>44562</v>
      </c>
      <c r="BW530" s="93">
        <v>44926</v>
      </c>
      <c r="BX530" s="40"/>
      <c r="BY530" s="15">
        <f>IF(BI530=0,MAX($BY$5:BY529)+1,0)</f>
        <v>0</v>
      </c>
      <c r="BZ530" s="15" t="str">
        <f t="shared" si="10"/>
        <v/>
      </c>
    </row>
    <row r="531" spans="61:78" x14ac:dyDescent="0.25">
      <c r="BI531" s="27">
        <v>5</v>
      </c>
      <c r="BJ531" t="s">
        <v>399</v>
      </c>
      <c r="BK531" s="91">
        <v>-0.05</v>
      </c>
      <c r="BL531" s="92" t="s">
        <v>601</v>
      </c>
      <c r="BM531" s="92">
        <v>0</v>
      </c>
      <c r="BN531" s="92">
        <v>2298</v>
      </c>
      <c r="BO531" s="92">
        <v>107.49346924</v>
      </c>
      <c r="BP531" s="92">
        <v>71.22814941</v>
      </c>
      <c r="BQ531" s="92">
        <v>89.360809324999906</v>
      </c>
      <c r="BR531" s="91">
        <v>833</v>
      </c>
      <c r="BS531" s="92">
        <v>1519631.0009999999</v>
      </c>
      <c r="BT531" s="92">
        <v>5033315.9994999999</v>
      </c>
      <c r="BU531" s="92">
        <v>833</v>
      </c>
      <c r="BV531" s="93">
        <v>44562</v>
      </c>
      <c r="BW531" s="93">
        <v>44926</v>
      </c>
      <c r="BX531" s="40"/>
      <c r="BY531" s="15">
        <f>IF(BI531=0,MAX($BY$5:BY530)+1,0)</f>
        <v>0</v>
      </c>
      <c r="BZ531" s="15" t="str">
        <f t="shared" si="10"/>
        <v/>
      </c>
    </row>
    <row r="532" spans="61:78" x14ac:dyDescent="0.25">
      <c r="BI532" s="27">
        <v>6</v>
      </c>
      <c r="BJ532" t="s">
        <v>402</v>
      </c>
      <c r="BK532" s="91">
        <v>-5.0000000000000001E-3</v>
      </c>
      <c r="BL532" s="92" t="s">
        <v>604</v>
      </c>
      <c r="BM532" s="92">
        <v>0</v>
      </c>
      <c r="BN532" s="92">
        <v>7027</v>
      </c>
      <c r="BO532" s="92">
        <v>105.78554535000001</v>
      </c>
      <c r="BP532" s="92">
        <v>69.659011840000005</v>
      </c>
      <c r="BQ532" s="92">
        <v>87.722278595000006</v>
      </c>
      <c r="BR532" s="91">
        <v>2503</v>
      </c>
      <c r="BS532" s="92">
        <v>1519820.0038999999</v>
      </c>
      <c r="BT532" s="92">
        <v>5032380.0003000004</v>
      </c>
      <c r="BU532" s="92">
        <v>2503</v>
      </c>
      <c r="BV532" s="93">
        <v>44562</v>
      </c>
      <c r="BW532" s="93">
        <v>44926</v>
      </c>
      <c r="BX532" s="40"/>
      <c r="BY532" s="15">
        <f>IF(BI532=0,MAX($BY$5:BY531)+1,0)</f>
        <v>0</v>
      </c>
      <c r="BZ532" s="15" t="str">
        <f t="shared" si="10"/>
        <v/>
      </c>
    </row>
    <row r="533" spans="61:78" x14ac:dyDescent="0.25">
      <c r="BI533" s="27">
        <v>7</v>
      </c>
      <c r="BJ533" t="s">
        <v>404</v>
      </c>
      <c r="BK533" s="91">
        <v>-0.01</v>
      </c>
      <c r="BL533" s="92" t="s">
        <v>606</v>
      </c>
      <c r="BM533" s="92">
        <v>0</v>
      </c>
      <c r="BN533" s="92">
        <v>2010</v>
      </c>
      <c r="BO533" s="92">
        <v>110.89460754</v>
      </c>
      <c r="BP533" s="92">
        <v>65.334671020000002</v>
      </c>
      <c r="BQ533" s="92">
        <v>88.114639280000006</v>
      </c>
      <c r="BR533" s="91">
        <v>2550</v>
      </c>
      <c r="BS533" s="92">
        <v>1517747.0035000001</v>
      </c>
      <c r="BT533" s="92">
        <v>5032975.0000999998</v>
      </c>
      <c r="BU533" s="92">
        <v>2550</v>
      </c>
      <c r="BV533" s="93">
        <v>44562</v>
      </c>
      <c r="BW533" s="93">
        <v>44926</v>
      </c>
      <c r="BX533" s="40"/>
      <c r="BY533" s="15">
        <f>IF(BI533=0,MAX($BY$5:BY532)+1,0)</f>
        <v>0</v>
      </c>
      <c r="BZ533" s="15" t="str">
        <f t="shared" si="10"/>
        <v/>
      </c>
    </row>
    <row r="534" spans="61:78" x14ac:dyDescent="0.25">
      <c r="BI534" s="27">
        <v>8</v>
      </c>
      <c r="BJ534" t="s">
        <v>405</v>
      </c>
      <c r="BK534" s="91">
        <v>-8.0000000000000002E-3</v>
      </c>
      <c r="BL534" s="92" t="s">
        <v>607</v>
      </c>
      <c r="BM534" s="92">
        <v>0</v>
      </c>
      <c r="BN534" s="92">
        <v>2256</v>
      </c>
      <c r="BO534" s="92">
        <v>110.55115508999999</v>
      </c>
      <c r="BP534" s="92">
        <v>65.523017879999998</v>
      </c>
      <c r="BQ534" s="92">
        <v>88.037086485000003</v>
      </c>
      <c r="BR534" s="91">
        <v>2551</v>
      </c>
      <c r="BS534" s="92">
        <v>1517591.9992</v>
      </c>
      <c r="BT534" s="92">
        <v>5032844.9995999997</v>
      </c>
      <c r="BU534" s="92">
        <v>2551</v>
      </c>
      <c r="BV534" s="93">
        <v>44562</v>
      </c>
      <c r="BW534" s="93">
        <v>44926</v>
      </c>
      <c r="BX534" s="40"/>
      <c r="BY534" s="15">
        <f>IF(BI534=0,MAX($BY$5:BY533)+1,0)</f>
        <v>0</v>
      </c>
      <c r="BZ534" s="15" t="str">
        <f t="shared" si="10"/>
        <v/>
      </c>
    </row>
    <row r="535" spans="61:78" x14ac:dyDescent="0.25">
      <c r="BI535" s="27">
        <v>9</v>
      </c>
      <c r="BJ535" t="s">
        <v>406</v>
      </c>
      <c r="BK535" s="91">
        <v>-1.2E-2</v>
      </c>
      <c r="BL535" s="92" t="s">
        <v>608</v>
      </c>
      <c r="BM535" s="92">
        <v>0</v>
      </c>
      <c r="BN535" s="92">
        <v>2137</v>
      </c>
      <c r="BO535" s="92">
        <v>110.35852814</v>
      </c>
      <c r="BP535" s="92">
        <v>65.443931579999997</v>
      </c>
      <c r="BQ535" s="92">
        <v>87.901229860000001</v>
      </c>
      <c r="BR535" s="91">
        <v>2559</v>
      </c>
      <c r="BS535" s="92">
        <v>1517866.0035999999</v>
      </c>
      <c r="BT535" s="92">
        <v>5032951.9955000002</v>
      </c>
      <c r="BU535" s="92">
        <v>2559</v>
      </c>
      <c r="BV535" s="93">
        <v>44562</v>
      </c>
      <c r="BW535" s="93">
        <v>44926</v>
      </c>
      <c r="BX535" s="40"/>
      <c r="BY535" s="15">
        <f>IF(BI535=0,MAX($BY$5:BY534)+1,0)</f>
        <v>0</v>
      </c>
      <c r="BZ535" s="15" t="str">
        <f t="shared" si="10"/>
        <v/>
      </c>
    </row>
    <row r="536" spans="61:78" x14ac:dyDescent="0.25">
      <c r="BI536" s="27">
        <v>10</v>
      </c>
      <c r="BJ536" t="s">
        <v>407</v>
      </c>
      <c r="BK536" s="91">
        <v>-2.2499999999999999E-2</v>
      </c>
      <c r="BL536" s="92" t="s">
        <v>609</v>
      </c>
      <c r="BM536" s="92">
        <v>0</v>
      </c>
      <c r="BN536" s="92">
        <v>645</v>
      </c>
      <c r="BO536" s="92">
        <v>109.94715881</v>
      </c>
      <c r="BP536" s="92">
        <v>72.904418949999993</v>
      </c>
      <c r="BQ536" s="92">
        <v>91.425788879999999</v>
      </c>
      <c r="BR536" s="91">
        <v>4740</v>
      </c>
      <c r="BS536" s="92">
        <v>1519004.9994999999</v>
      </c>
      <c r="BT536" s="92">
        <v>5033871.9913999997</v>
      </c>
      <c r="BU536" s="92">
        <v>4740</v>
      </c>
      <c r="BV536" s="93">
        <v>44562</v>
      </c>
      <c r="BW536" s="93">
        <v>44926</v>
      </c>
      <c r="BX536" s="40"/>
      <c r="BY536" s="15">
        <f>IF(BI536=0,MAX($BY$5:BY535)+1,0)</f>
        <v>0</v>
      </c>
      <c r="BZ536" s="15" t="str">
        <f t="shared" si="10"/>
        <v/>
      </c>
    </row>
    <row r="537" spans="61:78" x14ac:dyDescent="0.25">
      <c r="BI537" s="27">
        <v>11</v>
      </c>
      <c r="BJ537" t="s">
        <v>407</v>
      </c>
      <c r="BK537" s="91">
        <v>-2.2499999999999999E-2</v>
      </c>
      <c r="BL537" s="92" t="s">
        <v>610</v>
      </c>
      <c r="BM537" s="92">
        <v>0</v>
      </c>
      <c r="BN537" s="92">
        <v>645</v>
      </c>
      <c r="BO537" s="92">
        <v>109.94715881</v>
      </c>
      <c r="BP537" s="92">
        <v>72.904418949999993</v>
      </c>
      <c r="BQ537" s="92">
        <v>91.425788879999999</v>
      </c>
      <c r="BR537" s="91">
        <v>4741</v>
      </c>
      <c r="BS537" s="92">
        <v>1519003.9994999999</v>
      </c>
      <c r="BT537" s="92">
        <v>5033866.9908999996</v>
      </c>
      <c r="BU537" s="92">
        <v>4741</v>
      </c>
      <c r="BV537" s="93">
        <v>44562</v>
      </c>
      <c r="BW537" s="93">
        <v>44926</v>
      </c>
      <c r="BX537" s="40"/>
      <c r="BY537" s="15">
        <f>IF(BI537=0,MAX($BY$5:BY536)+1,0)</f>
        <v>0</v>
      </c>
      <c r="BZ537" s="15" t="str">
        <f t="shared" si="10"/>
        <v/>
      </c>
    </row>
    <row r="538" spans="61:78" x14ac:dyDescent="0.25">
      <c r="BI538" s="27">
        <v>12</v>
      </c>
      <c r="BJ538" t="s">
        <v>409</v>
      </c>
      <c r="BK538" s="91">
        <v>-8.0000000000000002E-3</v>
      </c>
      <c r="BL538" s="92" t="s">
        <v>612</v>
      </c>
      <c r="BM538" s="92">
        <v>0</v>
      </c>
      <c r="BN538" s="92">
        <v>8231</v>
      </c>
      <c r="BO538" s="92">
        <v>109.92002869</v>
      </c>
      <c r="BP538" s="92">
        <v>64.246482850000007</v>
      </c>
      <c r="BQ538" s="92">
        <v>87.083255769999994</v>
      </c>
      <c r="BR538" s="91" t="s">
        <v>18</v>
      </c>
      <c r="BS538" s="92">
        <v>1517647.0034</v>
      </c>
      <c r="BT538" s="92">
        <v>5031648.0003000004</v>
      </c>
      <c r="BU538" s="92" t="s">
        <v>18</v>
      </c>
      <c r="BV538" s="93">
        <v>44562</v>
      </c>
      <c r="BW538" s="93">
        <v>44926</v>
      </c>
      <c r="BX538" s="40"/>
      <c r="BY538" s="15">
        <f>IF(BI538=0,MAX($BY$5:BY537)+1,0)</f>
        <v>0</v>
      </c>
      <c r="BZ538" s="15" t="str">
        <f t="shared" si="10"/>
        <v/>
      </c>
    </row>
    <row r="539" spans="61:78" x14ac:dyDescent="0.25">
      <c r="BI539" s="27">
        <v>13</v>
      </c>
      <c r="BJ539" t="s">
        <v>410</v>
      </c>
      <c r="BK539" s="91">
        <v>-8.0000000000000002E-3</v>
      </c>
      <c r="BL539" s="92" t="s">
        <v>613</v>
      </c>
      <c r="BM539" s="92">
        <v>0</v>
      </c>
      <c r="BN539" s="92">
        <v>7745</v>
      </c>
      <c r="BO539" s="92">
        <v>109.08650208</v>
      </c>
      <c r="BP539" s="92">
        <v>64.124412539999994</v>
      </c>
      <c r="BQ539" s="92">
        <v>86.605457309999906</v>
      </c>
      <c r="BR539" s="91" t="s">
        <v>19</v>
      </c>
      <c r="BS539" s="92">
        <v>1517718.0031000001</v>
      </c>
      <c r="BT539" s="92">
        <v>5031736.0006999997</v>
      </c>
      <c r="BU539" s="92" t="s">
        <v>19</v>
      </c>
      <c r="BV539" s="93">
        <v>44562</v>
      </c>
      <c r="BW539" s="93">
        <v>44926</v>
      </c>
      <c r="BX539" s="40"/>
      <c r="BY539" s="15">
        <f>IF(BI539=0,MAX($BY$5:BY538)+1,0)</f>
        <v>0</v>
      </c>
      <c r="BZ539" s="15" t="str">
        <f t="shared" si="10"/>
        <v/>
      </c>
    </row>
    <row r="540" spans="61:78" x14ac:dyDescent="0.25">
      <c r="BI540" s="27">
        <v>14</v>
      </c>
      <c r="BJ540" t="s">
        <v>412</v>
      </c>
      <c r="BK540" s="91">
        <v>-8.0000000000000002E-3</v>
      </c>
      <c r="BL540" s="92" t="s">
        <v>615</v>
      </c>
      <c r="BM540" s="92">
        <v>0</v>
      </c>
      <c r="BN540" s="92">
        <v>9316</v>
      </c>
      <c r="BO540" s="92">
        <v>108.80895233</v>
      </c>
      <c r="BP540" s="92">
        <v>63.80172348</v>
      </c>
      <c r="BQ540" s="92">
        <v>86.305337905000002</v>
      </c>
      <c r="BR540" s="91" t="s">
        <v>28</v>
      </c>
      <c r="BS540" s="92">
        <v>1517845.0024000001</v>
      </c>
      <c r="BT540" s="92">
        <v>5031586.9985999996</v>
      </c>
      <c r="BU540" s="92" t="s">
        <v>28</v>
      </c>
      <c r="BV540" s="93">
        <v>44562</v>
      </c>
      <c r="BW540" s="93">
        <v>44926</v>
      </c>
      <c r="BX540" s="40"/>
      <c r="BY540" s="15">
        <f>IF(BI540=0,MAX($BY$5:BY539)+1,0)</f>
        <v>0</v>
      </c>
      <c r="BZ540" s="15" t="str">
        <f t="shared" si="10"/>
        <v/>
      </c>
    </row>
    <row r="541" spans="61:78" x14ac:dyDescent="0.25">
      <c r="BI541" s="27">
        <v>15</v>
      </c>
      <c r="BJ541" t="s">
        <v>413</v>
      </c>
      <c r="BK541" s="91">
        <v>-8.0000000000000002E-3</v>
      </c>
      <c r="BL541" s="92" t="s">
        <v>616</v>
      </c>
      <c r="BM541" s="92">
        <v>0</v>
      </c>
      <c r="BN541" s="92">
        <v>10445</v>
      </c>
      <c r="BO541" s="92">
        <v>109.21190643</v>
      </c>
      <c r="BP541" s="92">
        <v>63.974983219999999</v>
      </c>
      <c r="BQ541" s="92">
        <v>86.593444825000006</v>
      </c>
      <c r="BR541" s="91" t="s">
        <v>29</v>
      </c>
      <c r="BS541" s="92">
        <v>1517749.0031000001</v>
      </c>
      <c r="BT541" s="92">
        <v>5031492.9918999998</v>
      </c>
      <c r="BU541" s="92" t="s">
        <v>29</v>
      </c>
      <c r="BV541" s="93">
        <v>44562</v>
      </c>
      <c r="BW541" s="93">
        <v>44926</v>
      </c>
      <c r="BX541" s="40"/>
      <c r="BY541" s="15">
        <f>IF(BI541=0,MAX($BY$5:BY540)+1,0)</f>
        <v>0</v>
      </c>
      <c r="BZ541" s="15" t="str">
        <f t="shared" si="10"/>
        <v/>
      </c>
    </row>
    <row r="542" spans="61:78" x14ac:dyDescent="0.25">
      <c r="BI542" s="27">
        <v>16</v>
      </c>
      <c r="BJ542" t="s">
        <v>417</v>
      </c>
      <c r="BK542" s="91">
        <v>-8.0000000000000002E-3</v>
      </c>
      <c r="BL542" s="92" t="s">
        <v>621</v>
      </c>
      <c r="BM542" s="92">
        <v>0</v>
      </c>
      <c r="BN542" s="92">
        <v>1919</v>
      </c>
      <c r="BO542" s="92">
        <v>107.52838898</v>
      </c>
      <c r="BP542" s="92">
        <v>71.738250730000004</v>
      </c>
      <c r="BQ542" s="92">
        <v>89.633319854999996</v>
      </c>
      <c r="BR542" s="91" t="s">
        <v>38</v>
      </c>
      <c r="BS542" s="92">
        <v>1519559.9978</v>
      </c>
      <c r="BT542" s="92">
        <v>5033463.9984999998</v>
      </c>
      <c r="BU542" s="92" t="s">
        <v>38</v>
      </c>
      <c r="BV542" s="93">
        <v>44562</v>
      </c>
      <c r="BW542" s="93">
        <v>44926</v>
      </c>
      <c r="BX542" s="40"/>
      <c r="BY542" s="15">
        <f>IF(BI542=0,MAX($BY$5:BY541)+1,0)</f>
        <v>0</v>
      </c>
      <c r="BZ542" s="15" t="str">
        <f t="shared" si="10"/>
        <v/>
      </c>
    </row>
    <row r="543" spans="61:78" x14ac:dyDescent="0.25">
      <c r="BI543" s="27">
        <v>17</v>
      </c>
      <c r="BJ543" t="s">
        <v>418</v>
      </c>
      <c r="BK543" s="91">
        <v>-8.0000000000000002E-3</v>
      </c>
      <c r="BL543" s="92" t="s">
        <v>622</v>
      </c>
      <c r="BM543" s="92">
        <v>0</v>
      </c>
      <c r="BN543" s="92">
        <v>2048</v>
      </c>
      <c r="BO543" s="92">
        <v>107.55656433</v>
      </c>
      <c r="BP543" s="92">
        <v>71.476799009999993</v>
      </c>
      <c r="BQ543" s="92">
        <v>89.516681669999997</v>
      </c>
      <c r="BR543" s="91" t="s">
        <v>39</v>
      </c>
      <c r="BS543" s="92">
        <v>1519593.9975000001</v>
      </c>
      <c r="BT543" s="92">
        <v>5033411.9990999997</v>
      </c>
      <c r="BU543" s="92" t="s">
        <v>39</v>
      </c>
      <c r="BV543" s="93">
        <v>44562</v>
      </c>
      <c r="BW543" s="93">
        <v>44926</v>
      </c>
      <c r="BX543" s="40"/>
      <c r="BY543" s="15">
        <f>IF(BI543=0,MAX($BY$5:BY542)+1,0)</f>
        <v>0</v>
      </c>
      <c r="BZ543" s="15" t="str">
        <f t="shared" si="10"/>
        <v/>
      </c>
    </row>
    <row r="544" spans="61:78" x14ac:dyDescent="0.25">
      <c r="BI544" s="27">
        <v>18</v>
      </c>
      <c r="BJ544" t="s">
        <v>419</v>
      </c>
      <c r="BK544" s="91">
        <v>-8.0000000000000002E-3</v>
      </c>
      <c r="BL544" s="92" t="s">
        <v>623</v>
      </c>
      <c r="BM544" s="92">
        <v>0</v>
      </c>
      <c r="BN544" s="92">
        <v>2173</v>
      </c>
      <c r="BO544" s="92">
        <v>107.66276550000001</v>
      </c>
      <c r="BP544" s="92">
        <v>71.339622500000004</v>
      </c>
      <c r="BQ544" s="92">
        <v>89.501193999999998</v>
      </c>
      <c r="BR544" s="91" t="s">
        <v>40</v>
      </c>
      <c r="BS544" s="92">
        <v>1519634.9982</v>
      </c>
      <c r="BT544" s="92">
        <v>5033369.9902999997</v>
      </c>
      <c r="BU544" s="92" t="s">
        <v>40</v>
      </c>
      <c r="BV544" s="93">
        <v>44562</v>
      </c>
      <c r="BW544" s="93">
        <v>44926</v>
      </c>
      <c r="BX544" s="40"/>
      <c r="BY544" s="15">
        <f>IF(BI544=0,MAX($BY$5:BY543)+1,0)</f>
        <v>0</v>
      </c>
      <c r="BZ544" s="15" t="str">
        <f t="shared" si="10"/>
        <v/>
      </c>
    </row>
    <row r="545" spans="61:78" x14ac:dyDescent="0.25">
      <c r="BI545" s="27">
        <v>19</v>
      </c>
      <c r="BJ545" t="s">
        <v>420</v>
      </c>
      <c r="BK545" s="91">
        <v>6.0000000000000001E-3</v>
      </c>
      <c r="BL545" s="92" t="s">
        <v>624</v>
      </c>
      <c r="BM545" s="92">
        <v>0</v>
      </c>
      <c r="BN545" s="92">
        <v>2169</v>
      </c>
      <c r="BO545" s="92">
        <v>108.33624268</v>
      </c>
      <c r="BP545" s="92">
        <v>71.719467159999994</v>
      </c>
      <c r="BQ545" s="92">
        <v>90.027854919999996</v>
      </c>
      <c r="BR545" s="91" t="s">
        <v>41</v>
      </c>
      <c r="BS545" s="92">
        <v>1519433.0009000001</v>
      </c>
      <c r="BT545" s="92">
        <v>5033336.9924999997</v>
      </c>
      <c r="BU545" s="92" t="s">
        <v>41</v>
      </c>
      <c r="BV545" s="93">
        <v>44562</v>
      </c>
      <c r="BW545" s="93">
        <v>44926</v>
      </c>
      <c r="BX545" s="40"/>
      <c r="BY545" s="15">
        <f>IF(BI545=0,MAX($BY$5:BY544)+1,0)</f>
        <v>0</v>
      </c>
      <c r="BZ545" s="15" t="str">
        <f t="shared" si="10"/>
        <v/>
      </c>
    </row>
    <row r="546" spans="61:78" x14ac:dyDescent="0.25">
      <c r="BI546" s="27">
        <v>20</v>
      </c>
      <c r="BJ546" t="s">
        <v>420</v>
      </c>
      <c r="BK546" s="91">
        <v>6.0000000000000001E-3</v>
      </c>
      <c r="BL546" s="92" t="s">
        <v>625</v>
      </c>
      <c r="BM546" s="92">
        <v>0</v>
      </c>
      <c r="BN546" s="92">
        <v>2169</v>
      </c>
      <c r="BO546" s="92">
        <v>108.33624268</v>
      </c>
      <c r="BP546" s="92">
        <v>71.719467159999994</v>
      </c>
      <c r="BQ546" s="92">
        <v>90.027854919999996</v>
      </c>
      <c r="BR546" s="91" t="s">
        <v>42</v>
      </c>
      <c r="BS546" s="92">
        <v>1519443.996</v>
      </c>
      <c r="BT546" s="92">
        <v>5033326.9955000002</v>
      </c>
      <c r="BU546" s="92" t="s">
        <v>42</v>
      </c>
      <c r="BV546" s="93">
        <v>44562</v>
      </c>
      <c r="BW546" s="93">
        <v>44926</v>
      </c>
      <c r="BX546" s="40"/>
      <c r="BY546" s="15">
        <f>IF(BI546=0,MAX($BY$5:BY545)+1,0)</f>
        <v>0</v>
      </c>
      <c r="BZ546" s="15" t="str">
        <f t="shared" si="10"/>
        <v/>
      </c>
    </row>
    <row r="547" spans="61:78" x14ac:dyDescent="0.25">
      <c r="BI547" s="27">
        <v>21</v>
      </c>
      <c r="BJ547" t="s">
        <v>421</v>
      </c>
      <c r="BK547" s="91">
        <v>6.0000000000000001E-3</v>
      </c>
      <c r="BL547" s="92" t="s">
        <v>626</v>
      </c>
      <c r="BM547" s="92">
        <v>0</v>
      </c>
      <c r="BN547" s="92">
        <v>2295</v>
      </c>
      <c r="BO547" s="92">
        <v>107.84601592999999</v>
      </c>
      <c r="BP547" s="92">
        <v>71.506248470000003</v>
      </c>
      <c r="BQ547" s="92">
        <v>89.676132199999998</v>
      </c>
      <c r="BR547" s="91" t="s">
        <v>43</v>
      </c>
      <c r="BS547" s="92">
        <v>1519469.0020999999</v>
      </c>
      <c r="BT547" s="92">
        <v>5033304.9913999997</v>
      </c>
      <c r="BU547" s="92" t="s">
        <v>43</v>
      </c>
      <c r="BV547" s="93">
        <v>44562</v>
      </c>
      <c r="BW547" s="93">
        <v>44926</v>
      </c>
      <c r="BX547" s="40"/>
      <c r="BY547" s="15">
        <f>IF(BI547=0,MAX($BY$5:BY546)+1,0)</f>
        <v>0</v>
      </c>
      <c r="BZ547" s="15" t="str">
        <f t="shared" si="10"/>
        <v/>
      </c>
    </row>
    <row r="548" spans="61:78" x14ac:dyDescent="0.25">
      <c r="BI548" s="27">
        <v>22</v>
      </c>
      <c r="BJ548" t="s">
        <v>421</v>
      </c>
      <c r="BK548" s="91">
        <v>6.0000000000000001E-3</v>
      </c>
      <c r="BL548" s="92" t="s">
        <v>627</v>
      </c>
      <c r="BM548" s="92">
        <v>0</v>
      </c>
      <c r="BN548" s="92">
        <v>2295</v>
      </c>
      <c r="BO548" s="92">
        <v>107.84601592999999</v>
      </c>
      <c r="BP548" s="92">
        <v>71.506248470000003</v>
      </c>
      <c r="BQ548" s="92">
        <v>89.676132199999998</v>
      </c>
      <c r="BR548" s="91" t="s">
        <v>44</v>
      </c>
      <c r="BS548" s="92">
        <v>1519482.0045</v>
      </c>
      <c r="BT548" s="92">
        <v>5033285.9927000003</v>
      </c>
      <c r="BU548" s="92" t="s">
        <v>44</v>
      </c>
      <c r="BV548" s="93">
        <v>44562</v>
      </c>
      <c r="BW548" s="93">
        <v>44926</v>
      </c>
      <c r="BX548" s="40"/>
      <c r="BY548" s="15">
        <f>IF(BI548=0,MAX($BY$5:BY547)+1,0)</f>
        <v>0</v>
      </c>
      <c r="BZ548" s="15" t="str">
        <f t="shared" si="10"/>
        <v/>
      </c>
    </row>
    <row r="549" spans="61:78" x14ac:dyDescent="0.25">
      <c r="BI549" s="27">
        <v>23</v>
      </c>
      <c r="BJ549" t="s">
        <v>422</v>
      </c>
      <c r="BK549" s="91">
        <v>2.4E-2</v>
      </c>
      <c r="BL549" s="92" t="s">
        <v>628</v>
      </c>
      <c r="BM549" s="92">
        <v>0</v>
      </c>
      <c r="BN549" s="92">
        <v>2527</v>
      </c>
      <c r="BO549" s="92">
        <v>107.97271729000001</v>
      </c>
      <c r="BP549" s="92">
        <v>71.206565859999998</v>
      </c>
      <c r="BQ549" s="92">
        <v>89.589641575000002</v>
      </c>
      <c r="BR549" s="91" t="s">
        <v>45</v>
      </c>
      <c r="BS549" s="92">
        <v>1519518.9950999999</v>
      </c>
      <c r="BT549" s="92">
        <v>5033226.9990999997</v>
      </c>
      <c r="BU549" s="92" t="s">
        <v>45</v>
      </c>
      <c r="BV549" s="93">
        <v>44562</v>
      </c>
      <c r="BW549" s="93">
        <v>44926</v>
      </c>
      <c r="BX549" s="40"/>
      <c r="BY549" s="15">
        <f>IF(BI549=0,MAX($BY$5:BY548)+1,0)</f>
        <v>0</v>
      </c>
      <c r="BZ549" s="15" t="str">
        <f t="shared" si="10"/>
        <v/>
      </c>
    </row>
    <row r="550" spans="61:78" x14ac:dyDescent="0.25">
      <c r="BI550" s="27">
        <v>24</v>
      </c>
      <c r="BJ550" t="s">
        <v>423</v>
      </c>
      <c r="BK550" s="91">
        <v>-2.1399999999999999E-2</v>
      </c>
      <c r="BL550" s="92" t="s">
        <v>629</v>
      </c>
      <c r="BM550" s="92">
        <v>0</v>
      </c>
      <c r="BN550" s="92">
        <v>2287</v>
      </c>
      <c r="BO550" s="92">
        <v>107.6685791</v>
      </c>
      <c r="BP550" s="92">
        <v>71.260536189999996</v>
      </c>
      <c r="BQ550" s="92">
        <v>89.464557644999999</v>
      </c>
      <c r="BR550" s="91" t="s">
        <v>46</v>
      </c>
      <c r="BS550" s="92">
        <v>1519078.0001999999</v>
      </c>
      <c r="BT550" s="92">
        <v>5033219.9946999997</v>
      </c>
      <c r="BU550" s="92" t="s">
        <v>46</v>
      </c>
      <c r="BV550" s="93">
        <v>44562</v>
      </c>
      <c r="BW550" s="93">
        <v>44926</v>
      </c>
      <c r="BX550" s="40"/>
      <c r="BY550" s="15">
        <f>IF(BI550=0,MAX($BY$5:BY549)+1,0)</f>
        <v>0</v>
      </c>
      <c r="BZ550" s="15" t="str">
        <f t="shared" si="10"/>
        <v/>
      </c>
    </row>
    <row r="551" spans="61:78" x14ac:dyDescent="0.25">
      <c r="BI551" s="27">
        <v>25</v>
      </c>
      <c r="BJ551" t="s">
        <v>424</v>
      </c>
      <c r="BK551" s="91">
        <v>2.1399999999999999E-2</v>
      </c>
      <c r="BL551" s="92" t="s">
        <v>630</v>
      </c>
      <c r="BM551" s="92">
        <v>0</v>
      </c>
      <c r="BN551" s="92">
        <v>1909</v>
      </c>
      <c r="BO551" s="92">
        <v>108.11677551</v>
      </c>
      <c r="BP551" s="92">
        <v>71.622856139999996</v>
      </c>
      <c r="BQ551" s="92">
        <v>89.869815824999904</v>
      </c>
      <c r="BR551" s="91" t="s">
        <v>47</v>
      </c>
      <c r="BS551" s="92">
        <v>1519088.0037</v>
      </c>
      <c r="BT551" s="92">
        <v>5033340.9992000004</v>
      </c>
      <c r="BU551" s="92" t="s">
        <v>47</v>
      </c>
      <c r="BV551" s="93">
        <v>44562</v>
      </c>
      <c r="BW551" s="93">
        <v>44926</v>
      </c>
      <c r="BX551" s="40"/>
      <c r="BY551" s="15">
        <f>IF(BI551=0,MAX($BY$5:BY550)+1,0)</f>
        <v>0</v>
      </c>
      <c r="BZ551" s="15" t="str">
        <f t="shared" si="10"/>
        <v/>
      </c>
    </row>
    <row r="552" spans="61:78" x14ac:dyDescent="0.25">
      <c r="BI552" s="27">
        <v>26</v>
      </c>
      <c r="BJ552" t="s">
        <v>425</v>
      </c>
      <c r="BK552" s="91">
        <v>2.1399999999999999E-2</v>
      </c>
      <c r="BL552" s="92" t="s">
        <v>631</v>
      </c>
      <c r="BM552" s="92">
        <v>0</v>
      </c>
      <c r="BN552" s="92">
        <v>2161</v>
      </c>
      <c r="BO552" s="92">
        <v>107.9879303</v>
      </c>
      <c r="BP552" s="92">
        <v>71.230773929999998</v>
      </c>
      <c r="BQ552" s="92">
        <v>89.609352114999993</v>
      </c>
      <c r="BR552" s="91" t="s">
        <v>48</v>
      </c>
      <c r="BS552" s="92">
        <v>1519071.9994999999</v>
      </c>
      <c r="BT552" s="92">
        <v>5033226.9907999998</v>
      </c>
      <c r="BU552" s="92" t="s">
        <v>48</v>
      </c>
      <c r="BV552" s="93">
        <v>44562</v>
      </c>
      <c r="BW552" s="93">
        <v>44926</v>
      </c>
      <c r="BX552" s="40"/>
      <c r="BY552" s="15">
        <f>IF(BI552=0,MAX($BY$5:BY551)+1,0)</f>
        <v>0</v>
      </c>
      <c r="BZ552" s="15" t="str">
        <f t="shared" si="10"/>
        <v/>
      </c>
    </row>
    <row r="553" spans="61:78" x14ac:dyDescent="0.25">
      <c r="BI553" s="27">
        <v>27</v>
      </c>
      <c r="BJ553" t="s">
        <v>426</v>
      </c>
      <c r="BK553" s="91">
        <v>-6.0000000000000001E-3</v>
      </c>
      <c r="BL553" s="92" t="s">
        <v>632</v>
      </c>
      <c r="BM553" s="92">
        <v>0</v>
      </c>
      <c r="BN553" s="92">
        <v>2528</v>
      </c>
      <c r="BO553" s="92">
        <v>107.90103148999999</v>
      </c>
      <c r="BP553" s="92">
        <v>71.132980349999997</v>
      </c>
      <c r="BQ553" s="92">
        <v>89.517005920000003</v>
      </c>
      <c r="BR553" s="91" t="s">
        <v>49</v>
      </c>
      <c r="BS553" s="92">
        <v>1519568.0019</v>
      </c>
      <c r="BT553" s="92">
        <v>5033226.9948000005</v>
      </c>
      <c r="BU553" s="92" t="s">
        <v>49</v>
      </c>
      <c r="BV553" s="93">
        <v>44562</v>
      </c>
      <c r="BW553" s="93">
        <v>44926</v>
      </c>
      <c r="BX553" s="40"/>
      <c r="BY553" s="15">
        <f>IF(BI553=0,MAX($BY$5:BY552)+1,0)</f>
        <v>0</v>
      </c>
      <c r="BZ553" s="15" t="str">
        <f t="shared" si="10"/>
        <v/>
      </c>
    </row>
    <row r="554" spans="61:78" x14ac:dyDescent="0.25">
      <c r="BI554" s="27">
        <v>28</v>
      </c>
      <c r="BJ554" t="s">
        <v>426</v>
      </c>
      <c r="BK554" s="91">
        <v>-6.0000000000000001E-3</v>
      </c>
      <c r="BL554" s="92" t="s">
        <v>633</v>
      </c>
      <c r="BM554" s="92">
        <v>0</v>
      </c>
      <c r="BN554" s="92">
        <v>2528</v>
      </c>
      <c r="BO554" s="92">
        <v>107.90103148999999</v>
      </c>
      <c r="BP554" s="92">
        <v>71.132980349999997</v>
      </c>
      <c r="BQ554" s="92">
        <v>89.517005920000003</v>
      </c>
      <c r="BR554" s="91" t="s">
        <v>50</v>
      </c>
      <c r="BS554" s="92">
        <v>1519571.9987999999</v>
      </c>
      <c r="BT554" s="92">
        <v>5033222.9929</v>
      </c>
      <c r="BU554" s="92" t="s">
        <v>50</v>
      </c>
      <c r="BV554" s="93">
        <v>44562</v>
      </c>
      <c r="BW554" s="93">
        <v>44926</v>
      </c>
      <c r="BX554" s="40"/>
      <c r="BY554" s="15">
        <f>IF(BI554=0,MAX($BY$5:BY553)+1,0)</f>
        <v>0</v>
      </c>
      <c r="BZ554" s="15" t="str">
        <f t="shared" si="10"/>
        <v/>
      </c>
    </row>
    <row r="555" spans="61:78" x14ac:dyDescent="0.25">
      <c r="BI555" s="27">
        <v>29</v>
      </c>
      <c r="BJ555" t="s">
        <v>427</v>
      </c>
      <c r="BK555" s="91">
        <v>6.0000000000000001E-3</v>
      </c>
      <c r="BL555" s="92" t="s">
        <v>634</v>
      </c>
      <c r="BM555" s="92">
        <v>0</v>
      </c>
      <c r="BN555" s="92">
        <v>2412</v>
      </c>
      <c r="BO555" s="92">
        <v>108.01702118</v>
      </c>
      <c r="BP555" s="92">
        <v>71.264244079999997</v>
      </c>
      <c r="BQ555" s="92">
        <v>89.640632629999999</v>
      </c>
      <c r="BR555" s="91" t="s">
        <v>51</v>
      </c>
      <c r="BS555" s="92">
        <v>1519546.9998999999</v>
      </c>
      <c r="BT555" s="92">
        <v>5033241</v>
      </c>
      <c r="BU555" s="92" t="s">
        <v>51</v>
      </c>
      <c r="BV555" s="93">
        <v>44562</v>
      </c>
      <c r="BW555" s="93">
        <v>44926</v>
      </c>
      <c r="BX555" s="40"/>
      <c r="BY555" s="15">
        <f>IF(BI555=0,MAX($BY$5:BY554)+1,0)</f>
        <v>0</v>
      </c>
      <c r="BZ555" s="15" t="str">
        <f t="shared" si="10"/>
        <v/>
      </c>
    </row>
    <row r="556" spans="61:78" x14ac:dyDescent="0.25">
      <c r="BI556" s="27">
        <v>30</v>
      </c>
      <c r="BJ556" t="s">
        <v>426</v>
      </c>
      <c r="BK556" s="91">
        <v>6.0000000000000001E-3</v>
      </c>
      <c r="BL556" s="92" t="s">
        <v>635</v>
      </c>
      <c r="BM556" s="92">
        <v>0</v>
      </c>
      <c r="BN556" s="92">
        <v>2528</v>
      </c>
      <c r="BO556" s="92">
        <v>107.90103148999999</v>
      </c>
      <c r="BP556" s="92">
        <v>71.132980349999997</v>
      </c>
      <c r="BQ556" s="92">
        <v>89.517005920000003</v>
      </c>
      <c r="BR556" s="91" t="s">
        <v>52</v>
      </c>
      <c r="BS556" s="92">
        <v>1519545.0049999999</v>
      </c>
      <c r="BT556" s="92">
        <v>5033238.9978999998</v>
      </c>
      <c r="BU556" s="92" t="s">
        <v>52</v>
      </c>
      <c r="BV556" s="93">
        <v>44562</v>
      </c>
      <c r="BW556" s="93">
        <v>44926</v>
      </c>
      <c r="BX556" s="40"/>
      <c r="BY556" s="15">
        <f>IF(BI556=0,MAX($BY$5:BY555)+1,0)</f>
        <v>0</v>
      </c>
      <c r="BZ556" s="15" t="str">
        <f t="shared" si="10"/>
        <v/>
      </c>
    </row>
    <row r="557" spans="61:78" x14ac:dyDescent="0.25">
      <c r="BI557" s="27">
        <v>31</v>
      </c>
      <c r="BJ557" t="s">
        <v>422</v>
      </c>
      <c r="BK557" s="91">
        <v>1.2E-2</v>
      </c>
      <c r="BL557" s="92" t="s">
        <v>636</v>
      </c>
      <c r="BM557" s="92">
        <v>0</v>
      </c>
      <c r="BN557" s="92">
        <v>2527</v>
      </c>
      <c r="BO557" s="92">
        <v>107.97271729000001</v>
      </c>
      <c r="BP557" s="92">
        <v>71.206565859999998</v>
      </c>
      <c r="BQ557" s="92">
        <v>89.589641575000002</v>
      </c>
      <c r="BR557" s="91" t="s">
        <v>53</v>
      </c>
      <c r="BS557" s="92">
        <v>1519518.9950999999</v>
      </c>
      <c r="BT557" s="92">
        <v>5033226.9990999997</v>
      </c>
      <c r="BU557" s="92" t="s">
        <v>53</v>
      </c>
      <c r="BV557" s="93">
        <v>44562</v>
      </c>
      <c r="BW557" s="93">
        <v>44926</v>
      </c>
      <c r="BX557" s="40"/>
      <c r="BY557" s="15">
        <f>IF(BI557=0,MAX($BY$5:BY556)+1,0)</f>
        <v>0</v>
      </c>
      <c r="BZ557" s="15" t="str">
        <f t="shared" si="10"/>
        <v/>
      </c>
    </row>
    <row r="558" spans="61:78" x14ac:dyDescent="0.25">
      <c r="BI558" s="27">
        <v>32</v>
      </c>
      <c r="BJ558" t="s">
        <v>426</v>
      </c>
      <c r="BK558" s="91">
        <v>8.0000000000000002E-3</v>
      </c>
      <c r="BL558" s="92" t="s">
        <v>639</v>
      </c>
      <c r="BM558" s="92">
        <v>0</v>
      </c>
      <c r="BN558" s="92">
        <v>2528</v>
      </c>
      <c r="BO558" s="92">
        <v>107.90103148999999</v>
      </c>
      <c r="BP558" s="92">
        <v>71.132980349999997</v>
      </c>
      <c r="BQ558" s="92">
        <v>89.517005920000003</v>
      </c>
      <c r="BR558" s="91" t="s">
        <v>56</v>
      </c>
      <c r="BS558" s="92">
        <v>1519549.9957999999</v>
      </c>
      <c r="BT558" s="92">
        <v>5033195.9979999997</v>
      </c>
      <c r="BU558" s="92" t="s">
        <v>56</v>
      </c>
      <c r="BV558" s="93">
        <v>44562</v>
      </c>
      <c r="BW558" s="93">
        <v>44926</v>
      </c>
      <c r="BX558" s="40"/>
      <c r="BY558" s="15">
        <f>IF(BI558=0,MAX($BY$5:BY557)+1,0)</f>
        <v>0</v>
      </c>
      <c r="BZ558" s="15" t="str">
        <f t="shared" si="10"/>
        <v/>
      </c>
    </row>
    <row r="559" spans="61:78" x14ac:dyDescent="0.25">
      <c r="BI559" s="27">
        <v>33</v>
      </c>
      <c r="BJ559" t="s">
        <v>342</v>
      </c>
      <c r="BK559" s="91">
        <v>6.0000000000000001E-3</v>
      </c>
      <c r="BL559" s="92" t="s">
        <v>654</v>
      </c>
      <c r="BM559" s="92">
        <v>0</v>
      </c>
      <c r="BN559" s="92">
        <v>14785</v>
      </c>
      <c r="BO559" s="92">
        <v>106.4753418</v>
      </c>
      <c r="BP559" s="92">
        <v>63.433700559999998</v>
      </c>
      <c r="BQ559" s="92">
        <v>84.95452118</v>
      </c>
      <c r="BR559" s="91" t="s">
        <v>71</v>
      </c>
      <c r="BS559" s="92">
        <v>1518762.0031999999</v>
      </c>
      <c r="BT559" s="92">
        <v>5031310.9926000005</v>
      </c>
      <c r="BU559" s="92" t="s">
        <v>71</v>
      </c>
      <c r="BV559" s="93">
        <v>44562</v>
      </c>
      <c r="BW559" s="93">
        <v>44926</v>
      </c>
      <c r="BX559" s="40"/>
      <c r="BY559" s="15">
        <f>IF(BI559=0,MAX($BY$5:BY558)+1,0)</f>
        <v>0</v>
      </c>
      <c r="BZ559" s="15" t="str">
        <f t="shared" si="10"/>
        <v/>
      </c>
    </row>
    <row r="560" spans="61:78" x14ac:dyDescent="0.25">
      <c r="BI560" s="27">
        <v>34</v>
      </c>
      <c r="BJ560" t="s">
        <v>453</v>
      </c>
      <c r="BK560" s="91">
        <v>-3.5000000000000001E-3</v>
      </c>
      <c r="BL560" s="92" t="s">
        <v>674</v>
      </c>
      <c r="BM560" s="92">
        <v>0</v>
      </c>
      <c r="BN560" s="92">
        <v>727</v>
      </c>
      <c r="BO560" s="92">
        <v>112.15606689000001</v>
      </c>
      <c r="BP560" s="92">
        <v>65.068504329999996</v>
      </c>
      <c r="BQ560" s="92">
        <v>88.612285610000001</v>
      </c>
      <c r="BR560" s="91" t="s">
        <v>87</v>
      </c>
      <c r="BS560" s="92">
        <v>1516905.0027999999</v>
      </c>
      <c r="BT560" s="92">
        <v>5033255.9985999996</v>
      </c>
      <c r="BU560" s="92" t="s">
        <v>87</v>
      </c>
      <c r="BV560" s="93">
        <v>44562</v>
      </c>
      <c r="BW560" s="93">
        <v>44926</v>
      </c>
      <c r="BX560" s="40"/>
      <c r="BY560" s="15">
        <f>IF(BI560=0,MAX($BY$5:BY559)+1,0)</f>
        <v>0</v>
      </c>
      <c r="BZ560" s="15" t="str">
        <f t="shared" si="10"/>
        <v/>
      </c>
    </row>
    <row r="561" spans="61:78" x14ac:dyDescent="0.25">
      <c r="BI561" s="27">
        <v>35</v>
      </c>
      <c r="BJ561" t="s">
        <v>464</v>
      </c>
      <c r="BK561" s="91">
        <v>-9.4999999999999998E-3</v>
      </c>
      <c r="BL561" s="92" t="s">
        <v>683</v>
      </c>
      <c r="BM561" s="92">
        <v>0</v>
      </c>
      <c r="BN561" s="92">
        <v>9249</v>
      </c>
      <c r="BO561" s="92">
        <v>103.56208801</v>
      </c>
      <c r="BP561" s="92">
        <v>66.873481749999996</v>
      </c>
      <c r="BQ561" s="92">
        <v>85.217784879999996</v>
      </c>
      <c r="BR561" s="91" t="s">
        <v>89</v>
      </c>
      <c r="BS561" s="92">
        <v>1520751.9961000001</v>
      </c>
      <c r="BT561" s="92">
        <v>5032391.9959000004</v>
      </c>
      <c r="BU561" s="92" t="s">
        <v>89</v>
      </c>
      <c r="BV561" s="93">
        <v>44562</v>
      </c>
      <c r="BW561" s="93">
        <v>44926</v>
      </c>
      <c r="BX561" s="40"/>
      <c r="BY561" s="15">
        <f>IF(BI561=0,MAX($BY$5:BY560)+1,0)</f>
        <v>0</v>
      </c>
      <c r="BZ561" s="15" t="str">
        <f t="shared" si="10"/>
        <v/>
      </c>
    </row>
    <row r="562" spans="61:78" x14ac:dyDescent="0.25">
      <c r="BI562" s="27">
        <v>36</v>
      </c>
      <c r="BJ562" t="s">
        <v>465</v>
      </c>
      <c r="BK562" s="91">
        <v>-9.4999999999999998E-3</v>
      </c>
      <c r="BL562" s="92" t="s">
        <v>684</v>
      </c>
      <c r="BM562" s="92">
        <v>0</v>
      </c>
      <c r="BN562" s="92">
        <v>8671</v>
      </c>
      <c r="BO562" s="92">
        <v>104.6832962</v>
      </c>
      <c r="BP562" s="92">
        <v>68.130287170000003</v>
      </c>
      <c r="BQ562" s="92">
        <v>86.406791685000002</v>
      </c>
      <c r="BR562" s="91" t="s">
        <v>90</v>
      </c>
      <c r="BS562" s="92">
        <v>1520458.9982</v>
      </c>
      <c r="BT562" s="92">
        <v>5032383.9956999999</v>
      </c>
      <c r="BU562" s="92" t="s">
        <v>90</v>
      </c>
      <c r="BV562" s="93">
        <v>44562</v>
      </c>
      <c r="BW562" s="93">
        <v>44926</v>
      </c>
      <c r="BX562" s="40"/>
      <c r="BY562" s="15">
        <f>IF(BI562=0,MAX($BY$5:BY561)+1,0)</f>
        <v>0</v>
      </c>
      <c r="BZ562" s="15" t="str">
        <f t="shared" si="10"/>
        <v/>
      </c>
    </row>
    <row r="563" spans="61:78" x14ac:dyDescent="0.25">
      <c r="BI563" s="27">
        <v>37</v>
      </c>
      <c r="BJ563" t="s">
        <v>466</v>
      </c>
      <c r="BK563" s="91">
        <v>-9.4999999999999998E-3</v>
      </c>
      <c r="BL563" s="92" t="s">
        <v>685</v>
      </c>
      <c r="BM563" s="92">
        <v>0</v>
      </c>
      <c r="BN563" s="92">
        <v>9255</v>
      </c>
      <c r="BO563" s="92">
        <v>103.91210938</v>
      </c>
      <c r="BP563" s="92">
        <v>66.635841369999994</v>
      </c>
      <c r="BQ563" s="92">
        <v>85.273975374999907</v>
      </c>
      <c r="BR563" s="91" t="s">
        <v>91</v>
      </c>
      <c r="BS563" s="92">
        <v>1520823.9998999999</v>
      </c>
      <c r="BT563" s="92">
        <v>5032383.9976000004</v>
      </c>
      <c r="BU563" s="92" t="s">
        <v>91</v>
      </c>
      <c r="BV563" s="93">
        <v>44562</v>
      </c>
      <c r="BW563" s="93">
        <v>44926</v>
      </c>
      <c r="BX563" s="40"/>
      <c r="BY563" s="15">
        <f>IF(BI563=0,MAX($BY$5:BY562)+1,0)</f>
        <v>0</v>
      </c>
      <c r="BZ563" s="15" t="str">
        <f t="shared" si="10"/>
        <v/>
      </c>
    </row>
    <row r="564" spans="61:78" x14ac:dyDescent="0.25">
      <c r="BI564" s="27">
        <v>38</v>
      </c>
      <c r="BJ564" t="s">
        <v>467</v>
      </c>
      <c r="BK564" s="91">
        <v>-9.4999999999999998E-3</v>
      </c>
      <c r="BL564" s="92" t="s">
        <v>686</v>
      </c>
      <c r="BM564" s="92">
        <v>0</v>
      </c>
      <c r="BN564" s="92">
        <v>8689</v>
      </c>
      <c r="BO564" s="92">
        <v>104.02419281</v>
      </c>
      <c r="BP564" s="92">
        <v>67.291755679999994</v>
      </c>
      <c r="BQ564" s="92">
        <v>85.657974244999906</v>
      </c>
      <c r="BR564" s="91" t="s">
        <v>92</v>
      </c>
      <c r="BS564" s="92">
        <v>1520653.0012999999</v>
      </c>
      <c r="BT564" s="92">
        <v>5032404.9929</v>
      </c>
      <c r="BU564" s="92" t="s">
        <v>92</v>
      </c>
      <c r="BV564" s="93">
        <v>44562</v>
      </c>
      <c r="BW564" s="93">
        <v>44926</v>
      </c>
      <c r="BX564" s="40"/>
      <c r="BY564" s="15">
        <f>IF(BI564=0,MAX($BY$5:BY563)+1,0)</f>
        <v>0</v>
      </c>
      <c r="BZ564" s="15" t="str">
        <f t="shared" si="10"/>
        <v/>
      </c>
    </row>
    <row r="565" spans="61:78" x14ac:dyDescent="0.25">
      <c r="BI565" s="27">
        <v>39</v>
      </c>
      <c r="BJ565" t="s">
        <v>468</v>
      </c>
      <c r="BK565" s="91">
        <v>-9.4999999999999998E-3</v>
      </c>
      <c r="BL565" s="92" t="s">
        <v>687</v>
      </c>
      <c r="BM565" s="92">
        <v>0</v>
      </c>
      <c r="BN565" s="92">
        <v>7191</v>
      </c>
      <c r="BO565" s="92">
        <v>103.00206756999999</v>
      </c>
      <c r="BP565" s="92">
        <v>68.493926999999999</v>
      </c>
      <c r="BQ565" s="92">
        <v>85.747997284999997</v>
      </c>
      <c r="BR565" s="91" t="s">
        <v>93</v>
      </c>
      <c r="BS565" s="92">
        <v>1520382.003</v>
      </c>
      <c r="BT565" s="92">
        <v>5032502.9935999997</v>
      </c>
      <c r="BU565" s="92" t="s">
        <v>93</v>
      </c>
      <c r="BV565" s="93">
        <v>44562</v>
      </c>
      <c r="BW565" s="93">
        <v>44926</v>
      </c>
      <c r="BX565" s="40"/>
      <c r="BY565" s="15">
        <f>IF(BI565=0,MAX($BY$5:BY564)+1,0)</f>
        <v>0</v>
      </c>
      <c r="BZ565" s="15" t="str">
        <f t="shared" si="10"/>
        <v/>
      </c>
    </row>
    <row r="566" spans="61:78" x14ac:dyDescent="0.25">
      <c r="BI566" s="27">
        <v>0</v>
      </c>
      <c r="BJ566" t="s">
        <v>394</v>
      </c>
      <c r="BK566" s="91">
        <v>-5.0000000000000001E-3</v>
      </c>
      <c r="BL566" s="92" t="s">
        <v>596</v>
      </c>
      <c r="BM566" s="92">
        <v>0</v>
      </c>
      <c r="BN566" s="92">
        <v>3117</v>
      </c>
      <c r="BO566" s="92">
        <v>110.0019989</v>
      </c>
      <c r="BP566" s="92">
        <v>65.353309629999998</v>
      </c>
      <c r="BQ566" s="92">
        <v>87.677654265000001</v>
      </c>
      <c r="BR566" s="91">
        <v>636</v>
      </c>
      <c r="BS566" s="92">
        <v>1518019.0027999999</v>
      </c>
      <c r="BT566" s="92">
        <v>5032595.9945999999</v>
      </c>
      <c r="BU566" s="92">
        <v>636</v>
      </c>
      <c r="BV566" s="93">
        <v>44562</v>
      </c>
      <c r="BW566" s="93">
        <v>44926</v>
      </c>
      <c r="BX566" s="40"/>
      <c r="BY566" s="15">
        <f>IF(BI566=0,MAX($BY$5:BY565)+1,0)</f>
        <v>15</v>
      </c>
      <c r="BZ566" s="15" t="str">
        <f t="shared" si="10"/>
        <v/>
      </c>
    </row>
    <row r="567" spans="61:78" x14ac:dyDescent="0.25">
      <c r="BI567" s="27">
        <v>1</v>
      </c>
      <c r="BJ567" t="s">
        <v>395</v>
      </c>
      <c r="BK567" s="91">
        <v>-5.0000000000000001E-3</v>
      </c>
      <c r="BL567" s="92" t="s">
        <v>597</v>
      </c>
      <c r="BM567" s="92">
        <v>0</v>
      </c>
      <c r="BN567" s="92">
        <v>2749</v>
      </c>
      <c r="BO567" s="92">
        <v>110.50395966000001</v>
      </c>
      <c r="BP567" s="92">
        <v>65.559921259999996</v>
      </c>
      <c r="BQ567" s="92">
        <v>88.031940460000001</v>
      </c>
      <c r="BR567" s="91">
        <v>637</v>
      </c>
      <c r="BS567" s="92">
        <v>1518020.0022</v>
      </c>
      <c r="BT567" s="92">
        <v>5032741.9932000004</v>
      </c>
      <c r="BU567" s="92">
        <v>637</v>
      </c>
      <c r="BV567" s="93">
        <v>44562</v>
      </c>
      <c r="BW567" s="93">
        <v>44926</v>
      </c>
      <c r="BX567" s="40"/>
      <c r="BY567" s="15">
        <f>IF(BI567=0,MAX($BY$5:BY566)+1,0)</f>
        <v>0</v>
      </c>
      <c r="BZ567" s="15" t="str">
        <f t="shared" si="10"/>
        <v/>
      </c>
    </row>
    <row r="568" spans="61:78" x14ac:dyDescent="0.25">
      <c r="BI568" s="27">
        <v>2</v>
      </c>
      <c r="BJ568" t="s">
        <v>396</v>
      </c>
      <c r="BK568" s="91">
        <v>-0.02</v>
      </c>
      <c r="BL568" s="92" t="s">
        <v>598</v>
      </c>
      <c r="BM568" s="92">
        <v>0</v>
      </c>
      <c r="BN568" s="92">
        <v>2531</v>
      </c>
      <c r="BO568" s="92">
        <v>107.81092072</v>
      </c>
      <c r="BP568" s="92">
        <v>70.854019170000001</v>
      </c>
      <c r="BQ568" s="92">
        <v>89.332469945</v>
      </c>
      <c r="BR568" s="91">
        <v>826</v>
      </c>
      <c r="BS568" s="92">
        <v>1519684.0051</v>
      </c>
      <c r="BT568" s="92">
        <v>5033258.9992000004</v>
      </c>
      <c r="BU568" s="92">
        <v>826</v>
      </c>
      <c r="BV568" s="93">
        <v>44562</v>
      </c>
      <c r="BW568" s="93">
        <v>44926</v>
      </c>
      <c r="BX568" s="40"/>
      <c r="BY568" s="15">
        <f>IF(BI568=0,MAX($BY$5:BY567)+1,0)</f>
        <v>0</v>
      </c>
      <c r="BZ568" s="15" t="str">
        <f t="shared" si="10"/>
        <v/>
      </c>
    </row>
    <row r="569" spans="61:78" x14ac:dyDescent="0.25">
      <c r="BI569" s="27">
        <v>3</v>
      </c>
      <c r="BJ569" t="s">
        <v>397</v>
      </c>
      <c r="BK569" s="91">
        <v>-2.1399999999999999E-2</v>
      </c>
      <c r="BL569" s="92" t="s">
        <v>599</v>
      </c>
      <c r="BM569" s="92">
        <v>0</v>
      </c>
      <c r="BN569" s="92">
        <v>2038</v>
      </c>
      <c r="BO569" s="92">
        <v>107.7279892</v>
      </c>
      <c r="BP569" s="92">
        <v>71.638175959999998</v>
      </c>
      <c r="BQ569" s="92">
        <v>89.683082579999905</v>
      </c>
      <c r="BR569" s="91">
        <v>828</v>
      </c>
      <c r="BS569" s="92">
        <v>1519133.9997</v>
      </c>
      <c r="BT569" s="92">
        <v>5033304.9972000001</v>
      </c>
      <c r="BU569" s="92">
        <v>828</v>
      </c>
      <c r="BV569" s="93">
        <v>44562</v>
      </c>
      <c r="BW569" s="93">
        <v>44926</v>
      </c>
      <c r="BX569" s="40"/>
      <c r="BY569" s="15">
        <f>IF(BI569=0,MAX($BY$5:BY568)+1,0)</f>
        <v>0</v>
      </c>
      <c r="BZ569" s="15" t="str">
        <f t="shared" si="10"/>
        <v/>
      </c>
    </row>
    <row r="570" spans="61:78" x14ac:dyDescent="0.25">
      <c r="BI570" s="27">
        <v>4</v>
      </c>
      <c r="BJ570" t="s">
        <v>398</v>
      </c>
      <c r="BK570" s="91">
        <v>-3.0000000000000001E-3</v>
      </c>
      <c r="BL570" s="92" t="s">
        <v>600</v>
      </c>
      <c r="BM570" s="92">
        <v>0</v>
      </c>
      <c r="BN570" s="92">
        <v>3878</v>
      </c>
      <c r="BO570" s="92">
        <v>109.74568176</v>
      </c>
      <c r="BP570" s="92">
        <v>65.147163390000003</v>
      </c>
      <c r="BQ570" s="92">
        <v>87.446422575</v>
      </c>
      <c r="BR570" s="91">
        <v>830</v>
      </c>
      <c r="BS570" s="92">
        <v>1518029.0029</v>
      </c>
      <c r="BT570" s="92">
        <v>5032427.9934999999</v>
      </c>
      <c r="BU570" s="92">
        <v>830</v>
      </c>
      <c r="BV570" s="93">
        <v>44562</v>
      </c>
      <c r="BW570" s="93">
        <v>44926</v>
      </c>
      <c r="BX570" s="40"/>
      <c r="BY570" s="15">
        <f>IF(BI570=0,MAX($BY$5:BY569)+1,0)</f>
        <v>0</v>
      </c>
      <c r="BZ570" s="15" t="str">
        <f t="shared" si="10"/>
        <v/>
      </c>
    </row>
    <row r="571" spans="61:78" x14ac:dyDescent="0.25">
      <c r="BI571" s="27">
        <v>5</v>
      </c>
      <c r="BJ571" t="s">
        <v>399</v>
      </c>
      <c r="BK571" s="91">
        <v>-0.05</v>
      </c>
      <c r="BL571" s="92" t="s">
        <v>601</v>
      </c>
      <c r="BM571" s="92">
        <v>0</v>
      </c>
      <c r="BN571" s="92">
        <v>2298</v>
      </c>
      <c r="BO571" s="92">
        <v>107.49346924</v>
      </c>
      <c r="BP571" s="92">
        <v>71.22814941</v>
      </c>
      <c r="BQ571" s="92">
        <v>89.360809324999906</v>
      </c>
      <c r="BR571" s="91">
        <v>833</v>
      </c>
      <c r="BS571" s="92">
        <v>1519631.0009999999</v>
      </c>
      <c r="BT571" s="92">
        <v>5033315.9994999999</v>
      </c>
      <c r="BU571" s="92">
        <v>833</v>
      </c>
      <c r="BV571" s="93">
        <v>44562</v>
      </c>
      <c r="BW571" s="93">
        <v>44926</v>
      </c>
      <c r="BX571" s="40"/>
      <c r="BY571" s="15">
        <f>IF(BI571=0,MAX($BY$5:BY570)+1,0)</f>
        <v>0</v>
      </c>
      <c r="BZ571" s="15" t="str">
        <f t="shared" si="10"/>
        <v/>
      </c>
    </row>
    <row r="572" spans="61:78" x14ac:dyDescent="0.25">
      <c r="BI572" s="27">
        <v>6</v>
      </c>
      <c r="BJ572" t="s">
        <v>402</v>
      </c>
      <c r="BK572" s="91">
        <v>-5.0000000000000001E-3</v>
      </c>
      <c r="BL572" s="92" t="s">
        <v>604</v>
      </c>
      <c r="BM572" s="92">
        <v>0</v>
      </c>
      <c r="BN572" s="92">
        <v>7027</v>
      </c>
      <c r="BO572" s="92">
        <v>105.78554535000001</v>
      </c>
      <c r="BP572" s="92">
        <v>69.659011840000005</v>
      </c>
      <c r="BQ572" s="92">
        <v>87.722278595000006</v>
      </c>
      <c r="BR572" s="91">
        <v>2503</v>
      </c>
      <c r="BS572" s="92">
        <v>1519820.0038999999</v>
      </c>
      <c r="BT572" s="92">
        <v>5032380.0003000004</v>
      </c>
      <c r="BU572" s="92">
        <v>2503</v>
      </c>
      <c r="BV572" s="93">
        <v>44562</v>
      </c>
      <c r="BW572" s="93">
        <v>44926</v>
      </c>
      <c r="BX572" s="40"/>
      <c r="BY572" s="15">
        <f>IF(BI572=0,MAX($BY$5:BY571)+1,0)</f>
        <v>0</v>
      </c>
      <c r="BZ572" s="15" t="str">
        <f t="shared" si="10"/>
        <v/>
      </c>
    </row>
    <row r="573" spans="61:78" x14ac:dyDescent="0.25">
      <c r="BI573" s="27">
        <v>7</v>
      </c>
      <c r="BJ573" t="s">
        <v>404</v>
      </c>
      <c r="BK573" s="91">
        <v>-0.01</v>
      </c>
      <c r="BL573" s="92" t="s">
        <v>606</v>
      </c>
      <c r="BM573" s="92">
        <v>0</v>
      </c>
      <c r="BN573" s="92">
        <v>2010</v>
      </c>
      <c r="BO573" s="92">
        <v>110.89460754</v>
      </c>
      <c r="BP573" s="92">
        <v>65.334671020000002</v>
      </c>
      <c r="BQ573" s="92">
        <v>88.114639280000006</v>
      </c>
      <c r="BR573" s="91">
        <v>2550</v>
      </c>
      <c r="BS573" s="92">
        <v>1517747.0035000001</v>
      </c>
      <c r="BT573" s="92">
        <v>5032975.0000999998</v>
      </c>
      <c r="BU573" s="92">
        <v>2550</v>
      </c>
      <c r="BV573" s="93">
        <v>44562</v>
      </c>
      <c r="BW573" s="93">
        <v>44926</v>
      </c>
      <c r="BX573" s="40"/>
      <c r="BY573" s="15">
        <f>IF(BI573=0,MAX($BY$5:BY572)+1,0)</f>
        <v>0</v>
      </c>
      <c r="BZ573" s="15" t="str">
        <f t="shared" si="10"/>
        <v/>
      </c>
    </row>
    <row r="574" spans="61:78" x14ac:dyDescent="0.25">
      <c r="BI574" s="27">
        <v>8</v>
      </c>
      <c r="BJ574" t="s">
        <v>405</v>
      </c>
      <c r="BK574" s="91">
        <v>-8.0000000000000002E-3</v>
      </c>
      <c r="BL574" s="92" t="s">
        <v>607</v>
      </c>
      <c r="BM574" s="92">
        <v>0</v>
      </c>
      <c r="BN574" s="92">
        <v>2256</v>
      </c>
      <c r="BO574" s="92">
        <v>110.55115508999999</v>
      </c>
      <c r="BP574" s="92">
        <v>65.523017879999998</v>
      </c>
      <c r="BQ574" s="92">
        <v>88.037086485000003</v>
      </c>
      <c r="BR574" s="91">
        <v>2551</v>
      </c>
      <c r="BS574" s="92">
        <v>1517591.9992</v>
      </c>
      <c r="BT574" s="92">
        <v>5032844.9995999997</v>
      </c>
      <c r="BU574" s="92">
        <v>2551</v>
      </c>
      <c r="BV574" s="93">
        <v>44562</v>
      </c>
      <c r="BW574" s="93">
        <v>44926</v>
      </c>
      <c r="BX574" s="40"/>
      <c r="BY574" s="15">
        <f>IF(BI574=0,MAX($BY$5:BY573)+1,0)</f>
        <v>0</v>
      </c>
      <c r="BZ574" s="15" t="str">
        <f t="shared" si="10"/>
        <v/>
      </c>
    </row>
    <row r="575" spans="61:78" x14ac:dyDescent="0.25">
      <c r="BI575" s="27">
        <v>9</v>
      </c>
      <c r="BJ575" t="s">
        <v>406</v>
      </c>
      <c r="BK575" s="91">
        <v>-1.2E-2</v>
      </c>
      <c r="BL575" s="92" t="s">
        <v>608</v>
      </c>
      <c r="BM575" s="92">
        <v>0</v>
      </c>
      <c r="BN575" s="92">
        <v>2137</v>
      </c>
      <c r="BO575" s="92">
        <v>110.35852814</v>
      </c>
      <c r="BP575" s="92">
        <v>65.443931579999997</v>
      </c>
      <c r="BQ575" s="92">
        <v>87.901229860000001</v>
      </c>
      <c r="BR575" s="91">
        <v>2559</v>
      </c>
      <c r="BS575" s="92">
        <v>1517866.0035999999</v>
      </c>
      <c r="BT575" s="92">
        <v>5032951.9955000002</v>
      </c>
      <c r="BU575" s="92">
        <v>2559</v>
      </c>
      <c r="BV575" s="93">
        <v>44562</v>
      </c>
      <c r="BW575" s="93">
        <v>44926</v>
      </c>
      <c r="BX575" s="40"/>
      <c r="BY575" s="15">
        <f>IF(BI575=0,MAX($BY$5:BY574)+1,0)</f>
        <v>0</v>
      </c>
      <c r="BZ575" s="15" t="str">
        <f t="shared" si="10"/>
        <v/>
      </c>
    </row>
    <row r="576" spans="61:78" x14ac:dyDescent="0.25">
      <c r="BI576" s="27">
        <v>10</v>
      </c>
      <c r="BJ576" t="s">
        <v>407</v>
      </c>
      <c r="BK576" s="91">
        <v>-2.2499999999999999E-2</v>
      </c>
      <c r="BL576" s="92" t="s">
        <v>609</v>
      </c>
      <c r="BM576" s="92">
        <v>0</v>
      </c>
      <c r="BN576" s="92">
        <v>645</v>
      </c>
      <c r="BO576" s="92">
        <v>109.94715881</v>
      </c>
      <c r="BP576" s="92">
        <v>72.904418949999993</v>
      </c>
      <c r="BQ576" s="92">
        <v>91.425788879999999</v>
      </c>
      <c r="BR576" s="91">
        <v>4740</v>
      </c>
      <c r="BS576" s="92">
        <v>1519004.9994999999</v>
      </c>
      <c r="BT576" s="92">
        <v>5033871.9913999997</v>
      </c>
      <c r="BU576" s="92">
        <v>4740</v>
      </c>
      <c r="BV576" s="93">
        <v>44562</v>
      </c>
      <c r="BW576" s="93">
        <v>44926</v>
      </c>
      <c r="BX576" s="40"/>
      <c r="BY576" s="15">
        <f>IF(BI576=0,MAX($BY$5:BY575)+1,0)</f>
        <v>0</v>
      </c>
      <c r="BZ576" s="15" t="str">
        <f t="shared" si="10"/>
        <v/>
      </c>
    </row>
    <row r="577" spans="61:78" x14ac:dyDescent="0.25">
      <c r="BI577" s="27">
        <v>11</v>
      </c>
      <c r="BJ577" t="s">
        <v>407</v>
      </c>
      <c r="BK577" s="91">
        <v>-2.2499999999999999E-2</v>
      </c>
      <c r="BL577" s="92" t="s">
        <v>610</v>
      </c>
      <c r="BM577" s="92">
        <v>0</v>
      </c>
      <c r="BN577" s="92">
        <v>645</v>
      </c>
      <c r="BO577" s="92">
        <v>109.94715881</v>
      </c>
      <c r="BP577" s="92">
        <v>72.904418949999993</v>
      </c>
      <c r="BQ577" s="92">
        <v>91.425788879999999</v>
      </c>
      <c r="BR577" s="91">
        <v>4741</v>
      </c>
      <c r="BS577" s="92">
        <v>1519003.9994999999</v>
      </c>
      <c r="BT577" s="92">
        <v>5033866.9908999996</v>
      </c>
      <c r="BU577" s="92">
        <v>4741</v>
      </c>
      <c r="BV577" s="93">
        <v>44562</v>
      </c>
      <c r="BW577" s="93">
        <v>44926</v>
      </c>
      <c r="BX577" s="40"/>
      <c r="BY577" s="15">
        <f>IF(BI577=0,MAX($BY$5:BY576)+1,0)</f>
        <v>0</v>
      </c>
      <c r="BZ577" s="15" t="str">
        <f t="shared" si="10"/>
        <v/>
      </c>
    </row>
    <row r="578" spans="61:78" x14ac:dyDescent="0.25">
      <c r="BI578" s="27">
        <v>12</v>
      </c>
      <c r="BJ578" t="s">
        <v>409</v>
      </c>
      <c r="BK578" s="91">
        <v>-8.0000000000000002E-3</v>
      </c>
      <c r="BL578" s="92" t="s">
        <v>612</v>
      </c>
      <c r="BM578" s="92">
        <v>0</v>
      </c>
      <c r="BN578" s="92">
        <v>8231</v>
      </c>
      <c r="BO578" s="92">
        <v>109.92002869</v>
      </c>
      <c r="BP578" s="92">
        <v>64.246482850000007</v>
      </c>
      <c r="BQ578" s="92">
        <v>87.083255769999994</v>
      </c>
      <c r="BR578" s="91" t="s">
        <v>18</v>
      </c>
      <c r="BS578" s="92">
        <v>1517647.0034</v>
      </c>
      <c r="BT578" s="92">
        <v>5031648.0003000004</v>
      </c>
      <c r="BU578" s="92" t="s">
        <v>18</v>
      </c>
      <c r="BV578" s="93">
        <v>44562</v>
      </c>
      <c r="BW578" s="93">
        <v>44926</v>
      </c>
      <c r="BX578" s="40"/>
      <c r="BY578" s="15">
        <f>IF(BI578=0,MAX($BY$5:BY577)+1,0)</f>
        <v>0</v>
      </c>
      <c r="BZ578" s="15" t="str">
        <f t="shared" si="10"/>
        <v/>
      </c>
    </row>
    <row r="579" spans="61:78" x14ac:dyDescent="0.25">
      <c r="BI579" s="27">
        <v>13</v>
      </c>
      <c r="BJ579" t="s">
        <v>410</v>
      </c>
      <c r="BK579" s="91">
        <v>-8.0000000000000002E-3</v>
      </c>
      <c r="BL579" s="92" t="s">
        <v>613</v>
      </c>
      <c r="BM579" s="92">
        <v>0</v>
      </c>
      <c r="BN579" s="92">
        <v>7745</v>
      </c>
      <c r="BO579" s="92">
        <v>109.08650208</v>
      </c>
      <c r="BP579" s="92">
        <v>64.124412539999994</v>
      </c>
      <c r="BQ579" s="92">
        <v>86.605457309999906</v>
      </c>
      <c r="BR579" s="91" t="s">
        <v>19</v>
      </c>
      <c r="BS579" s="92">
        <v>1517718.0031000001</v>
      </c>
      <c r="BT579" s="92">
        <v>5031736.0006999997</v>
      </c>
      <c r="BU579" s="92" t="s">
        <v>19</v>
      </c>
      <c r="BV579" s="93">
        <v>44562</v>
      </c>
      <c r="BW579" s="93">
        <v>44926</v>
      </c>
      <c r="BX579" s="40"/>
      <c r="BY579" s="15">
        <f>IF(BI579=0,MAX($BY$5:BY578)+1,0)</f>
        <v>0</v>
      </c>
      <c r="BZ579" s="15" t="str">
        <f t="shared" si="10"/>
        <v/>
      </c>
    </row>
    <row r="580" spans="61:78" x14ac:dyDescent="0.25">
      <c r="BI580" s="27">
        <v>14</v>
      </c>
      <c r="BJ580" t="s">
        <v>412</v>
      </c>
      <c r="BK580" s="91">
        <v>-8.0000000000000002E-3</v>
      </c>
      <c r="BL580" s="92" t="s">
        <v>615</v>
      </c>
      <c r="BM580" s="92">
        <v>0</v>
      </c>
      <c r="BN580" s="92">
        <v>9316</v>
      </c>
      <c r="BO580" s="92">
        <v>108.80895233</v>
      </c>
      <c r="BP580" s="92">
        <v>63.80172348</v>
      </c>
      <c r="BQ580" s="92">
        <v>86.305337905000002</v>
      </c>
      <c r="BR580" s="91" t="s">
        <v>28</v>
      </c>
      <c r="BS580" s="92">
        <v>1517845.0024000001</v>
      </c>
      <c r="BT580" s="92">
        <v>5031586.9985999996</v>
      </c>
      <c r="BU580" s="92" t="s">
        <v>28</v>
      </c>
      <c r="BV580" s="93">
        <v>44562</v>
      </c>
      <c r="BW580" s="93">
        <v>44926</v>
      </c>
      <c r="BX580" s="40"/>
      <c r="BY580" s="15">
        <f>IF(BI580=0,MAX($BY$5:BY579)+1,0)</f>
        <v>0</v>
      </c>
      <c r="BZ580" s="15" t="str">
        <f t="shared" si="10"/>
        <v/>
      </c>
    </row>
    <row r="581" spans="61:78" x14ac:dyDescent="0.25">
      <c r="BI581" s="27">
        <v>15</v>
      </c>
      <c r="BJ581" t="s">
        <v>413</v>
      </c>
      <c r="BK581" s="91">
        <v>-8.0000000000000002E-3</v>
      </c>
      <c r="BL581" s="92" t="s">
        <v>616</v>
      </c>
      <c r="BM581" s="92">
        <v>0</v>
      </c>
      <c r="BN581" s="92">
        <v>10445</v>
      </c>
      <c r="BO581" s="92">
        <v>109.21190643</v>
      </c>
      <c r="BP581" s="92">
        <v>63.974983219999999</v>
      </c>
      <c r="BQ581" s="92">
        <v>86.593444825000006</v>
      </c>
      <c r="BR581" s="91" t="s">
        <v>29</v>
      </c>
      <c r="BS581" s="92">
        <v>1517749.0031000001</v>
      </c>
      <c r="BT581" s="92">
        <v>5031492.9918999998</v>
      </c>
      <c r="BU581" s="92" t="s">
        <v>29</v>
      </c>
      <c r="BV581" s="93">
        <v>44562</v>
      </c>
      <c r="BW581" s="93">
        <v>44926</v>
      </c>
      <c r="BX581" s="40"/>
      <c r="BY581" s="15">
        <f>IF(BI581=0,MAX($BY$5:BY580)+1,0)</f>
        <v>0</v>
      </c>
      <c r="BZ581" s="15" t="str">
        <f t="shared" si="10"/>
        <v/>
      </c>
    </row>
    <row r="582" spans="61:78" x14ac:dyDescent="0.25">
      <c r="BI582" s="27">
        <v>16</v>
      </c>
      <c r="BJ582" t="s">
        <v>417</v>
      </c>
      <c r="BK582" s="91">
        <v>-8.0000000000000002E-3</v>
      </c>
      <c r="BL582" s="92" t="s">
        <v>621</v>
      </c>
      <c r="BM582" s="92">
        <v>0</v>
      </c>
      <c r="BN582" s="92">
        <v>1919</v>
      </c>
      <c r="BO582" s="92">
        <v>107.52838898</v>
      </c>
      <c r="BP582" s="92">
        <v>71.738250730000004</v>
      </c>
      <c r="BQ582" s="92">
        <v>89.633319854999996</v>
      </c>
      <c r="BR582" s="91" t="s">
        <v>38</v>
      </c>
      <c r="BS582" s="92">
        <v>1519559.9978</v>
      </c>
      <c r="BT582" s="92">
        <v>5033463.9984999998</v>
      </c>
      <c r="BU582" s="92" t="s">
        <v>38</v>
      </c>
      <c r="BV582" s="93">
        <v>44562</v>
      </c>
      <c r="BW582" s="93">
        <v>44926</v>
      </c>
      <c r="BX582" s="40"/>
      <c r="BY582" s="15">
        <f>IF(BI582=0,MAX($BY$5:BY581)+1,0)</f>
        <v>0</v>
      </c>
      <c r="BZ582" s="15" t="str">
        <f t="shared" si="10"/>
        <v/>
      </c>
    </row>
    <row r="583" spans="61:78" x14ac:dyDescent="0.25">
      <c r="BI583" s="27">
        <v>17</v>
      </c>
      <c r="BJ583" t="s">
        <v>418</v>
      </c>
      <c r="BK583" s="91">
        <v>-8.0000000000000002E-3</v>
      </c>
      <c r="BL583" s="92" t="s">
        <v>622</v>
      </c>
      <c r="BM583" s="92">
        <v>0</v>
      </c>
      <c r="BN583" s="92">
        <v>2048</v>
      </c>
      <c r="BO583" s="92">
        <v>107.55656433</v>
      </c>
      <c r="BP583" s="92">
        <v>71.476799009999993</v>
      </c>
      <c r="BQ583" s="92">
        <v>89.516681669999997</v>
      </c>
      <c r="BR583" s="91" t="s">
        <v>39</v>
      </c>
      <c r="BS583" s="92">
        <v>1519593.9975000001</v>
      </c>
      <c r="BT583" s="92">
        <v>5033411.9990999997</v>
      </c>
      <c r="BU583" s="92" t="s">
        <v>39</v>
      </c>
      <c r="BV583" s="93">
        <v>44562</v>
      </c>
      <c r="BW583" s="93">
        <v>44926</v>
      </c>
      <c r="BX583" s="40"/>
      <c r="BY583" s="15">
        <f>IF(BI583=0,MAX($BY$5:BY582)+1,0)</f>
        <v>0</v>
      </c>
      <c r="BZ583" s="15" t="str">
        <f t="shared" ref="BZ583:BZ646" si="11">IF(ROW()-$BZ$5&lt;=$BY$4,ROW()-$BZ$5,"")</f>
        <v/>
      </c>
    </row>
    <row r="584" spans="61:78" x14ac:dyDescent="0.25">
      <c r="BI584" s="27">
        <v>18</v>
      </c>
      <c r="BJ584" t="s">
        <v>419</v>
      </c>
      <c r="BK584" s="91">
        <v>-8.0000000000000002E-3</v>
      </c>
      <c r="BL584" s="92" t="s">
        <v>623</v>
      </c>
      <c r="BM584" s="92">
        <v>0</v>
      </c>
      <c r="BN584" s="92">
        <v>2173</v>
      </c>
      <c r="BO584" s="92">
        <v>107.66276550000001</v>
      </c>
      <c r="BP584" s="92">
        <v>71.339622500000004</v>
      </c>
      <c r="BQ584" s="92">
        <v>89.501193999999998</v>
      </c>
      <c r="BR584" s="91" t="s">
        <v>40</v>
      </c>
      <c r="BS584" s="92">
        <v>1519634.9982</v>
      </c>
      <c r="BT584" s="92">
        <v>5033369.9902999997</v>
      </c>
      <c r="BU584" s="92" t="s">
        <v>40</v>
      </c>
      <c r="BV584" s="93">
        <v>44562</v>
      </c>
      <c r="BW584" s="93">
        <v>44926</v>
      </c>
      <c r="BX584" s="40"/>
      <c r="BY584" s="15">
        <f>IF(BI584=0,MAX($BY$5:BY583)+1,0)</f>
        <v>0</v>
      </c>
      <c r="BZ584" s="15" t="str">
        <f t="shared" si="11"/>
        <v/>
      </c>
    </row>
    <row r="585" spans="61:78" x14ac:dyDescent="0.25">
      <c r="BI585" s="27">
        <v>19</v>
      </c>
      <c r="BJ585" t="s">
        <v>420</v>
      </c>
      <c r="BK585" s="91">
        <v>6.0000000000000001E-3</v>
      </c>
      <c r="BL585" s="92" t="s">
        <v>624</v>
      </c>
      <c r="BM585" s="92">
        <v>0</v>
      </c>
      <c r="BN585" s="92">
        <v>2169</v>
      </c>
      <c r="BO585" s="92">
        <v>108.33624268</v>
      </c>
      <c r="BP585" s="92">
        <v>71.719467159999994</v>
      </c>
      <c r="BQ585" s="92">
        <v>90.027854919999996</v>
      </c>
      <c r="BR585" s="91" t="s">
        <v>41</v>
      </c>
      <c r="BS585" s="92">
        <v>1519433.0009000001</v>
      </c>
      <c r="BT585" s="92">
        <v>5033336.9924999997</v>
      </c>
      <c r="BU585" s="92" t="s">
        <v>41</v>
      </c>
      <c r="BV585" s="93">
        <v>44562</v>
      </c>
      <c r="BW585" s="93">
        <v>44926</v>
      </c>
      <c r="BX585" s="40"/>
      <c r="BY585" s="15">
        <f>IF(BI585=0,MAX($BY$5:BY584)+1,0)</f>
        <v>0</v>
      </c>
      <c r="BZ585" s="15" t="str">
        <f t="shared" si="11"/>
        <v/>
      </c>
    </row>
    <row r="586" spans="61:78" x14ac:dyDescent="0.25">
      <c r="BI586" s="27">
        <v>20</v>
      </c>
      <c r="BJ586" t="s">
        <v>420</v>
      </c>
      <c r="BK586" s="91">
        <v>6.0000000000000001E-3</v>
      </c>
      <c r="BL586" s="92" t="s">
        <v>625</v>
      </c>
      <c r="BM586" s="92">
        <v>0</v>
      </c>
      <c r="BN586" s="92">
        <v>2169</v>
      </c>
      <c r="BO586" s="92">
        <v>108.33624268</v>
      </c>
      <c r="BP586" s="92">
        <v>71.719467159999994</v>
      </c>
      <c r="BQ586" s="92">
        <v>90.027854919999996</v>
      </c>
      <c r="BR586" s="91" t="s">
        <v>42</v>
      </c>
      <c r="BS586" s="92">
        <v>1519443.996</v>
      </c>
      <c r="BT586" s="92">
        <v>5033326.9955000002</v>
      </c>
      <c r="BU586" s="92" t="s">
        <v>42</v>
      </c>
      <c r="BV586" s="93">
        <v>44562</v>
      </c>
      <c r="BW586" s="93">
        <v>44926</v>
      </c>
      <c r="BX586" s="40"/>
      <c r="BY586" s="15">
        <f>IF(BI586=0,MAX($BY$5:BY585)+1,0)</f>
        <v>0</v>
      </c>
      <c r="BZ586" s="15" t="str">
        <f t="shared" si="11"/>
        <v/>
      </c>
    </row>
    <row r="587" spans="61:78" x14ac:dyDescent="0.25">
      <c r="BI587" s="27">
        <v>21</v>
      </c>
      <c r="BJ587" t="s">
        <v>421</v>
      </c>
      <c r="BK587" s="91">
        <v>6.0000000000000001E-3</v>
      </c>
      <c r="BL587" s="92" t="s">
        <v>626</v>
      </c>
      <c r="BM587" s="92">
        <v>0</v>
      </c>
      <c r="BN587" s="92">
        <v>2295</v>
      </c>
      <c r="BO587" s="92">
        <v>107.84601592999999</v>
      </c>
      <c r="BP587" s="92">
        <v>71.506248470000003</v>
      </c>
      <c r="BQ587" s="92">
        <v>89.676132199999998</v>
      </c>
      <c r="BR587" s="91" t="s">
        <v>43</v>
      </c>
      <c r="BS587" s="92">
        <v>1519469.0020999999</v>
      </c>
      <c r="BT587" s="92">
        <v>5033304.9913999997</v>
      </c>
      <c r="BU587" s="92" t="s">
        <v>43</v>
      </c>
      <c r="BV587" s="93">
        <v>44562</v>
      </c>
      <c r="BW587" s="93">
        <v>44926</v>
      </c>
      <c r="BX587" s="40"/>
      <c r="BY587" s="15">
        <f>IF(BI587=0,MAX($BY$5:BY586)+1,0)</f>
        <v>0</v>
      </c>
      <c r="BZ587" s="15" t="str">
        <f t="shared" si="11"/>
        <v/>
      </c>
    </row>
    <row r="588" spans="61:78" x14ac:dyDescent="0.25">
      <c r="BI588" s="27">
        <v>22</v>
      </c>
      <c r="BJ588" t="s">
        <v>421</v>
      </c>
      <c r="BK588" s="91">
        <v>6.0000000000000001E-3</v>
      </c>
      <c r="BL588" s="92" t="s">
        <v>627</v>
      </c>
      <c r="BM588" s="92">
        <v>0</v>
      </c>
      <c r="BN588" s="92">
        <v>2295</v>
      </c>
      <c r="BO588" s="92">
        <v>107.84601592999999</v>
      </c>
      <c r="BP588" s="92">
        <v>71.506248470000003</v>
      </c>
      <c r="BQ588" s="92">
        <v>89.676132199999998</v>
      </c>
      <c r="BR588" s="91" t="s">
        <v>44</v>
      </c>
      <c r="BS588" s="92">
        <v>1519482.0045</v>
      </c>
      <c r="BT588" s="92">
        <v>5033285.9927000003</v>
      </c>
      <c r="BU588" s="92" t="s">
        <v>44</v>
      </c>
      <c r="BV588" s="93">
        <v>44562</v>
      </c>
      <c r="BW588" s="93">
        <v>44926</v>
      </c>
      <c r="BX588" s="40"/>
      <c r="BY588" s="15">
        <f>IF(BI588=0,MAX($BY$5:BY587)+1,0)</f>
        <v>0</v>
      </c>
      <c r="BZ588" s="15" t="str">
        <f t="shared" si="11"/>
        <v/>
      </c>
    </row>
    <row r="589" spans="61:78" x14ac:dyDescent="0.25">
      <c r="BI589" s="27">
        <v>23</v>
      </c>
      <c r="BJ589" t="s">
        <v>422</v>
      </c>
      <c r="BK589" s="91">
        <v>2.4E-2</v>
      </c>
      <c r="BL589" s="92" t="s">
        <v>628</v>
      </c>
      <c r="BM589" s="92">
        <v>0</v>
      </c>
      <c r="BN589" s="92">
        <v>2527</v>
      </c>
      <c r="BO589" s="92">
        <v>107.97271729000001</v>
      </c>
      <c r="BP589" s="92">
        <v>71.206565859999998</v>
      </c>
      <c r="BQ589" s="92">
        <v>89.589641575000002</v>
      </c>
      <c r="BR589" s="91" t="s">
        <v>45</v>
      </c>
      <c r="BS589" s="92">
        <v>1519518.9950999999</v>
      </c>
      <c r="BT589" s="92">
        <v>5033226.9990999997</v>
      </c>
      <c r="BU589" s="92" t="s">
        <v>45</v>
      </c>
      <c r="BV589" s="93">
        <v>44562</v>
      </c>
      <c r="BW589" s="93">
        <v>44926</v>
      </c>
      <c r="BX589" s="40"/>
      <c r="BY589" s="15">
        <f>IF(BI589=0,MAX($BY$5:BY588)+1,0)</f>
        <v>0</v>
      </c>
      <c r="BZ589" s="15" t="str">
        <f t="shared" si="11"/>
        <v/>
      </c>
    </row>
    <row r="590" spans="61:78" x14ac:dyDescent="0.25">
      <c r="BI590" s="27">
        <v>24</v>
      </c>
      <c r="BJ590" t="s">
        <v>423</v>
      </c>
      <c r="BK590" s="91">
        <v>-2.1399999999999999E-2</v>
      </c>
      <c r="BL590" s="92" t="s">
        <v>629</v>
      </c>
      <c r="BM590" s="92">
        <v>0</v>
      </c>
      <c r="BN590" s="92">
        <v>2287</v>
      </c>
      <c r="BO590" s="92">
        <v>107.6685791</v>
      </c>
      <c r="BP590" s="92">
        <v>71.260536189999996</v>
      </c>
      <c r="BQ590" s="92">
        <v>89.464557644999999</v>
      </c>
      <c r="BR590" s="91" t="s">
        <v>46</v>
      </c>
      <c r="BS590" s="92">
        <v>1519078.0001999999</v>
      </c>
      <c r="BT590" s="92">
        <v>5033219.9946999997</v>
      </c>
      <c r="BU590" s="92" t="s">
        <v>46</v>
      </c>
      <c r="BV590" s="93">
        <v>44562</v>
      </c>
      <c r="BW590" s="93">
        <v>44926</v>
      </c>
      <c r="BX590" s="40"/>
      <c r="BY590" s="15">
        <f>IF(BI590=0,MAX($BY$5:BY589)+1,0)</f>
        <v>0</v>
      </c>
      <c r="BZ590" s="15" t="str">
        <f t="shared" si="11"/>
        <v/>
      </c>
    </row>
    <row r="591" spans="61:78" x14ac:dyDescent="0.25">
      <c r="BI591" s="27">
        <v>25</v>
      </c>
      <c r="BJ591" t="s">
        <v>424</v>
      </c>
      <c r="BK591" s="91">
        <v>2.1399999999999999E-2</v>
      </c>
      <c r="BL591" s="92" t="s">
        <v>630</v>
      </c>
      <c r="BM591" s="92">
        <v>0</v>
      </c>
      <c r="BN591" s="92">
        <v>1909</v>
      </c>
      <c r="BO591" s="92">
        <v>108.11677551</v>
      </c>
      <c r="BP591" s="92">
        <v>71.622856139999996</v>
      </c>
      <c r="BQ591" s="92">
        <v>89.869815824999904</v>
      </c>
      <c r="BR591" s="91" t="s">
        <v>47</v>
      </c>
      <c r="BS591" s="92">
        <v>1519088.0037</v>
      </c>
      <c r="BT591" s="92">
        <v>5033340.9992000004</v>
      </c>
      <c r="BU591" s="92" t="s">
        <v>47</v>
      </c>
      <c r="BV591" s="93">
        <v>44562</v>
      </c>
      <c r="BW591" s="93">
        <v>44926</v>
      </c>
      <c r="BX591" s="40"/>
      <c r="BY591" s="15">
        <f>IF(BI591=0,MAX($BY$5:BY590)+1,0)</f>
        <v>0</v>
      </c>
      <c r="BZ591" s="15" t="str">
        <f t="shared" si="11"/>
        <v/>
      </c>
    </row>
    <row r="592" spans="61:78" x14ac:dyDescent="0.25">
      <c r="BI592" s="27">
        <v>26</v>
      </c>
      <c r="BJ592" t="s">
        <v>425</v>
      </c>
      <c r="BK592" s="91">
        <v>2.1399999999999999E-2</v>
      </c>
      <c r="BL592" s="92" t="s">
        <v>631</v>
      </c>
      <c r="BM592" s="92">
        <v>0</v>
      </c>
      <c r="BN592" s="92">
        <v>2161</v>
      </c>
      <c r="BO592" s="92">
        <v>107.9879303</v>
      </c>
      <c r="BP592" s="92">
        <v>71.230773929999998</v>
      </c>
      <c r="BQ592" s="92">
        <v>89.609352114999993</v>
      </c>
      <c r="BR592" s="91" t="s">
        <v>48</v>
      </c>
      <c r="BS592" s="92">
        <v>1519071.9994999999</v>
      </c>
      <c r="BT592" s="92">
        <v>5033226.9907999998</v>
      </c>
      <c r="BU592" s="92" t="s">
        <v>48</v>
      </c>
      <c r="BV592" s="93">
        <v>44562</v>
      </c>
      <c r="BW592" s="93">
        <v>44926</v>
      </c>
      <c r="BX592" s="40"/>
      <c r="BY592" s="15">
        <f>IF(BI592=0,MAX($BY$5:BY591)+1,0)</f>
        <v>0</v>
      </c>
      <c r="BZ592" s="15" t="str">
        <f t="shared" si="11"/>
        <v/>
      </c>
    </row>
    <row r="593" spans="61:78" x14ac:dyDescent="0.25">
      <c r="BI593" s="27">
        <v>27</v>
      </c>
      <c r="BJ593" t="s">
        <v>426</v>
      </c>
      <c r="BK593" s="91">
        <v>-6.0000000000000001E-3</v>
      </c>
      <c r="BL593" s="92" t="s">
        <v>632</v>
      </c>
      <c r="BM593" s="92">
        <v>0</v>
      </c>
      <c r="BN593" s="92">
        <v>2528</v>
      </c>
      <c r="BO593" s="92">
        <v>107.90103148999999</v>
      </c>
      <c r="BP593" s="92">
        <v>71.132980349999997</v>
      </c>
      <c r="BQ593" s="92">
        <v>89.517005920000003</v>
      </c>
      <c r="BR593" s="91" t="s">
        <v>49</v>
      </c>
      <c r="BS593" s="92">
        <v>1519568.0019</v>
      </c>
      <c r="BT593" s="92">
        <v>5033226.9948000005</v>
      </c>
      <c r="BU593" s="92" t="s">
        <v>49</v>
      </c>
      <c r="BV593" s="93">
        <v>44562</v>
      </c>
      <c r="BW593" s="93">
        <v>44926</v>
      </c>
      <c r="BX593" s="40"/>
      <c r="BY593" s="15">
        <f>IF(BI593=0,MAX($BY$5:BY592)+1,0)</f>
        <v>0</v>
      </c>
      <c r="BZ593" s="15" t="str">
        <f t="shared" si="11"/>
        <v/>
      </c>
    </row>
    <row r="594" spans="61:78" x14ac:dyDescent="0.25">
      <c r="BI594" s="27">
        <v>28</v>
      </c>
      <c r="BJ594" t="s">
        <v>426</v>
      </c>
      <c r="BK594" s="91">
        <v>-6.0000000000000001E-3</v>
      </c>
      <c r="BL594" s="92" t="s">
        <v>633</v>
      </c>
      <c r="BM594" s="92">
        <v>0</v>
      </c>
      <c r="BN594" s="92">
        <v>2528</v>
      </c>
      <c r="BO594" s="92">
        <v>107.90103148999999</v>
      </c>
      <c r="BP594" s="92">
        <v>71.132980349999997</v>
      </c>
      <c r="BQ594" s="92">
        <v>89.517005920000003</v>
      </c>
      <c r="BR594" s="91" t="s">
        <v>50</v>
      </c>
      <c r="BS594" s="92">
        <v>1519571.9987999999</v>
      </c>
      <c r="BT594" s="92">
        <v>5033222.9929</v>
      </c>
      <c r="BU594" s="92" t="s">
        <v>50</v>
      </c>
      <c r="BV594" s="93">
        <v>44562</v>
      </c>
      <c r="BW594" s="93">
        <v>44926</v>
      </c>
      <c r="BX594" s="40"/>
      <c r="BY594" s="15">
        <f>IF(BI594=0,MAX($BY$5:BY593)+1,0)</f>
        <v>0</v>
      </c>
      <c r="BZ594" s="15" t="str">
        <f t="shared" si="11"/>
        <v/>
      </c>
    </row>
    <row r="595" spans="61:78" x14ac:dyDescent="0.25">
      <c r="BI595" s="27">
        <v>29</v>
      </c>
      <c r="BJ595" t="s">
        <v>427</v>
      </c>
      <c r="BK595" s="91">
        <v>6.0000000000000001E-3</v>
      </c>
      <c r="BL595" s="92" t="s">
        <v>634</v>
      </c>
      <c r="BM595" s="92">
        <v>0</v>
      </c>
      <c r="BN595" s="92">
        <v>2412</v>
      </c>
      <c r="BO595" s="92">
        <v>108.01702118</v>
      </c>
      <c r="BP595" s="92">
        <v>71.264244079999997</v>
      </c>
      <c r="BQ595" s="92">
        <v>89.640632629999999</v>
      </c>
      <c r="BR595" s="91" t="s">
        <v>51</v>
      </c>
      <c r="BS595" s="92">
        <v>1519546.9998999999</v>
      </c>
      <c r="BT595" s="92">
        <v>5033241</v>
      </c>
      <c r="BU595" s="92" t="s">
        <v>51</v>
      </c>
      <c r="BV595" s="93">
        <v>44562</v>
      </c>
      <c r="BW595" s="93">
        <v>44926</v>
      </c>
      <c r="BX595" s="40"/>
      <c r="BY595" s="15">
        <f>IF(BI595=0,MAX($BY$5:BY594)+1,0)</f>
        <v>0</v>
      </c>
      <c r="BZ595" s="15" t="str">
        <f t="shared" si="11"/>
        <v/>
      </c>
    </row>
    <row r="596" spans="61:78" x14ac:dyDescent="0.25">
      <c r="BI596" s="27">
        <v>30</v>
      </c>
      <c r="BJ596" t="s">
        <v>426</v>
      </c>
      <c r="BK596" s="91">
        <v>6.0000000000000001E-3</v>
      </c>
      <c r="BL596" s="92" t="s">
        <v>635</v>
      </c>
      <c r="BM596" s="92">
        <v>0</v>
      </c>
      <c r="BN596" s="92">
        <v>2528</v>
      </c>
      <c r="BO596" s="92">
        <v>107.90103148999999</v>
      </c>
      <c r="BP596" s="92">
        <v>71.132980349999997</v>
      </c>
      <c r="BQ596" s="92">
        <v>89.517005920000003</v>
      </c>
      <c r="BR596" s="91" t="s">
        <v>52</v>
      </c>
      <c r="BS596" s="92">
        <v>1519545.0049999999</v>
      </c>
      <c r="BT596" s="92">
        <v>5033238.9978999998</v>
      </c>
      <c r="BU596" s="92" t="s">
        <v>52</v>
      </c>
      <c r="BV596" s="93">
        <v>44562</v>
      </c>
      <c r="BW596" s="93">
        <v>44926</v>
      </c>
      <c r="BX596" s="40"/>
      <c r="BY596" s="15">
        <f>IF(BI596=0,MAX($BY$5:BY595)+1,0)</f>
        <v>0</v>
      </c>
      <c r="BZ596" s="15" t="str">
        <f t="shared" si="11"/>
        <v/>
      </c>
    </row>
    <row r="597" spans="61:78" x14ac:dyDescent="0.25">
      <c r="BI597" s="27">
        <v>31</v>
      </c>
      <c r="BJ597" t="s">
        <v>422</v>
      </c>
      <c r="BK597" s="91">
        <v>1.2E-2</v>
      </c>
      <c r="BL597" s="92" t="s">
        <v>636</v>
      </c>
      <c r="BM597" s="92">
        <v>0</v>
      </c>
      <c r="BN597" s="92">
        <v>2527</v>
      </c>
      <c r="BO597" s="92">
        <v>107.97271729000001</v>
      </c>
      <c r="BP597" s="92">
        <v>71.206565859999998</v>
      </c>
      <c r="BQ597" s="92">
        <v>89.589641575000002</v>
      </c>
      <c r="BR597" s="91" t="s">
        <v>53</v>
      </c>
      <c r="BS597" s="92">
        <v>1519518.9950999999</v>
      </c>
      <c r="BT597" s="92">
        <v>5033226.9990999997</v>
      </c>
      <c r="BU597" s="92" t="s">
        <v>53</v>
      </c>
      <c r="BV597" s="93">
        <v>44562</v>
      </c>
      <c r="BW597" s="93">
        <v>44926</v>
      </c>
      <c r="BX597" s="40"/>
      <c r="BY597" s="15">
        <f>IF(BI597=0,MAX($BY$5:BY596)+1,0)</f>
        <v>0</v>
      </c>
      <c r="BZ597" s="15" t="str">
        <f t="shared" si="11"/>
        <v/>
      </c>
    </row>
    <row r="598" spans="61:78" x14ac:dyDescent="0.25">
      <c r="BI598" s="27">
        <v>32</v>
      </c>
      <c r="BJ598" t="s">
        <v>426</v>
      </c>
      <c r="BK598" s="91">
        <v>8.0000000000000002E-3</v>
      </c>
      <c r="BL598" s="92" t="s">
        <v>639</v>
      </c>
      <c r="BM598" s="92">
        <v>0</v>
      </c>
      <c r="BN598" s="92">
        <v>2528</v>
      </c>
      <c r="BO598" s="92">
        <v>107.90103148999999</v>
      </c>
      <c r="BP598" s="92">
        <v>71.132980349999997</v>
      </c>
      <c r="BQ598" s="92">
        <v>89.517005920000003</v>
      </c>
      <c r="BR598" s="91" t="s">
        <v>56</v>
      </c>
      <c r="BS598" s="92">
        <v>1519549.9957999999</v>
      </c>
      <c r="BT598" s="92">
        <v>5033195.9979999997</v>
      </c>
      <c r="BU598" s="92" t="s">
        <v>56</v>
      </c>
      <c r="BV598" s="93">
        <v>44562</v>
      </c>
      <c r="BW598" s="93">
        <v>44926</v>
      </c>
      <c r="BX598" s="40"/>
      <c r="BY598" s="15">
        <f>IF(BI598=0,MAX($BY$5:BY597)+1,0)</f>
        <v>0</v>
      </c>
      <c r="BZ598" s="15" t="str">
        <f t="shared" si="11"/>
        <v/>
      </c>
    </row>
    <row r="599" spans="61:78" x14ac:dyDescent="0.25">
      <c r="BI599" s="27">
        <v>33</v>
      </c>
      <c r="BJ599" t="s">
        <v>342</v>
      </c>
      <c r="BK599" s="91">
        <v>6.0000000000000001E-3</v>
      </c>
      <c r="BL599" s="92" t="s">
        <v>654</v>
      </c>
      <c r="BM599" s="92">
        <v>0</v>
      </c>
      <c r="BN599" s="92">
        <v>14785</v>
      </c>
      <c r="BO599" s="92">
        <v>106.4753418</v>
      </c>
      <c r="BP599" s="92">
        <v>63.433700559999998</v>
      </c>
      <c r="BQ599" s="92">
        <v>84.95452118</v>
      </c>
      <c r="BR599" s="91" t="s">
        <v>71</v>
      </c>
      <c r="BS599" s="92">
        <v>1518762.0031999999</v>
      </c>
      <c r="BT599" s="92">
        <v>5031310.9926000005</v>
      </c>
      <c r="BU599" s="92" t="s">
        <v>71</v>
      </c>
      <c r="BV599" s="93">
        <v>44562</v>
      </c>
      <c r="BW599" s="93">
        <v>44926</v>
      </c>
      <c r="BX599" s="40"/>
      <c r="BY599" s="15">
        <f>IF(BI599=0,MAX($BY$5:BY598)+1,0)</f>
        <v>0</v>
      </c>
      <c r="BZ599" s="15" t="str">
        <f t="shared" si="11"/>
        <v/>
      </c>
    </row>
    <row r="600" spans="61:78" x14ac:dyDescent="0.25">
      <c r="BI600" s="27">
        <v>34</v>
      </c>
      <c r="BJ600" t="s">
        <v>453</v>
      </c>
      <c r="BK600" s="91">
        <v>-3.5000000000000001E-3</v>
      </c>
      <c r="BL600" s="92" t="s">
        <v>674</v>
      </c>
      <c r="BM600" s="92">
        <v>0</v>
      </c>
      <c r="BN600" s="92">
        <v>727</v>
      </c>
      <c r="BO600" s="92">
        <v>112.15606689000001</v>
      </c>
      <c r="BP600" s="92">
        <v>65.068504329999996</v>
      </c>
      <c r="BQ600" s="92">
        <v>88.612285610000001</v>
      </c>
      <c r="BR600" s="91" t="s">
        <v>87</v>
      </c>
      <c r="BS600" s="92">
        <v>1516905.0027999999</v>
      </c>
      <c r="BT600" s="92">
        <v>5033255.9985999996</v>
      </c>
      <c r="BU600" s="92" t="s">
        <v>87</v>
      </c>
      <c r="BV600" s="93">
        <v>44562</v>
      </c>
      <c r="BW600" s="93">
        <v>44926</v>
      </c>
      <c r="BX600" s="40"/>
      <c r="BY600" s="15">
        <f>IF(BI600=0,MAX($BY$5:BY599)+1,0)</f>
        <v>0</v>
      </c>
      <c r="BZ600" s="15" t="str">
        <f t="shared" si="11"/>
        <v/>
      </c>
    </row>
    <row r="601" spans="61:78" x14ac:dyDescent="0.25">
      <c r="BI601" s="27">
        <v>35</v>
      </c>
      <c r="BJ601" t="s">
        <v>464</v>
      </c>
      <c r="BK601" s="91">
        <v>-9.4999999999999998E-3</v>
      </c>
      <c r="BL601" s="92" t="s">
        <v>683</v>
      </c>
      <c r="BM601" s="92">
        <v>0</v>
      </c>
      <c r="BN601" s="92">
        <v>9249</v>
      </c>
      <c r="BO601" s="92">
        <v>103.56208801</v>
      </c>
      <c r="BP601" s="92">
        <v>66.873481749999996</v>
      </c>
      <c r="BQ601" s="92">
        <v>85.217784879999996</v>
      </c>
      <c r="BR601" s="91" t="s">
        <v>89</v>
      </c>
      <c r="BS601" s="92">
        <v>1520751.9961000001</v>
      </c>
      <c r="BT601" s="92">
        <v>5032391.9959000004</v>
      </c>
      <c r="BU601" s="92" t="s">
        <v>89</v>
      </c>
      <c r="BV601" s="93">
        <v>44562</v>
      </c>
      <c r="BW601" s="93">
        <v>44926</v>
      </c>
      <c r="BX601" s="40"/>
      <c r="BY601" s="15">
        <f>IF(BI601=0,MAX($BY$5:BY600)+1,0)</f>
        <v>0</v>
      </c>
      <c r="BZ601" s="15" t="str">
        <f t="shared" si="11"/>
        <v/>
      </c>
    </row>
    <row r="602" spans="61:78" x14ac:dyDescent="0.25">
      <c r="BI602" s="27">
        <v>36</v>
      </c>
      <c r="BJ602" t="s">
        <v>465</v>
      </c>
      <c r="BK602" s="91">
        <v>-9.4999999999999998E-3</v>
      </c>
      <c r="BL602" s="92" t="s">
        <v>684</v>
      </c>
      <c r="BM602" s="92">
        <v>0</v>
      </c>
      <c r="BN602" s="92">
        <v>8671</v>
      </c>
      <c r="BO602" s="92">
        <v>104.6832962</v>
      </c>
      <c r="BP602" s="92">
        <v>68.130287170000003</v>
      </c>
      <c r="BQ602" s="92">
        <v>86.406791685000002</v>
      </c>
      <c r="BR602" s="91" t="s">
        <v>90</v>
      </c>
      <c r="BS602" s="92">
        <v>1520458.9982</v>
      </c>
      <c r="BT602" s="92">
        <v>5032383.9956999999</v>
      </c>
      <c r="BU602" s="92" t="s">
        <v>90</v>
      </c>
      <c r="BV602" s="93">
        <v>44562</v>
      </c>
      <c r="BW602" s="93">
        <v>44926</v>
      </c>
      <c r="BX602" s="40"/>
      <c r="BY602" s="15">
        <f>IF(BI602=0,MAX($BY$5:BY601)+1,0)</f>
        <v>0</v>
      </c>
      <c r="BZ602" s="15" t="str">
        <f t="shared" si="11"/>
        <v/>
      </c>
    </row>
    <row r="603" spans="61:78" x14ac:dyDescent="0.25">
      <c r="BI603" s="27">
        <v>37</v>
      </c>
      <c r="BJ603" t="s">
        <v>466</v>
      </c>
      <c r="BK603" s="91">
        <v>-9.4999999999999998E-3</v>
      </c>
      <c r="BL603" s="92" t="s">
        <v>685</v>
      </c>
      <c r="BM603" s="92">
        <v>0</v>
      </c>
      <c r="BN603" s="92">
        <v>9255</v>
      </c>
      <c r="BO603" s="92">
        <v>103.91210938</v>
      </c>
      <c r="BP603" s="92">
        <v>66.635841369999994</v>
      </c>
      <c r="BQ603" s="92">
        <v>85.273975374999907</v>
      </c>
      <c r="BR603" s="91" t="s">
        <v>91</v>
      </c>
      <c r="BS603" s="92">
        <v>1520823.9998999999</v>
      </c>
      <c r="BT603" s="92">
        <v>5032383.9976000004</v>
      </c>
      <c r="BU603" s="92" t="s">
        <v>91</v>
      </c>
      <c r="BV603" s="93">
        <v>44562</v>
      </c>
      <c r="BW603" s="93">
        <v>44926</v>
      </c>
      <c r="BX603" s="40"/>
      <c r="BY603" s="15">
        <f>IF(BI603=0,MAX($BY$5:BY602)+1,0)</f>
        <v>0</v>
      </c>
      <c r="BZ603" s="15" t="str">
        <f t="shared" si="11"/>
        <v/>
      </c>
    </row>
    <row r="604" spans="61:78" x14ac:dyDescent="0.25">
      <c r="BI604" s="27">
        <v>38</v>
      </c>
      <c r="BJ604" t="s">
        <v>467</v>
      </c>
      <c r="BK604" s="91">
        <v>-9.4999999999999998E-3</v>
      </c>
      <c r="BL604" s="92" t="s">
        <v>686</v>
      </c>
      <c r="BM604" s="92">
        <v>0</v>
      </c>
      <c r="BN604" s="92">
        <v>8689</v>
      </c>
      <c r="BO604" s="92">
        <v>104.02419281</v>
      </c>
      <c r="BP604" s="92">
        <v>67.291755679999994</v>
      </c>
      <c r="BQ604" s="92">
        <v>85.657974244999906</v>
      </c>
      <c r="BR604" s="91" t="s">
        <v>92</v>
      </c>
      <c r="BS604" s="92">
        <v>1520653.0012999999</v>
      </c>
      <c r="BT604" s="92">
        <v>5032404.9929</v>
      </c>
      <c r="BU604" s="92" t="s">
        <v>92</v>
      </c>
      <c r="BV604" s="93">
        <v>44562</v>
      </c>
      <c r="BW604" s="93">
        <v>44926</v>
      </c>
      <c r="BX604" s="40"/>
      <c r="BY604" s="15">
        <f>IF(BI604=0,MAX($BY$5:BY603)+1,0)</f>
        <v>0</v>
      </c>
      <c r="BZ604" s="15" t="str">
        <f t="shared" si="11"/>
        <v/>
      </c>
    </row>
    <row r="605" spans="61:78" x14ac:dyDescent="0.25">
      <c r="BI605" s="27">
        <v>39</v>
      </c>
      <c r="BJ605" t="s">
        <v>468</v>
      </c>
      <c r="BK605" s="91">
        <v>-9.4999999999999998E-3</v>
      </c>
      <c r="BL605" s="92" t="s">
        <v>687</v>
      </c>
      <c r="BM605" s="92">
        <v>0</v>
      </c>
      <c r="BN605" s="92">
        <v>7191</v>
      </c>
      <c r="BO605" s="92">
        <v>103.00206756999999</v>
      </c>
      <c r="BP605" s="92">
        <v>68.493926999999999</v>
      </c>
      <c r="BQ605" s="92">
        <v>85.747997284999997</v>
      </c>
      <c r="BR605" s="91" t="s">
        <v>93</v>
      </c>
      <c r="BS605" s="92">
        <v>1520382.003</v>
      </c>
      <c r="BT605" s="92">
        <v>5032502.9935999997</v>
      </c>
      <c r="BU605" s="92" t="s">
        <v>93</v>
      </c>
      <c r="BV605" s="93">
        <v>44562</v>
      </c>
      <c r="BW605" s="93">
        <v>44926</v>
      </c>
      <c r="BX605" s="40"/>
      <c r="BY605" s="15">
        <f>IF(BI605=0,MAX($BY$5:BY604)+1,0)</f>
        <v>0</v>
      </c>
      <c r="BZ605" s="15" t="str">
        <f t="shared" si="11"/>
        <v/>
      </c>
    </row>
    <row r="606" spans="61:78" x14ac:dyDescent="0.25">
      <c r="BI606" s="27">
        <v>0</v>
      </c>
      <c r="BJ606" t="s">
        <v>394</v>
      </c>
      <c r="BK606" s="91">
        <v>-5.0000000000000001E-3</v>
      </c>
      <c r="BL606" s="92" t="s">
        <v>596</v>
      </c>
      <c r="BM606" s="92">
        <v>0</v>
      </c>
      <c r="BN606" s="92">
        <v>3117</v>
      </c>
      <c r="BO606" s="92">
        <v>110.0019989</v>
      </c>
      <c r="BP606" s="92">
        <v>65.353309629999998</v>
      </c>
      <c r="BQ606" s="92">
        <v>87.677654265000001</v>
      </c>
      <c r="BR606" s="91">
        <v>636</v>
      </c>
      <c r="BS606" s="92">
        <v>1518019.0027999999</v>
      </c>
      <c r="BT606" s="92">
        <v>5032595.9945999999</v>
      </c>
      <c r="BU606" s="92">
        <v>636</v>
      </c>
      <c r="BV606" s="93">
        <v>44562</v>
      </c>
      <c r="BW606" s="93">
        <v>44926</v>
      </c>
      <c r="BX606" s="40"/>
      <c r="BY606" s="15">
        <f>IF(BI606=0,MAX($BY$5:BY605)+1,0)</f>
        <v>16</v>
      </c>
      <c r="BZ606" s="15" t="str">
        <f t="shared" si="11"/>
        <v/>
      </c>
    </row>
    <row r="607" spans="61:78" x14ac:dyDescent="0.25">
      <c r="BI607" s="27">
        <v>1</v>
      </c>
      <c r="BJ607" t="s">
        <v>395</v>
      </c>
      <c r="BK607" s="91">
        <v>-5.0000000000000001E-3</v>
      </c>
      <c r="BL607" s="92" t="s">
        <v>597</v>
      </c>
      <c r="BM607" s="92">
        <v>0</v>
      </c>
      <c r="BN607" s="92">
        <v>2749</v>
      </c>
      <c r="BO607" s="92">
        <v>110.50395966000001</v>
      </c>
      <c r="BP607" s="92">
        <v>65.559921259999996</v>
      </c>
      <c r="BQ607" s="92">
        <v>88.031940460000001</v>
      </c>
      <c r="BR607" s="91">
        <v>637</v>
      </c>
      <c r="BS607" s="92">
        <v>1518020.0022</v>
      </c>
      <c r="BT607" s="92">
        <v>5032741.9932000004</v>
      </c>
      <c r="BU607" s="92">
        <v>637</v>
      </c>
      <c r="BV607" s="93">
        <v>44562</v>
      </c>
      <c r="BW607" s="93">
        <v>44926</v>
      </c>
      <c r="BX607" s="40"/>
      <c r="BY607" s="15">
        <f>IF(BI607=0,MAX($BY$5:BY606)+1,0)</f>
        <v>0</v>
      </c>
      <c r="BZ607" s="15" t="str">
        <f t="shared" si="11"/>
        <v/>
      </c>
    </row>
    <row r="608" spans="61:78" x14ac:dyDescent="0.25">
      <c r="BI608" s="27">
        <v>2</v>
      </c>
      <c r="BJ608" t="s">
        <v>396</v>
      </c>
      <c r="BK608" s="91">
        <v>-0.02</v>
      </c>
      <c r="BL608" s="92" t="s">
        <v>598</v>
      </c>
      <c r="BM608" s="92">
        <v>0</v>
      </c>
      <c r="BN608" s="92">
        <v>2531</v>
      </c>
      <c r="BO608" s="92">
        <v>107.81092072</v>
      </c>
      <c r="BP608" s="92">
        <v>70.854019170000001</v>
      </c>
      <c r="BQ608" s="92">
        <v>89.332469945</v>
      </c>
      <c r="BR608" s="91">
        <v>826</v>
      </c>
      <c r="BS608" s="92">
        <v>1519684.0051</v>
      </c>
      <c r="BT608" s="92">
        <v>5033258.9992000004</v>
      </c>
      <c r="BU608" s="92">
        <v>826</v>
      </c>
      <c r="BV608" s="93">
        <v>44562</v>
      </c>
      <c r="BW608" s="93">
        <v>44926</v>
      </c>
      <c r="BX608" s="40"/>
      <c r="BY608" s="15">
        <f>IF(BI608=0,MAX($BY$5:BY607)+1,0)</f>
        <v>0</v>
      </c>
      <c r="BZ608" s="15" t="str">
        <f t="shared" si="11"/>
        <v/>
      </c>
    </row>
    <row r="609" spans="61:78" x14ac:dyDescent="0.25">
      <c r="BI609" s="27">
        <v>3</v>
      </c>
      <c r="BJ609" t="s">
        <v>397</v>
      </c>
      <c r="BK609" s="91">
        <v>-2.1399999999999999E-2</v>
      </c>
      <c r="BL609" s="92" t="s">
        <v>599</v>
      </c>
      <c r="BM609" s="92">
        <v>0</v>
      </c>
      <c r="BN609" s="92">
        <v>2038</v>
      </c>
      <c r="BO609" s="92">
        <v>107.7279892</v>
      </c>
      <c r="BP609" s="92">
        <v>71.638175959999998</v>
      </c>
      <c r="BQ609" s="92">
        <v>89.683082579999905</v>
      </c>
      <c r="BR609" s="91">
        <v>828</v>
      </c>
      <c r="BS609" s="92">
        <v>1519133.9997</v>
      </c>
      <c r="BT609" s="92">
        <v>5033304.9972000001</v>
      </c>
      <c r="BU609" s="92">
        <v>828</v>
      </c>
      <c r="BV609" s="93">
        <v>44562</v>
      </c>
      <c r="BW609" s="93">
        <v>44926</v>
      </c>
      <c r="BX609" s="40"/>
      <c r="BY609" s="15">
        <f>IF(BI609=0,MAX($BY$5:BY608)+1,0)</f>
        <v>0</v>
      </c>
      <c r="BZ609" s="15" t="str">
        <f t="shared" si="11"/>
        <v/>
      </c>
    </row>
    <row r="610" spans="61:78" x14ac:dyDescent="0.25">
      <c r="BI610" s="27">
        <v>4</v>
      </c>
      <c r="BJ610" t="s">
        <v>398</v>
      </c>
      <c r="BK610" s="91">
        <v>-3.0000000000000001E-3</v>
      </c>
      <c r="BL610" s="92" t="s">
        <v>600</v>
      </c>
      <c r="BM610" s="92">
        <v>0</v>
      </c>
      <c r="BN610" s="92">
        <v>3878</v>
      </c>
      <c r="BO610" s="92">
        <v>109.74568176</v>
      </c>
      <c r="BP610" s="92">
        <v>65.147163390000003</v>
      </c>
      <c r="BQ610" s="92">
        <v>87.446422575</v>
      </c>
      <c r="BR610" s="91">
        <v>830</v>
      </c>
      <c r="BS610" s="92">
        <v>1518029.0029</v>
      </c>
      <c r="BT610" s="92">
        <v>5032427.9934999999</v>
      </c>
      <c r="BU610" s="92">
        <v>830</v>
      </c>
      <c r="BV610" s="93">
        <v>44562</v>
      </c>
      <c r="BW610" s="93">
        <v>44926</v>
      </c>
      <c r="BX610" s="40"/>
      <c r="BY610" s="15">
        <f>IF(BI610=0,MAX($BY$5:BY609)+1,0)</f>
        <v>0</v>
      </c>
      <c r="BZ610" s="15" t="str">
        <f t="shared" si="11"/>
        <v/>
      </c>
    </row>
    <row r="611" spans="61:78" x14ac:dyDescent="0.25">
      <c r="BI611" s="27">
        <v>5</v>
      </c>
      <c r="BJ611" t="s">
        <v>399</v>
      </c>
      <c r="BK611" s="91">
        <v>-0.05</v>
      </c>
      <c r="BL611" s="92" t="s">
        <v>601</v>
      </c>
      <c r="BM611" s="92">
        <v>0</v>
      </c>
      <c r="BN611" s="92">
        <v>2298</v>
      </c>
      <c r="BO611" s="92">
        <v>107.49346924</v>
      </c>
      <c r="BP611" s="92">
        <v>71.22814941</v>
      </c>
      <c r="BQ611" s="92">
        <v>89.360809324999906</v>
      </c>
      <c r="BR611" s="91">
        <v>833</v>
      </c>
      <c r="BS611" s="92">
        <v>1519631.0009999999</v>
      </c>
      <c r="BT611" s="92">
        <v>5033315.9994999999</v>
      </c>
      <c r="BU611" s="92">
        <v>833</v>
      </c>
      <c r="BV611" s="93">
        <v>44562</v>
      </c>
      <c r="BW611" s="93">
        <v>44926</v>
      </c>
      <c r="BX611" s="40"/>
      <c r="BY611" s="15">
        <f>IF(BI611=0,MAX($BY$5:BY610)+1,0)</f>
        <v>0</v>
      </c>
      <c r="BZ611" s="15" t="str">
        <f t="shared" si="11"/>
        <v/>
      </c>
    </row>
    <row r="612" spans="61:78" x14ac:dyDescent="0.25">
      <c r="BI612" s="27">
        <v>6</v>
      </c>
      <c r="BJ612" t="s">
        <v>402</v>
      </c>
      <c r="BK612" s="91">
        <v>-5.0000000000000001E-3</v>
      </c>
      <c r="BL612" s="92" t="s">
        <v>604</v>
      </c>
      <c r="BM612" s="92">
        <v>0</v>
      </c>
      <c r="BN612" s="92">
        <v>7027</v>
      </c>
      <c r="BO612" s="92">
        <v>105.78554535000001</v>
      </c>
      <c r="BP612" s="92">
        <v>69.659011840000005</v>
      </c>
      <c r="BQ612" s="92">
        <v>87.722278595000006</v>
      </c>
      <c r="BR612" s="91">
        <v>2503</v>
      </c>
      <c r="BS612" s="92">
        <v>1519820.0038999999</v>
      </c>
      <c r="BT612" s="92">
        <v>5032380.0003000004</v>
      </c>
      <c r="BU612" s="92">
        <v>2503</v>
      </c>
      <c r="BV612" s="93">
        <v>44562</v>
      </c>
      <c r="BW612" s="93">
        <v>44926</v>
      </c>
      <c r="BX612" s="40"/>
      <c r="BY612" s="15">
        <f>IF(BI612=0,MAX($BY$5:BY611)+1,0)</f>
        <v>0</v>
      </c>
      <c r="BZ612" s="15" t="str">
        <f t="shared" si="11"/>
        <v/>
      </c>
    </row>
    <row r="613" spans="61:78" x14ac:dyDescent="0.25">
      <c r="BI613" s="27">
        <v>7</v>
      </c>
      <c r="BJ613" t="s">
        <v>404</v>
      </c>
      <c r="BK613" s="91">
        <v>-0.01</v>
      </c>
      <c r="BL613" s="92" t="s">
        <v>606</v>
      </c>
      <c r="BM613" s="92">
        <v>0</v>
      </c>
      <c r="BN613" s="92">
        <v>2010</v>
      </c>
      <c r="BO613" s="92">
        <v>110.89460754</v>
      </c>
      <c r="BP613" s="92">
        <v>65.334671020000002</v>
      </c>
      <c r="BQ613" s="92">
        <v>88.114639280000006</v>
      </c>
      <c r="BR613" s="91">
        <v>2550</v>
      </c>
      <c r="BS613" s="92">
        <v>1517747.0035000001</v>
      </c>
      <c r="BT613" s="92">
        <v>5032975.0000999998</v>
      </c>
      <c r="BU613" s="92">
        <v>2550</v>
      </c>
      <c r="BV613" s="93">
        <v>44562</v>
      </c>
      <c r="BW613" s="93">
        <v>44926</v>
      </c>
      <c r="BX613" s="40"/>
      <c r="BY613" s="15">
        <f>IF(BI613=0,MAX($BY$5:BY612)+1,0)</f>
        <v>0</v>
      </c>
      <c r="BZ613" s="15" t="str">
        <f t="shared" si="11"/>
        <v/>
      </c>
    </row>
    <row r="614" spans="61:78" x14ac:dyDescent="0.25">
      <c r="BI614" s="27">
        <v>8</v>
      </c>
      <c r="BJ614" t="s">
        <v>405</v>
      </c>
      <c r="BK614" s="91">
        <v>-8.0000000000000002E-3</v>
      </c>
      <c r="BL614" s="92" t="s">
        <v>607</v>
      </c>
      <c r="BM614" s="92">
        <v>0</v>
      </c>
      <c r="BN614" s="92">
        <v>2256</v>
      </c>
      <c r="BO614" s="92">
        <v>110.55115508999999</v>
      </c>
      <c r="BP614" s="92">
        <v>65.523017879999998</v>
      </c>
      <c r="BQ614" s="92">
        <v>88.037086485000003</v>
      </c>
      <c r="BR614" s="91">
        <v>2551</v>
      </c>
      <c r="BS614" s="92">
        <v>1517591.9992</v>
      </c>
      <c r="BT614" s="92">
        <v>5032844.9995999997</v>
      </c>
      <c r="BU614" s="92">
        <v>2551</v>
      </c>
      <c r="BV614" s="93">
        <v>44562</v>
      </c>
      <c r="BW614" s="93">
        <v>44926</v>
      </c>
      <c r="BX614" s="40"/>
      <c r="BY614" s="15">
        <f>IF(BI614=0,MAX($BY$5:BY613)+1,0)</f>
        <v>0</v>
      </c>
      <c r="BZ614" s="15" t="str">
        <f t="shared" si="11"/>
        <v/>
      </c>
    </row>
    <row r="615" spans="61:78" x14ac:dyDescent="0.25">
      <c r="BI615" s="27">
        <v>9</v>
      </c>
      <c r="BJ615" t="s">
        <v>406</v>
      </c>
      <c r="BK615" s="91">
        <v>-1.2E-2</v>
      </c>
      <c r="BL615" s="92" t="s">
        <v>608</v>
      </c>
      <c r="BM615" s="92">
        <v>0</v>
      </c>
      <c r="BN615" s="92">
        <v>2137</v>
      </c>
      <c r="BO615" s="92">
        <v>110.35852814</v>
      </c>
      <c r="BP615" s="92">
        <v>65.443931579999997</v>
      </c>
      <c r="BQ615" s="92">
        <v>87.901229860000001</v>
      </c>
      <c r="BR615" s="91">
        <v>2559</v>
      </c>
      <c r="BS615" s="92">
        <v>1517866.0035999999</v>
      </c>
      <c r="BT615" s="92">
        <v>5032951.9955000002</v>
      </c>
      <c r="BU615" s="92">
        <v>2559</v>
      </c>
      <c r="BV615" s="93">
        <v>44562</v>
      </c>
      <c r="BW615" s="93">
        <v>44926</v>
      </c>
      <c r="BX615" s="40"/>
      <c r="BY615" s="15">
        <f>IF(BI615=0,MAX($BY$5:BY614)+1,0)</f>
        <v>0</v>
      </c>
      <c r="BZ615" s="15" t="str">
        <f t="shared" si="11"/>
        <v/>
      </c>
    </row>
    <row r="616" spans="61:78" x14ac:dyDescent="0.25">
      <c r="BI616" s="27">
        <v>10</v>
      </c>
      <c r="BJ616" t="s">
        <v>407</v>
      </c>
      <c r="BK616" s="91">
        <v>-2.2499999999999999E-2</v>
      </c>
      <c r="BL616" s="92" t="s">
        <v>609</v>
      </c>
      <c r="BM616" s="92">
        <v>0</v>
      </c>
      <c r="BN616" s="92">
        <v>645</v>
      </c>
      <c r="BO616" s="92">
        <v>109.94715881</v>
      </c>
      <c r="BP616" s="92">
        <v>72.904418949999993</v>
      </c>
      <c r="BQ616" s="92">
        <v>91.425788879999999</v>
      </c>
      <c r="BR616" s="91">
        <v>4740</v>
      </c>
      <c r="BS616" s="92">
        <v>1519004.9994999999</v>
      </c>
      <c r="BT616" s="92">
        <v>5033871.9913999997</v>
      </c>
      <c r="BU616" s="92">
        <v>4740</v>
      </c>
      <c r="BV616" s="93">
        <v>44562</v>
      </c>
      <c r="BW616" s="93">
        <v>44926</v>
      </c>
      <c r="BX616" s="40"/>
      <c r="BY616" s="15">
        <f>IF(BI616=0,MAX($BY$5:BY615)+1,0)</f>
        <v>0</v>
      </c>
      <c r="BZ616" s="15" t="str">
        <f t="shared" si="11"/>
        <v/>
      </c>
    </row>
    <row r="617" spans="61:78" x14ac:dyDescent="0.25">
      <c r="BI617" s="27">
        <v>11</v>
      </c>
      <c r="BJ617" t="s">
        <v>407</v>
      </c>
      <c r="BK617" s="91">
        <v>-2.2499999999999999E-2</v>
      </c>
      <c r="BL617" s="92" t="s">
        <v>610</v>
      </c>
      <c r="BM617" s="92">
        <v>0</v>
      </c>
      <c r="BN617" s="92">
        <v>645</v>
      </c>
      <c r="BO617" s="92">
        <v>109.94715881</v>
      </c>
      <c r="BP617" s="92">
        <v>72.904418949999993</v>
      </c>
      <c r="BQ617" s="92">
        <v>91.425788879999999</v>
      </c>
      <c r="BR617" s="91">
        <v>4741</v>
      </c>
      <c r="BS617" s="92">
        <v>1519003.9994999999</v>
      </c>
      <c r="BT617" s="92">
        <v>5033866.9908999996</v>
      </c>
      <c r="BU617" s="92">
        <v>4741</v>
      </c>
      <c r="BV617" s="93">
        <v>44562</v>
      </c>
      <c r="BW617" s="93">
        <v>44926</v>
      </c>
      <c r="BX617" s="40"/>
      <c r="BY617" s="15">
        <f>IF(BI617=0,MAX($BY$5:BY616)+1,0)</f>
        <v>0</v>
      </c>
      <c r="BZ617" s="15" t="str">
        <f t="shared" si="11"/>
        <v/>
      </c>
    </row>
    <row r="618" spans="61:78" x14ac:dyDescent="0.25">
      <c r="BI618" s="27">
        <v>12</v>
      </c>
      <c r="BJ618" t="s">
        <v>409</v>
      </c>
      <c r="BK618" s="91">
        <v>-8.0000000000000002E-3</v>
      </c>
      <c r="BL618" s="92" t="s">
        <v>612</v>
      </c>
      <c r="BM618" s="92">
        <v>0</v>
      </c>
      <c r="BN618" s="92">
        <v>8231</v>
      </c>
      <c r="BO618" s="92">
        <v>109.92002869</v>
      </c>
      <c r="BP618" s="92">
        <v>64.246482850000007</v>
      </c>
      <c r="BQ618" s="92">
        <v>87.083255769999994</v>
      </c>
      <c r="BR618" s="91" t="s">
        <v>18</v>
      </c>
      <c r="BS618" s="92">
        <v>1517647.0034</v>
      </c>
      <c r="BT618" s="92">
        <v>5031648.0003000004</v>
      </c>
      <c r="BU618" s="92" t="s">
        <v>18</v>
      </c>
      <c r="BV618" s="93">
        <v>44562</v>
      </c>
      <c r="BW618" s="93">
        <v>44926</v>
      </c>
      <c r="BX618" s="40"/>
      <c r="BY618" s="15">
        <f>IF(BI618=0,MAX($BY$5:BY617)+1,0)</f>
        <v>0</v>
      </c>
      <c r="BZ618" s="15" t="str">
        <f t="shared" si="11"/>
        <v/>
      </c>
    </row>
    <row r="619" spans="61:78" x14ac:dyDescent="0.25">
      <c r="BI619" s="27">
        <v>13</v>
      </c>
      <c r="BJ619" t="s">
        <v>410</v>
      </c>
      <c r="BK619" s="91">
        <v>-8.0000000000000002E-3</v>
      </c>
      <c r="BL619" s="92" t="s">
        <v>613</v>
      </c>
      <c r="BM619" s="92">
        <v>0</v>
      </c>
      <c r="BN619" s="92">
        <v>7745</v>
      </c>
      <c r="BO619" s="92">
        <v>109.08650208</v>
      </c>
      <c r="BP619" s="92">
        <v>64.124412539999994</v>
      </c>
      <c r="BQ619" s="92">
        <v>86.605457309999906</v>
      </c>
      <c r="BR619" s="91" t="s">
        <v>19</v>
      </c>
      <c r="BS619" s="92">
        <v>1517718.0031000001</v>
      </c>
      <c r="BT619" s="92">
        <v>5031736.0006999997</v>
      </c>
      <c r="BU619" s="92" t="s">
        <v>19</v>
      </c>
      <c r="BV619" s="93">
        <v>44562</v>
      </c>
      <c r="BW619" s="93">
        <v>44926</v>
      </c>
      <c r="BX619" s="40"/>
      <c r="BY619" s="15">
        <f>IF(BI619=0,MAX($BY$5:BY618)+1,0)</f>
        <v>0</v>
      </c>
      <c r="BZ619" s="15" t="str">
        <f t="shared" si="11"/>
        <v/>
      </c>
    </row>
    <row r="620" spans="61:78" x14ac:dyDescent="0.25">
      <c r="BI620" s="27">
        <v>14</v>
      </c>
      <c r="BJ620" t="s">
        <v>412</v>
      </c>
      <c r="BK620" s="91">
        <v>-8.0000000000000002E-3</v>
      </c>
      <c r="BL620" s="92" t="s">
        <v>615</v>
      </c>
      <c r="BM620" s="92">
        <v>0</v>
      </c>
      <c r="BN620" s="92">
        <v>9316</v>
      </c>
      <c r="BO620" s="92">
        <v>108.80895233</v>
      </c>
      <c r="BP620" s="92">
        <v>63.80172348</v>
      </c>
      <c r="BQ620" s="92">
        <v>86.305337905000002</v>
      </c>
      <c r="BR620" s="91" t="s">
        <v>28</v>
      </c>
      <c r="BS620" s="92">
        <v>1517845.0024000001</v>
      </c>
      <c r="BT620" s="92">
        <v>5031586.9985999996</v>
      </c>
      <c r="BU620" s="92" t="s">
        <v>28</v>
      </c>
      <c r="BV620" s="93">
        <v>44562</v>
      </c>
      <c r="BW620" s="93">
        <v>44926</v>
      </c>
      <c r="BX620" s="40"/>
      <c r="BY620" s="15">
        <f>IF(BI620=0,MAX($BY$5:BY619)+1,0)</f>
        <v>0</v>
      </c>
      <c r="BZ620" s="15" t="str">
        <f t="shared" si="11"/>
        <v/>
      </c>
    </row>
    <row r="621" spans="61:78" x14ac:dyDescent="0.25">
      <c r="BI621" s="27">
        <v>15</v>
      </c>
      <c r="BJ621" t="s">
        <v>413</v>
      </c>
      <c r="BK621" s="91">
        <v>-8.0000000000000002E-3</v>
      </c>
      <c r="BL621" s="92" t="s">
        <v>616</v>
      </c>
      <c r="BM621" s="92">
        <v>0</v>
      </c>
      <c r="BN621" s="92">
        <v>10445</v>
      </c>
      <c r="BO621" s="92">
        <v>109.21190643</v>
      </c>
      <c r="BP621" s="92">
        <v>63.974983219999999</v>
      </c>
      <c r="BQ621" s="92">
        <v>86.593444825000006</v>
      </c>
      <c r="BR621" s="91" t="s">
        <v>29</v>
      </c>
      <c r="BS621" s="92">
        <v>1517749.0031000001</v>
      </c>
      <c r="BT621" s="92">
        <v>5031492.9918999998</v>
      </c>
      <c r="BU621" s="92" t="s">
        <v>29</v>
      </c>
      <c r="BV621" s="93">
        <v>44562</v>
      </c>
      <c r="BW621" s="93">
        <v>44926</v>
      </c>
      <c r="BX621" s="40"/>
      <c r="BY621" s="15">
        <f>IF(BI621=0,MAX($BY$5:BY620)+1,0)</f>
        <v>0</v>
      </c>
      <c r="BZ621" s="15" t="str">
        <f t="shared" si="11"/>
        <v/>
      </c>
    </row>
    <row r="622" spans="61:78" x14ac:dyDescent="0.25">
      <c r="BI622" s="27">
        <v>16</v>
      </c>
      <c r="BJ622" t="s">
        <v>417</v>
      </c>
      <c r="BK622" s="91">
        <v>-8.0000000000000002E-3</v>
      </c>
      <c r="BL622" s="92" t="s">
        <v>621</v>
      </c>
      <c r="BM622" s="92">
        <v>0</v>
      </c>
      <c r="BN622" s="92">
        <v>1919</v>
      </c>
      <c r="BO622" s="92">
        <v>107.52838898</v>
      </c>
      <c r="BP622" s="92">
        <v>71.738250730000004</v>
      </c>
      <c r="BQ622" s="92">
        <v>89.633319854999996</v>
      </c>
      <c r="BR622" s="91" t="s">
        <v>38</v>
      </c>
      <c r="BS622" s="92">
        <v>1519559.9978</v>
      </c>
      <c r="BT622" s="92">
        <v>5033463.9984999998</v>
      </c>
      <c r="BU622" s="92" t="s">
        <v>38</v>
      </c>
      <c r="BV622" s="93">
        <v>44562</v>
      </c>
      <c r="BW622" s="93">
        <v>44926</v>
      </c>
      <c r="BX622" s="40"/>
      <c r="BY622" s="15">
        <f>IF(BI622=0,MAX($BY$5:BY621)+1,0)</f>
        <v>0</v>
      </c>
      <c r="BZ622" s="15" t="str">
        <f t="shared" si="11"/>
        <v/>
      </c>
    </row>
    <row r="623" spans="61:78" x14ac:dyDescent="0.25">
      <c r="BI623" s="27">
        <v>17</v>
      </c>
      <c r="BJ623" t="s">
        <v>418</v>
      </c>
      <c r="BK623" s="91">
        <v>-8.0000000000000002E-3</v>
      </c>
      <c r="BL623" s="92" t="s">
        <v>622</v>
      </c>
      <c r="BM623" s="92">
        <v>0</v>
      </c>
      <c r="BN623" s="92">
        <v>2048</v>
      </c>
      <c r="BO623" s="92">
        <v>107.55656433</v>
      </c>
      <c r="BP623" s="92">
        <v>71.476799009999993</v>
      </c>
      <c r="BQ623" s="92">
        <v>89.516681669999997</v>
      </c>
      <c r="BR623" s="91" t="s">
        <v>39</v>
      </c>
      <c r="BS623" s="92">
        <v>1519593.9975000001</v>
      </c>
      <c r="BT623" s="92">
        <v>5033411.9990999997</v>
      </c>
      <c r="BU623" s="92" t="s">
        <v>39</v>
      </c>
      <c r="BV623" s="93">
        <v>44562</v>
      </c>
      <c r="BW623" s="93">
        <v>44926</v>
      </c>
      <c r="BX623" s="40"/>
      <c r="BY623" s="15">
        <f>IF(BI623=0,MAX($BY$5:BY622)+1,0)</f>
        <v>0</v>
      </c>
      <c r="BZ623" s="15" t="str">
        <f t="shared" si="11"/>
        <v/>
      </c>
    </row>
    <row r="624" spans="61:78" x14ac:dyDescent="0.25">
      <c r="BI624" s="27">
        <v>18</v>
      </c>
      <c r="BJ624" t="s">
        <v>419</v>
      </c>
      <c r="BK624" s="91">
        <v>-8.0000000000000002E-3</v>
      </c>
      <c r="BL624" s="92" t="s">
        <v>623</v>
      </c>
      <c r="BM624" s="92">
        <v>0</v>
      </c>
      <c r="BN624" s="92">
        <v>2173</v>
      </c>
      <c r="BO624" s="92">
        <v>107.66276550000001</v>
      </c>
      <c r="BP624" s="92">
        <v>71.339622500000004</v>
      </c>
      <c r="BQ624" s="92">
        <v>89.501193999999998</v>
      </c>
      <c r="BR624" s="91" t="s">
        <v>40</v>
      </c>
      <c r="BS624" s="92">
        <v>1519634.9982</v>
      </c>
      <c r="BT624" s="92">
        <v>5033369.9902999997</v>
      </c>
      <c r="BU624" s="92" t="s">
        <v>40</v>
      </c>
      <c r="BV624" s="93">
        <v>44562</v>
      </c>
      <c r="BW624" s="93">
        <v>44926</v>
      </c>
      <c r="BX624" s="40"/>
      <c r="BY624" s="15">
        <f>IF(BI624=0,MAX($BY$5:BY623)+1,0)</f>
        <v>0</v>
      </c>
      <c r="BZ624" s="15" t="str">
        <f t="shared" si="11"/>
        <v/>
      </c>
    </row>
    <row r="625" spans="61:78" x14ac:dyDescent="0.25">
      <c r="BI625" s="27">
        <v>19</v>
      </c>
      <c r="BJ625" t="s">
        <v>420</v>
      </c>
      <c r="BK625" s="91">
        <v>6.0000000000000001E-3</v>
      </c>
      <c r="BL625" s="92" t="s">
        <v>624</v>
      </c>
      <c r="BM625" s="92">
        <v>0</v>
      </c>
      <c r="BN625" s="92">
        <v>2169</v>
      </c>
      <c r="BO625" s="92">
        <v>108.33624268</v>
      </c>
      <c r="BP625" s="92">
        <v>71.719467159999994</v>
      </c>
      <c r="BQ625" s="92">
        <v>90.027854919999996</v>
      </c>
      <c r="BR625" s="91" t="s">
        <v>41</v>
      </c>
      <c r="BS625" s="92">
        <v>1519433.0009000001</v>
      </c>
      <c r="BT625" s="92">
        <v>5033336.9924999997</v>
      </c>
      <c r="BU625" s="92" t="s">
        <v>41</v>
      </c>
      <c r="BV625" s="93">
        <v>44562</v>
      </c>
      <c r="BW625" s="93">
        <v>44926</v>
      </c>
      <c r="BX625" s="40"/>
      <c r="BY625" s="15">
        <f>IF(BI625=0,MAX($BY$5:BY624)+1,0)</f>
        <v>0</v>
      </c>
      <c r="BZ625" s="15" t="str">
        <f t="shared" si="11"/>
        <v/>
      </c>
    </row>
    <row r="626" spans="61:78" x14ac:dyDescent="0.25">
      <c r="BI626" s="27">
        <v>20</v>
      </c>
      <c r="BJ626" t="s">
        <v>420</v>
      </c>
      <c r="BK626" s="91">
        <v>6.0000000000000001E-3</v>
      </c>
      <c r="BL626" s="92" t="s">
        <v>625</v>
      </c>
      <c r="BM626" s="92">
        <v>0</v>
      </c>
      <c r="BN626" s="92">
        <v>2169</v>
      </c>
      <c r="BO626" s="92">
        <v>108.33624268</v>
      </c>
      <c r="BP626" s="92">
        <v>71.719467159999994</v>
      </c>
      <c r="BQ626" s="92">
        <v>90.027854919999996</v>
      </c>
      <c r="BR626" s="91" t="s">
        <v>42</v>
      </c>
      <c r="BS626" s="92">
        <v>1519443.996</v>
      </c>
      <c r="BT626" s="92">
        <v>5033326.9955000002</v>
      </c>
      <c r="BU626" s="92" t="s">
        <v>42</v>
      </c>
      <c r="BV626" s="93">
        <v>44562</v>
      </c>
      <c r="BW626" s="93">
        <v>44926</v>
      </c>
      <c r="BX626" s="40"/>
      <c r="BY626" s="15">
        <f>IF(BI626=0,MAX($BY$5:BY625)+1,0)</f>
        <v>0</v>
      </c>
      <c r="BZ626" s="15" t="str">
        <f t="shared" si="11"/>
        <v/>
      </c>
    </row>
    <row r="627" spans="61:78" x14ac:dyDescent="0.25">
      <c r="BI627" s="27">
        <v>21</v>
      </c>
      <c r="BJ627" t="s">
        <v>421</v>
      </c>
      <c r="BK627" s="91">
        <v>6.0000000000000001E-3</v>
      </c>
      <c r="BL627" s="92" t="s">
        <v>626</v>
      </c>
      <c r="BM627" s="92">
        <v>0</v>
      </c>
      <c r="BN627" s="92">
        <v>2295</v>
      </c>
      <c r="BO627" s="92">
        <v>107.84601592999999</v>
      </c>
      <c r="BP627" s="92">
        <v>71.506248470000003</v>
      </c>
      <c r="BQ627" s="92">
        <v>89.676132199999998</v>
      </c>
      <c r="BR627" s="91" t="s">
        <v>43</v>
      </c>
      <c r="BS627" s="92">
        <v>1519469.0020999999</v>
      </c>
      <c r="BT627" s="92">
        <v>5033304.9913999997</v>
      </c>
      <c r="BU627" s="92" t="s">
        <v>43</v>
      </c>
      <c r="BV627" s="93">
        <v>44562</v>
      </c>
      <c r="BW627" s="93">
        <v>44926</v>
      </c>
      <c r="BX627" s="40"/>
      <c r="BY627" s="15">
        <f>IF(BI627=0,MAX($BY$5:BY626)+1,0)</f>
        <v>0</v>
      </c>
      <c r="BZ627" s="15" t="str">
        <f t="shared" si="11"/>
        <v/>
      </c>
    </row>
    <row r="628" spans="61:78" x14ac:dyDescent="0.25">
      <c r="BI628" s="27">
        <v>22</v>
      </c>
      <c r="BJ628" t="s">
        <v>421</v>
      </c>
      <c r="BK628" s="91">
        <v>6.0000000000000001E-3</v>
      </c>
      <c r="BL628" s="92" t="s">
        <v>627</v>
      </c>
      <c r="BM628" s="92">
        <v>0</v>
      </c>
      <c r="BN628" s="92">
        <v>2295</v>
      </c>
      <c r="BO628" s="92">
        <v>107.84601592999999</v>
      </c>
      <c r="BP628" s="92">
        <v>71.506248470000003</v>
      </c>
      <c r="BQ628" s="92">
        <v>89.676132199999998</v>
      </c>
      <c r="BR628" s="91" t="s">
        <v>44</v>
      </c>
      <c r="BS628" s="92">
        <v>1519482.0045</v>
      </c>
      <c r="BT628" s="92">
        <v>5033285.9927000003</v>
      </c>
      <c r="BU628" s="92" t="s">
        <v>44</v>
      </c>
      <c r="BV628" s="93">
        <v>44562</v>
      </c>
      <c r="BW628" s="93">
        <v>44926</v>
      </c>
      <c r="BX628" s="40"/>
      <c r="BY628" s="15">
        <f>IF(BI628=0,MAX($BY$5:BY627)+1,0)</f>
        <v>0</v>
      </c>
      <c r="BZ628" s="15" t="str">
        <f t="shared" si="11"/>
        <v/>
      </c>
    </row>
    <row r="629" spans="61:78" x14ac:dyDescent="0.25">
      <c r="BI629" s="27">
        <v>23</v>
      </c>
      <c r="BJ629" t="s">
        <v>422</v>
      </c>
      <c r="BK629" s="91">
        <v>2.4E-2</v>
      </c>
      <c r="BL629" s="92" t="s">
        <v>628</v>
      </c>
      <c r="BM629" s="92">
        <v>0</v>
      </c>
      <c r="BN629" s="92">
        <v>2527</v>
      </c>
      <c r="BO629" s="92">
        <v>107.97271729000001</v>
      </c>
      <c r="BP629" s="92">
        <v>71.206565859999998</v>
      </c>
      <c r="BQ629" s="92">
        <v>89.589641575000002</v>
      </c>
      <c r="BR629" s="91" t="s">
        <v>45</v>
      </c>
      <c r="BS629" s="92">
        <v>1519518.9950999999</v>
      </c>
      <c r="BT629" s="92">
        <v>5033226.9990999997</v>
      </c>
      <c r="BU629" s="92" t="s">
        <v>45</v>
      </c>
      <c r="BV629" s="93">
        <v>44562</v>
      </c>
      <c r="BW629" s="93">
        <v>44926</v>
      </c>
      <c r="BX629" s="40"/>
      <c r="BY629" s="15">
        <f>IF(BI629=0,MAX($BY$5:BY628)+1,0)</f>
        <v>0</v>
      </c>
      <c r="BZ629" s="15" t="str">
        <f t="shared" si="11"/>
        <v/>
      </c>
    </row>
    <row r="630" spans="61:78" x14ac:dyDescent="0.25">
      <c r="BI630" s="27">
        <v>24</v>
      </c>
      <c r="BJ630" t="s">
        <v>423</v>
      </c>
      <c r="BK630" s="91">
        <v>-2.1399999999999999E-2</v>
      </c>
      <c r="BL630" s="92" t="s">
        <v>629</v>
      </c>
      <c r="BM630" s="92">
        <v>0</v>
      </c>
      <c r="BN630" s="92">
        <v>2287</v>
      </c>
      <c r="BO630" s="92">
        <v>107.6685791</v>
      </c>
      <c r="BP630" s="92">
        <v>71.260536189999996</v>
      </c>
      <c r="BQ630" s="92">
        <v>89.464557644999999</v>
      </c>
      <c r="BR630" s="91" t="s">
        <v>46</v>
      </c>
      <c r="BS630" s="92">
        <v>1519078.0001999999</v>
      </c>
      <c r="BT630" s="92">
        <v>5033219.9946999997</v>
      </c>
      <c r="BU630" s="92" t="s">
        <v>46</v>
      </c>
      <c r="BV630" s="93">
        <v>44562</v>
      </c>
      <c r="BW630" s="93">
        <v>44926</v>
      </c>
      <c r="BX630" s="40"/>
      <c r="BY630" s="15">
        <f>IF(BI630=0,MAX($BY$5:BY629)+1,0)</f>
        <v>0</v>
      </c>
      <c r="BZ630" s="15" t="str">
        <f t="shared" si="11"/>
        <v/>
      </c>
    </row>
    <row r="631" spans="61:78" x14ac:dyDescent="0.25">
      <c r="BI631" s="27">
        <v>25</v>
      </c>
      <c r="BJ631" t="s">
        <v>424</v>
      </c>
      <c r="BK631" s="91">
        <v>2.1399999999999999E-2</v>
      </c>
      <c r="BL631" s="92" t="s">
        <v>630</v>
      </c>
      <c r="BM631" s="92">
        <v>0</v>
      </c>
      <c r="BN631" s="92">
        <v>1909</v>
      </c>
      <c r="BO631" s="92">
        <v>108.11677551</v>
      </c>
      <c r="BP631" s="92">
        <v>71.622856139999996</v>
      </c>
      <c r="BQ631" s="92">
        <v>89.869815824999904</v>
      </c>
      <c r="BR631" s="91" t="s">
        <v>47</v>
      </c>
      <c r="BS631" s="92">
        <v>1519088.0037</v>
      </c>
      <c r="BT631" s="92">
        <v>5033340.9992000004</v>
      </c>
      <c r="BU631" s="92" t="s">
        <v>47</v>
      </c>
      <c r="BV631" s="93">
        <v>44562</v>
      </c>
      <c r="BW631" s="93">
        <v>44926</v>
      </c>
      <c r="BX631" s="40"/>
      <c r="BY631" s="15">
        <f>IF(BI631=0,MAX($BY$5:BY630)+1,0)</f>
        <v>0</v>
      </c>
      <c r="BZ631" s="15" t="str">
        <f t="shared" si="11"/>
        <v/>
      </c>
    </row>
    <row r="632" spans="61:78" x14ac:dyDescent="0.25">
      <c r="BI632" s="27">
        <v>26</v>
      </c>
      <c r="BJ632" t="s">
        <v>425</v>
      </c>
      <c r="BK632" s="91">
        <v>2.1399999999999999E-2</v>
      </c>
      <c r="BL632" s="92" t="s">
        <v>631</v>
      </c>
      <c r="BM632" s="92">
        <v>0</v>
      </c>
      <c r="BN632" s="92">
        <v>2161</v>
      </c>
      <c r="BO632" s="92">
        <v>107.9879303</v>
      </c>
      <c r="BP632" s="92">
        <v>71.230773929999998</v>
      </c>
      <c r="BQ632" s="92">
        <v>89.609352114999993</v>
      </c>
      <c r="BR632" s="91" t="s">
        <v>48</v>
      </c>
      <c r="BS632" s="92">
        <v>1519071.9994999999</v>
      </c>
      <c r="BT632" s="92">
        <v>5033226.9907999998</v>
      </c>
      <c r="BU632" s="92" t="s">
        <v>48</v>
      </c>
      <c r="BV632" s="93">
        <v>44562</v>
      </c>
      <c r="BW632" s="93">
        <v>44926</v>
      </c>
      <c r="BX632" s="40"/>
      <c r="BY632" s="15">
        <f>IF(BI632=0,MAX($BY$5:BY631)+1,0)</f>
        <v>0</v>
      </c>
      <c r="BZ632" s="15" t="str">
        <f t="shared" si="11"/>
        <v/>
      </c>
    </row>
    <row r="633" spans="61:78" x14ac:dyDescent="0.25">
      <c r="BI633" s="27">
        <v>27</v>
      </c>
      <c r="BJ633" t="s">
        <v>426</v>
      </c>
      <c r="BK633" s="91">
        <v>-6.0000000000000001E-3</v>
      </c>
      <c r="BL633" s="92" t="s">
        <v>632</v>
      </c>
      <c r="BM633" s="92">
        <v>0</v>
      </c>
      <c r="BN633" s="92">
        <v>2528</v>
      </c>
      <c r="BO633" s="92">
        <v>107.90103148999999</v>
      </c>
      <c r="BP633" s="92">
        <v>71.132980349999997</v>
      </c>
      <c r="BQ633" s="92">
        <v>89.517005920000003</v>
      </c>
      <c r="BR633" s="91" t="s">
        <v>49</v>
      </c>
      <c r="BS633" s="92">
        <v>1519568.0019</v>
      </c>
      <c r="BT633" s="92">
        <v>5033226.9948000005</v>
      </c>
      <c r="BU633" s="92" t="s">
        <v>49</v>
      </c>
      <c r="BV633" s="93">
        <v>44562</v>
      </c>
      <c r="BW633" s="93">
        <v>44926</v>
      </c>
      <c r="BX633" s="40"/>
      <c r="BY633" s="15">
        <f>IF(BI633=0,MAX($BY$5:BY632)+1,0)</f>
        <v>0</v>
      </c>
      <c r="BZ633" s="15" t="str">
        <f t="shared" si="11"/>
        <v/>
      </c>
    </row>
    <row r="634" spans="61:78" x14ac:dyDescent="0.25">
      <c r="BI634" s="27">
        <v>28</v>
      </c>
      <c r="BJ634" t="s">
        <v>426</v>
      </c>
      <c r="BK634" s="91">
        <v>-6.0000000000000001E-3</v>
      </c>
      <c r="BL634" s="92" t="s">
        <v>633</v>
      </c>
      <c r="BM634" s="92">
        <v>0</v>
      </c>
      <c r="BN634" s="92">
        <v>2528</v>
      </c>
      <c r="BO634" s="92">
        <v>107.90103148999999</v>
      </c>
      <c r="BP634" s="92">
        <v>71.132980349999997</v>
      </c>
      <c r="BQ634" s="92">
        <v>89.517005920000003</v>
      </c>
      <c r="BR634" s="91" t="s">
        <v>50</v>
      </c>
      <c r="BS634" s="92">
        <v>1519571.9987999999</v>
      </c>
      <c r="BT634" s="92">
        <v>5033222.9929</v>
      </c>
      <c r="BU634" s="92" t="s">
        <v>50</v>
      </c>
      <c r="BV634" s="93">
        <v>44562</v>
      </c>
      <c r="BW634" s="93">
        <v>44926</v>
      </c>
      <c r="BX634" s="40"/>
      <c r="BY634" s="15">
        <f>IF(BI634=0,MAX($BY$5:BY633)+1,0)</f>
        <v>0</v>
      </c>
      <c r="BZ634" s="15" t="str">
        <f t="shared" si="11"/>
        <v/>
      </c>
    </row>
    <row r="635" spans="61:78" x14ac:dyDescent="0.25">
      <c r="BI635" s="27">
        <v>29</v>
      </c>
      <c r="BJ635" t="s">
        <v>427</v>
      </c>
      <c r="BK635" s="91">
        <v>6.0000000000000001E-3</v>
      </c>
      <c r="BL635" s="92" t="s">
        <v>634</v>
      </c>
      <c r="BM635" s="92">
        <v>0</v>
      </c>
      <c r="BN635" s="92">
        <v>2412</v>
      </c>
      <c r="BO635" s="92">
        <v>108.01702118</v>
      </c>
      <c r="BP635" s="92">
        <v>71.264244079999997</v>
      </c>
      <c r="BQ635" s="92">
        <v>89.640632629999999</v>
      </c>
      <c r="BR635" s="91" t="s">
        <v>51</v>
      </c>
      <c r="BS635" s="92">
        <v>1519546.9998999999</v>
      </c>
      <c r="BT635" s="92">
        <v>5033241</v>
      </c>
      <c r="BU635" s="92" t="s">
        <v>51</v>
      </c>
      <c r="BV635" s="93">
        <v>44562</v>
      </c>
      <c r="BW635" s="93">
        <v>44926</v>
      </c>
      <c r="BX635" s="40"/>
      <c r="BY635" s="15">
        <f>IF(BI635=0,MAX($BY$5:BY634)+1,0)</f>
        <v>0</v>
      </c>
      <c r="BZ635" s="15" t="str">
        <f t="shared" si="11"/>
        <v/>
      </c>
    </row>
    <row r="636" spans="61:78" x14ac:dyDescent="0.25">
      <c r="BI636" s="27">
        <v>30</v>
      </c>
      <c r="BJ636" t="s">
        <v>426</v>
      </c>
      <c r="BK636" s="91">
        <v>6.0000000000000001E-3</v>
      </c>
      <c r="BL636" s="92" t="s">
        <v>635</v>
      </c>
      <c r="BM636" s="92">
        <v>0</v>
      </c>
      <c r="BN636" s="92">
        <v>2528</v>
      </c>
      <c r="BO636" s="92">
        <v>107.90103148999999</v>
      </c>
      <c r="BP636" s="92">
        <v>71.132980349999997</v>
      </c>
      <c r="BQ636" s="92">
        <v>89.517005920000003</v>
      </c>
      <c r="BR636" s="91" t="s">
        <v>52</v>
      </c>
      <c r="BS636" s="92">
        <v>1519545.0049999999</v>
      </c>
      <c r="BT636" s="92">
        <v>5033238.9978999998</v>
      </c>
      <c r="BU636" s="92" t="s">
        <v>52</v>
      </c>
      <c r="BV636" s="93">
        <v>44562</v>
      </c>
      <c r="BW636" s="93">
        <v>44926</v>
      </c>
      <c r="BX636" s="40"/>
      <c r="BY636" s="15">
        <f>IF(BI636=0,MAX($BY$5:BY635)+1,0)</f>
        <v>0</v>
      </c>
      <c r="BZ636" s="15" t="str">
        <f t="shared" si="11"/>
        <v/>
      </c>
    </row>
    <row r="637" spans="61:78" x14ac:dyDescent="0.25">
      <c r="BI637" s="27">
        <v>31</v>
      </c>
      <c r="BJ637" t="s">
        <v>422</v>
      </c>
      <c r="BK637" s="91">
        <v>1.2E-2</v>
      </c>
      <c r="BL637" s="92" t="s">
        <v>636</v>
      </c>
      <c r="BM637" s="92">
        <v>0</v>
      </c>
      <c r="BN637" s="92">
        <v>2527</v>
      </c>
      <c r="BO637" s="92">
        <v>107.97271729000001</v>
      </c>
      <c r="BP637" s="92">
        <v>71.206565859999998</v>
      </c>
      <c r="BQ637" s="92">
        <v>89.589641575000002</v>
      </c>
      <c r="BR637" s="91" t="s">
        <v>53</v>
      </c>
      <c r="BS637" s="92">
        <v>1519518.9950999999</v>
      </c>
      <c r="BT637" s="92">
        <v>5033226.9990999997</v>
      </c>
      <c r="BU637" s="92" t="s">
        <v>53</v>
      </c>
      <c r="BV637" s="93">
        <v>44562</v>
      </c>
      <c r="BW637" s="93">
        <v>44926</v>
      </c>
      <c r="BX637" s="40"/>
      <c r="BY637" s="15">
        <f>IF(BI637=0,MAX($BY$5:BY636)+1,0)</f>
        <v>0</v>
      </c>
      <c r="BZ637" s="15" t="str">
        <f t="shared" si="11"/>
        <v/>
      </c>
    </row>
    <row r="638" spans="61:78" x14ac:dyDescent="0.25">
      <c r="BI638" s="27">
        <v>32</v>
      </c>
      <c r="BJ638" t="s">
        <v>426</v>
      </c>
      <c r="BK638" s="91">
        <v>8.0000000000000002E-3</v>
      </c>
      <c r="BL638" s="92" t="s">
        <v>639</v>
      </c>
      <c r="BM638" s="92">
        <v>0</v>
      </c>
      <c r="BN638" s="92">
        <v>2528</v>
      </c>
      <c r="BO638" s="92">
        <v>107.90103148999999</v>
      </c>
      <c r="BP638" s="92">
        <v>71.132980349999997</v>
      </c>
      <c r="BQ638" s="92">
        <v>89.517005920000003</v>
      </c>
      <c r="BR638" s="91" t="s">
        <v>56</v>
      </c>
      <c r="BS638" s="92">
        <v>1519549.9957999999</v>
      </c>
      <c r="BT638" s="92">
        <v>5033195.9979999997</v>
      </c>
      <c r="BU638" s="92" t="s">
        <v>56</v>
      </c>
      <c r="BV638" s="93">
        <v>44562</v>
      </c>
      <c r="BW638" s="93">
        <v>44926</v>
      </c>
      <c r="BX638" s="40"/>
      <c r="BY638" s="15">
        <f>IF(BI638=0,MAX($BY$5:BY637)+1,0)</f>
        <v>0</v>
      </c>
      <c r="BZ638" s="15" t="str">
        <f t="shared" si="11"/>
        <v/>
      </c>
    </row>
    <row r="639" spans="61:78" x14ac:dyDescent="0.25">
      <c r="BI639" s="27">
        <v>33</v>
      </c>
      <c r="BJ639" t="s">
        <v>342</v>
      </c>
      <c r="BK639" s="91">
        <v>6.0000000000000001E-3</v>
      </c>
      <c r="BL639" s="92" t="s">
        <v>654</v>
      </c>
      <c r="BM639" s="92">
        <v>0</v>
      </c>
      <c r="BN639" s="92">
        <v>14785</v>
      </c>
      <c r="BO639" s="92">
        <v>106.4753418</v>
      </c>
      <c r="BP639" s="92">
        <v>63.433700559999998</v>
      </c>
      <c r="BQ639" s="92">
        <v>84.95452118</v>
      </c>
      <c r="BR639" s="91" t="s">
        <v>71</v>
      </c>
      <c r="BS639" s="92">
        <v>1518762.0031999999</v>
      </c>
      <c r="BT639" s="92">
        <v>5031310.9926000005</v>
      </c>
      <c r="BU639" s="92" t="s">
        <v>71</v>
      </c>
      <c r="BV639" s="93">
        <v>44562</v>
      </c>
      <c r="BW639" s="93">
        <v>44926</v>
      </c>
      <c r="BX639" s="40"/>
      <c r="BY639" s="15">
        <f>IF(BI639=0,MAX($BY$5:BY638)+1,0)</f>
        <v>0</v>
      </c>
      <c r="BZ639" s="15" t="str">
        <f t="shared" si="11"/>
        <v/>
      </c>
    </row>
    <row r="640" spans="61:78" x14ac:dyDescent="0.25">
      <c r="BI640" s="27">
        <v>34</v>
      </c>
      <c r="BJ640" t="s">
        <v>453</v>
      </c>
      <c r="BK640" s="91">
        <v>-3.5000000000000001E-3</v>
      </c>
      <c r="BL640" s="92" t="s">
        <v>674</v>
      </c>
      <c r="BM640" s="92">
        <v>0</v>
      </c>
      <c r="BN640" s="92">
        <v>727</v>
      </c>
      <c r="BO640" s="92">
        <v>112.15606689000001</v>
      </c>
      <c r="BP640" s="92">
        <v>65.068504329999996</v>
      </c>
      <c r="BQ640" s="92">
        <v>88.612285610000001</v>
      </c>
      <c r="BR640" s="91" t="s">
        <v>87</v>
      </c>
      <c r="BS640" s="92">
        <v>1516905.0027999999</v>
      </c>
      <c r="BT640" s="92">
        <v>5033255.9985999996</v>
      </c>
      <c r="BU640" s="92" t="s">
        <v>87</v>
      </c>
      <c r="BV640" s="93">
        <v>44562</v>
      </c>
      <c r="BW640" s="93">
        <v>44926</v>
      </c>
      <c r="BX640" s="40"/>
      <c r="BY640" s="15">
        <f>IF(BI640=0,MAX($BY$5:BY639)+1,0)</f>
        <v>0</v>
      </c>
      <c r="BZ640" s="15" t="str">
        <f t="shared" si="11"/>
        <v/>
      </c>
    </row>
    <row r="641" spans="61:78" x14ac:dyDescent="0.25">
      <c r="BI641" s="27">
        <v>35</v>
      </c>
      <c r="BJ641" t="s">
        <v>464</v>
      </c>
      <c r="BK641" s="91">
        <v>-9.4999999999999998E-3</v>
      </c>
      <c r="BL641" s="92" t="s">
        <v>683</v>
      </c>
      <c r="BM641" s="92">
        <v>0</v>
      </c>
      <c r="BN641" s="92">
        <v>9249</v>
      </c>
      <c r="BO641" s="92">
        <v>103.56208801</v>
      </c>
      <c r="BP641" s="92">
        <v>66.873481749999996</v>
      </c>
      <c r="BQ641" s="92">
        <v>85.217784879999996</v>
      </c>
      <c r="BR641" s="91" t="s">
        <v>89</v>
      </c>
      <c r="BS641" s="92">
        <v>1520751.9961000001</v>
      </c>
      <c r="BT641" s="92">
        <v>5032391.9959000004</v>
      </c>
      <c r="BU641" s="92" t="s">
        <v>89</v>
      </c>
      <c r="BV641" s="93">
        <v>44562</v>
      </c>
      <c r="BW641" s="93">
        <v>44926</v>
      </c>
      <c r="BX641" s="40"/>
      <c r="BY641" s="15">
        <f>IF(BI641=0,MAX($BY$5:BY640)+1,0)</f>
        <v>0</v>
      </c>
      <c r="BZ641" s="15" t="str">
        <f t="shared" si="11"/>
        <v/>
      </c>
    </row>
    <row r="642" spans="61:78" x14ac:dyDescent="0.25">
      <c r="BI642" s="27">
        <v>36</v>
      </c>
      <c r="BJ642" t="s">
        <v>465</v>
      </c>
      <c r="BK642" s="91">
        <v>-9.4999999999999998E-3</v>
      </c>
      <c r="BL642" s="92" t="s">
        <v>684</v>
      </c>
      <c r="BM642" s="92">
        <v>0</v>
      </c>
      <c r="BN642" s="92">
        <v>8671</v>
      </c>
      <c r="BO642" s="92">
        <v>104.6832962</v>
      </c>
      <c r="BP642" s="92">
        <v>68.130287170000003</v>
      </c>
      <c r="BQ642" s="92">
        <v>86.406791685000002</v>
      </c>
      <c r="BR642" s="91" t="s">
        <v>90</v>
      </c>
      <c r="BS642" s="92">
        <v>1520458.9982</v>
      </c>
      <c r="BT642" s="92">
        <v>5032383.9956999999</v>
      </c>
      <c r="BU642" s="92" t="s">
        <v>90</v>
      </c>
      <c r="BV642" s="93">
        <v>44562</v>
      </c>
      <c r="BW642" s="93">
        <v>44926</v>
      </c>
      <c r="BX642" s="40"/>
      <c r="BY642" s="15">
        <f>IF(BI642=0,MAX($BY$5:BY641)+1,0)</f>
        <v>0</v>
      </c>
      <c r="BZ642" s="15" t="str">
        <f t="shared" si="11"/>
        <v/>
      </c>
    </row>
    <row r="643" spans="61:78" x14ac:dyDescent="0.25">
      <c r="BI643" s="27">
        <v>37</v>
      </c>
      <c r="BJ643" t="s">
        <v>466</v>
      </c>
      <c r="BK643" s="91">
        <v>-9.4999999999999998E-3</v>
      </c>
      <c r="BL643" s="92" t="s">
        <v>685</v>
      </c>
      <c r="BM643" s="92">
        <v>0</v>
      </c>
      <c r="BN643" s="92">
        <v>9255</v>
      </c>
      <c r="BO643" s="92">
        <v>103.91210938</v>
      </c>
      <c r="BP643" s="92">
        <v>66.635841369999994</v>
      </c>
      <c r="BQ643" s="92">
        <v>85.273975374999907</v>
      </c>
      <c r="BR643" s="91" t="s">
        <v>91</v>
      </c>
      <c r="BS643" s="92">
        <v>1520823.9998999999</v>
      </c>
      <c r="BT643" s="92">
        <v>5032383.9976000004</v>
      </c>
      <c r="BU643" s="92" t="s">
        <v>91</v>
      </c>
      <c r="BV643" s="93">
        <v>44562</v>
      </c>
      <c r="BW643" s="93">
        <v>44926</v>
      </c>
      <c r="BX643" s="40"/>
      <c r="BY643" s="15">
        <f>IF(BI643=0,MAX($BY$5:BY642)+1,0)</f>
        <v>0</v>
      </c>
      <c r="BZ643" s="15" t="str">
        <f t="shared" si="11"/>
        <v/>
      </c>
    </row>
    <row r="644" spans="61:78" x14ac:dyDescent="0.25">
      <c r="BI644" s="27">
        <v>38</v>
      </c>
      <c r="BJ644" t="s">
        <v>467</v>
      </c>
      <c r="BK644" s="91">
        <v>-9.4999999999999998E-3</v>
      </c>
      <c r="BL644" s="92" t="s">
        <v>686</v>
      </c>
      <c r="BM644" s="92">
        <v>0</v>
      </c>
      <c r="BN644" s="92">
        <v>8689</v>
      </c>
      <c r="BO644" s="92">
        <v>104.02419281</v>
      </c>
      <c r="BP644" s="92">
        <v>67.291755679999994</v>
      </c>
      <c r="BQ644" s="92">
        <v>85.657974244999906</v>
      </c>
      <c r="BR644" s="91" t="s">
        <v>92</v>
      </c>
      <c r="BS644" s="92">
        <v>1520653.0012999999</v>
      </c>
      <c r="BT644" s="92">
        <v>5032404.9929</v>
      </c>
      <c r="BU644" s="92" t="s">
        <v>92</v>
      </c>
      <c r="BV644" s="93">
        <v>44562</v>
      </c>
      <c r="BW644" s="93">
        <v>44926</v>
      </c>
      <c r="BX644" s="40"/>
      <c r="BY644" s="15">
        <f>IF(BI644=0,MAX($BY$5:BY643)+1,0)</f>
        <v>0</v>
      </c>
      <c r="BZ644" s="15" t="str">
        <f t="shared" si="11"/>
        <v/>
      </c>
    </row>
    <row r="645" spans="61:78" x14ac:dyDescent="0.25">
      <c r="BI645" s="27">
        <v>39</v>
      </c>
      <c r="BJ645" t="s">
        <v>468</v>
      </c>
      <c r="BK645" s="91">
        <v>-9.4999999999999998E-3</v>
      </c>
      <c r="BL645" s="92" t="s">
        <v>687</v>
      </c>
      <c r="BM645" s="92">
        <v>0</v>
      </c>
      <c r="BN645" s="92">
        <v>7191</v>
      </c>
      <c r="BO645" s="92">
        <v>103.00206756999999</v>
      </c>
      <c r="BP645" s="92">
        <v>68.493926999999999</v>
      </c>
      <c r="BQ645" s="92">
        <v>85.747997284999997</v>
      </c>
      <c r="BR645" s="91" t="s">
        <v>93</v>
      </c>
      <c r="BS645" s="92">
        <v>1520382.003</v>
      </c>
      <c r="BT645" s="92">
        <v>5032502.9935999997</v>
      </c>
      <c r="BU645" s="92" t="s">
        <v>93</v>
      </c>
      <c r="BV645" s="93">
        <v>44562</v>
      </c>
      <c r="BW645" s="93">
        <v>44926</v>
      </c>
      <c r="BX645" s="40"/>
      <c r="BY645" s="15">
        <f>IF(BI645=0,MAX($BY$5:BY644)+1,0)</f>
        <v>0</v>
      </c>
      <c r="BZ645" s="15" t="str">
        <f t="shared" si="11"/>
        <v/>
      </c>
    </row>
    <row r="646" spans="61:78" x14ac:dyDescent="0.25">
      <c r="BI646" s="27">
        <v>0</v>
      </c>
      <c r="BJ646" t="s">
        <v>394</v>
      </c>
      <c r="BK646" s="91">
        <v>-5.0000000000000001E-3</v>
      </c>
      <c r="BL646" s="92" t="s">
        <v>596</v>
      </c>
      <c r="BM646" s="92">
        <v>0</v>
      </c>
      <c r="BN646" s="92">
        <v>3117</v>
      </c>
      <c r="BO646" s="92">
        <v>110.0019989</v>
      </c>
      <c r="BP646" s="92">
        <v>65.353309629999998</v>
      </c>
      <c r="BQ646" s="92">
        <v>87.677654265000001</v>
      </c>
      <c r="BR646" s="91">
        <v>636</v>
      </c>
      <c r="BS646" s="92">
        <v>1518019.0027999999</v>
      </c>
      <c r="BT646" s="92">
        <v>5032595.9945999999</v>
      </c>
      <c r="BU646" s="92">
        <v>636</v>
      </c>
      <c r="BV646" s="93">
        <v>44562</v>
      </c>
      <c r="BW646" s="93">
        <v>44926</v>
      </c>
      <c r="BX646" s="40"/>
      <c r="BY646" s="15">
        <f>IF(BI646=0,MAX($BY$5:BY645)+1,0)</f>
        <v>17</v>
      </c>
      <c r="BZ646" s="15" t="str">
        <f t="shared" si="11"/>
        <v/>
      </c>
    </row>
    <row r="647" spans="61:78" x14ac:dyDescent="0.25">
      <c r="BI647" s="27">
        <v>1</v>
      </c>
      <c r="BJ647" t="s">
        <v>395</v>
      </c>
      <c r="BK647" s="91">
        <v>-5.0000000000000001E-3</v>
      </c>
      <c r="BL647" s="92" t="s">
        <v>597</v>
      </c>
      <c r="BM647" s="92">
        <v>0</v>
      </c>
      <c r="BN647" s="92">
        <v>2749</v>
      </c>
      <c r="BO647" s="92">
        <v>110.50395966000001</v>
      </c>
      <c r="BP647" s="92">
        <v>65.559921259999996</v>
      </c>
      <c r="BQ647" s="92">
        <v>88.031940460000001</v>
      </c>
      <c r="BR647" s="91">
        <v>637</v>
      </c>
      <c r="BS647" s="92">
        <v>1518020.0022</v>
      </c>
      <c r="BT647" s="92">
        <v>5032741.9932000004</v>
      </c>
      <c r="BU647" s="92">
        <v>637</v>
      </c>
      <c r="BV647" s="93">
        <v>44562</v>
      </c>
      <c r="BW647" s="93">
        <v>44926</v>
      </c>
      <c r="BX647" s="40"/>
      <c r="BY647" s="15">
        <f>IF(BI647=0,MAX($BY$5:BY646)+1,0)</f>
        <v>0</v>
      </c>
      <c r="BZ647" s="15" t="str">
        <f t="shared" ref="BZ647:BZ710" si="12">IF(ROW()-$BZ$5&lt;=$BY$4,ROW()-$BZ$5,"")</f>
        <v/>
      </c>
    </row>
    <row r="648" spans="61:78" x14ac:dyDescent="0.25">
      <c r="BI648" s="27">
        <v>2</v>
      </c>
      <c r="BJ648" t="s">
        <v>396</v>
      </c>
      <c r="BK648" s="91">
        <v>-0.02</v>
      </c>
      <c r="BL648" s="92" t="s">
        <v>598</v>
      </c>
      <c r="BM648" s="92">
        <v>0</v>
      </c>
      <c r="BN648" s="92">
        <v>2531</v>
      </c>
      <c r="BO648" s="92">
        <v>107.81092072</v>
      </c>
      <c r="BP648" s="92">
        <v>70.854019170000001</v>
      </c>
      <c r="BQ648" s="92">
        <v>89.332469945</v>
      </c>
      <c r="BR648" s="91">
        <v>826</v>
      </c>
      <c r="BS648" s="92">
        <v>1519684.0051</v>
      </c>
      <c r="BT648" s="92">
        <v>5033258.9992000004</v>
      </c>
      <c r="BU648" s="92">
        <v>826</v>
      </c>
      <c r="BV648" s="93">
        <v>44562</v>
      </c>
      <c r="BW648" s="93">
        <v>44926</v>
      </c>
      <c r="BX648" s="40"/>
      <c r="BY648" s="15">
        <f>IF(BI648=0,MAX($BY$5:BY647)+1,0)</f>
        <v>0</v>
      </c>
      <c r="BZ648" s="15" t="str">
        <f t="shared" si="12"/>
        <v/>
      </c>
    </row>
    <row r="649" spans="61:78" x14ac:dyDescent="0.25">
      <c r="BI649" s="27">
        <v>3</v>
      </c>
      <c r="BJ649" t="s">
        <v>397</v>
      </c>
      <c r="BK649" s="91">
        <v>-2.1399999999999999E-2</v>
      </c>
      <c r="BL649" s="92" t="s">
        <v>599</v>
      </c>
      <c r="BM649" s="92">
        <v>0</v>
      </c>
      <c r="BN649" s="92">
        <v>2038</v>
      </c>
      <c r="BO649" s="92">
        <v>107.7279892</v>
      </c>
      <c r="BP649" s="92">
        <v>71.638175959999998</v>
      </c>
      <c r="BQ649" s="92">
        <v>89.683082579999905</v>
      </c>
      <c r="BR649" s="91">
        <v>828</v>
      </c>
      <c r="BS649" s="92">
        <v>1519133.9997</v>
      </c>
      <c r="BT649" s="92">
        <v>5033304.9972000001</v>
      </c>
      <c r="BU649" s="92">
        <v>828</v>
      </c>
      <c r="BV649" s="93">
        <v>44562</v>
      </c>
      <c r="BW649" s="93">
        <v>44926</v>
      </c>
      <c r="BX649" s="40"/>
      <c r="BY649" s="15">
        <f>IF(BI649=0,MAX($BY$5:BY648)+1,0)</f>
        <v>0</v>
      </c>
      <c r="BZ649" s="15" t="str">
        <f t="shared" si="12"/>
        <v/>
      </c>
    </row>
    <row r="650" spans="61:78" x14ac:dyDescent="0.25">
      <c r="BI650" s="27">
        <v>4</v>
      </c>
      <c r="BJ650" t="s">
        <v>398</v>
      </c>
      <c r="BK650" s="91">
        <v>-3.0000000000000001E-3</v>
      </c>
      <c r="BL650" s="92" t="s">
        <v>600</v>
      </c>
      <c r="BM650" s="92">
        <v>0</v>
      </c>
      <c r="BN650" s="92">
        <v>3878</v>
      </c>
      <c r="BO650" s="92">
        <v>109.74568176</v>
      </c>
      <c r="BP650" s="92">
        <v>65.147163390000003</v>
      </c>
      <c r="BQ650" s="92">
        <v>87.446422575</v>
      </c>
      <c r="BR650" s="91">
        <v>830</v>
      </c>
      <c r="BS650" s="92">
        <v>1518029.0029</v>
      </c>
      <c r="BT650" s="92">
        <v>5032427.9934999999</v>
      </c>
      <c r="BU650" s="92">
        <v>830</v>
      </c>
      <c r="BV650" s="93">
        <v>44562</v>
      </c>
      <c r="BW650" s="93">
        <v>44926</v>
      </c>
      <c r="BX650" s="40"/>
      <c r="BY650" s="15">
        <f>IF(BI650=0,MAX($BY$5:BY649)+1,0)</f>
        <v>0</v>
      </c>
      <c r="BZ650" s="15" t="str">
        <f t="shared" si="12"/>
        <v/>
      </c>
    </row>
    <row r="651" spans="61:78" x14ac:dyDescent="0.25">
      <c r="BI651" s="27">
        <v>5</v>
      </c>
      <c r="BJ651" t="s">
        <v>399</v>
      </c>
      <c r="BK651" s="91">
        <v>-0.05</v>
      </c>
      <c r="BL651" s="92" t="s">
        <v>601</v>
      </c>
      <c r="BM651" s="92">
        <v>0</v>
      </c>
      <c r="BN651" s="92">
        <v>2298</v>
      </c>
      <c r="BO651" s="92">
        <v>107.49346924</v>
      </c>
      <c r="BP651" s="92">
        <v>71.22814941</v>
      </c>
      <c r="BQ651" s="92">
        <v>89.360809324999906</v>
      </c>
      <c r="BR651" s="91">
        <v>833</v>
      </c>
      <c r="BS651" s="92">
        <v>1519631.0009999999</v>
      </c>
      <c r="BT651" s="92">
        <v>5033315.9994999999</v>
      </c>
      <c r="BU651" s="92">
        <v>833</v>
      </c>
      <c r="BV651" s="93">
        <v>44562</v>
      </c>
      <c r="BW651" s="93">
        <v>44926</v>
      </c>
      <c r="BX651" s="40"/>
      <c r="BY651" s="15">
        <f>IF(BI651=0,MAX($BY$5:BY650)+1,0)</f>
        <v>0</v>
      </c>
      <c r="BZ651" s="15" t="str">
        <f t="shared" si="12"/>
        <v/>
      </c>
    </row>
    <row r="652" spans="61:78" x14ac:dyDescent="0.25">
      <c r="BI652" s="27">
        <v>6</v>
      </c>
      <c r="BJ652" t="s">
        <v>402</v>
      </c>
      <c r="BK652" s="91">
        <v>-5.0000000000000001E-3</v>
      </c>
      <c r="BL652" s="92" t="s">
        <v>604</v>
      </c>
      <c r="BM652" s="92">
        <v>0</v>
      </c>
      <c r="BN652" s="92">
        <v>7027</v>
      </c>
      <c r="BO652" s="92">
        <v>105.78554535000001</v>
      </c>
      <c r="BP652" s="92">
        <v>69.659011840000005</v>
      </c>
      <c r="BQ652" s="92">
        <v>87.722278595000006</v>
      </c>
      <c r="BR652" s="91">
        <v>2503</v>
      </c>
      <c r="BS652" s="92">
        <v>1519820.0038999999</v>
      </c>
      <c r="BT652" s="92">
        <v>5032380.0003000004</v>
      </c>
      <c r="BU652" s="92">
        <v>2503</v>
      </c>
      <c r="BV652" s="93">
        <v>44562</v>
      </c>
      <c r="BW652" s="93">
        <v>44926</v>
      </c>
      <c r="BX652" s="40"/>
      <c r="BY652" s="15">
        <f>IF(BI652=0,MAX($BY$5:BY651)+1,0)</f>
        <v>0</v>
      </c>
      <c r="BZ652" s="15" t="str">
        <f t="shared" si="12"/>
        <v/>
      </c>
    </row>
    <row r="653" spans="61:78" x14ac:dyDescent="0.25">
      <c r="BI653" s="27">
        <v>7</v>
      </c>
      <c r="BJ653" t="s">
        <v>404</v>
      </c>
      <c r="BK653" s="91">
        <v>-0.01</v>
      </c>
      <c r="BL653" s="92" t="s">
        <v>606</v>
      </c>
      <c r="BM653" s="92">
        <v>0</v>
      </c>
      <c r="BN653" s="92">
        <v>2010</v>
      </c>
      <c r="BO653" s="92">
        <v>110.89460754</v>
      </c>
      <c r="BP653" s="92">
        <v>65.334671020000002</v>
      </c>
      <c r="BQ653" s="92">
        <v>88.114639280000006</v>
      </c>
      <c r="BR653" s="91">
        <v>2550</v>
      </c>
      <c r="BS653" s="92">
        <v>1517747.0035000001</v>
      </c>
      <c r="BT653" s="92">
        <v>5032975.0000999998</v>
      </c>
      <c r="BU653" s="92">
        <v>2550</v>
      </c>
      <c r="BV653" s="93">
        <v>44562</v>
      </c>
      <c r="BW653" s="93">
        <v>44926</v>
      </c>
      <c r="BX653" s="40"/>
      <c r="BY653" s="15">
        <f>IF(BI653=0,MAX($BY$5:BY652)+1,0)</f>
        <v>0</v>
      </c>
      <c r="BZ653" s="15" t="str">
        <f t="shared" si="12"/>
        <v/>
      </c>
    </row>
    <row r="654" spans="61:78" x14ac:dyDescent="0.25">
      <c r="BI654" s="27">
        <v>8</v>
      </c>
      <c r="BJ654" t="s">
        <v>405</v>
      </c>
      <c r="BK654" s="91">
        <v>-8.0000000000000002E-3</v>
      </c>
      <c r="BL654" s="92" t="s">
        <v>607</v>
      </c>
      <c r="BM654" s="92">
        <v>0</v>
      </c>
      <c r="BN654" s="92">
        <v>2256</v>
      </c>
      <c r="BO654" s="92">
        <v>110.55115508999999</v>
      </c>
      <c r="BP654" s="92">
        <v>65.523017879999998</v>
      </c>
      <c r="BQ654" s="92">
        <v>88.037086485000003</v>
      </c>
      <c r="BR654" s="91">
        <v>2551</v>
      </c>
      <c r="BS654" s="92">
        <v>1517591.9992</v>
      </c>
      <c r="BT654" s="92">
        <v>5032844.9995999997</v>
      </c>
      <c r="BU654" s="92">
        <v>2551</v>
      </c>
      <c r="BV654" s="93">
        <v>44562</v>
      </c>
      <c r="BW654" s="93">
        <v>44926</v>
      </c>
      <c r="BX654" s="40"/>
      <c r="BY654" s="15">
        <f>IF(BI654=0,MAX($BY$5:BY653)+1,0)</f>
        <v>0</v>
      </c>
      <c r="BZ654" s="15" t="str">
        <f t="shared" si="12"/>
        <v/>
      </c>
    </row>
    <row r="655" spans="61:78" x14ac:dyDescent="0.25">
      <c r="BI655" s="27">
        <v>9</v>
      </c>
      <c r="BJ655" t="s">
        <v>406</v>
      </c>
      <c r="BK655" s="91">
        <v>-1.2E-2</v>
      </c>
      <c r="BL655" s="92" t="s">
        <v>608</v>
      </c>
      <c r="BM655" s="92">
        <v>0</v>
      </c>
      <c r="BN655" s="92">
        <v>2137</v>
      </c>
      <c r="BO655" s="92">
        <v>110.35852814</v>
      </c>
      <c r="BP655" s="92">
        <v>65.443931579999997</v>
      </c>
      <c r="BQ655" s="92">
        <v>87.901229860000001</v>
      </c>
      <c r="BR655" s="91">
        <v>2559</v>
      </c>
      <c r="BS655" s="92">
        <v>1517866.0035999999</v>
      </c>
      <c r="BT655" s="92">
        <v>5032951.9955000002</v>
      </c>
      <c r="BU655" s="92">
        <v>2559</v>
      </c>
      <c r="BV655" s="93">
        <v>44562</v>
      </c>
      <c r="BW655" s="93">
        <v>44926</v>
      </c>
      <c r="BX655" s="40"/>
      <c r="BY655" s="15">
        <f>IF(BI655=0,MAX($BY$5:BY654)+1,0)</f>
        <v>0</v>
      </c>
      <c r="BZ655" s="15" t="str">
        <f t="shared" si="12"/>
        <v/>
      </c>
    </row>
    <row r="656" spans="61:78" x14ac:dyDescent="0.25">
      <c r="BI656" s="27">
        <v>10</v>
      </c>
      <c r="BJ656" t="s">
        <v>407</v>
      </c>
      <c r="BK656" s="91">
        <v>-2.2499999999999999E-2</v>
      </c>
      <c r="BL656" s="92" t="s">
        <v>609</v>
      </c>
      <c r="BM656" s="92">
        <v>0</v>
      </c>
      <c r="BN656" s="92">
        <v>645</v>
      </c>
      <c r="BO656" s="92">
        <v>109.94715881</v>
      </c>
      <c r="BP656" s="92">
        <v>72.904418949999993</v>
      </c>
      <c r="BQ656" s="92">
        <v>91.425788879999999</v>
      </c>
      <c r="BR656" s="91">
        <v>4740</v>
      </c>
      <c r="BS656" s="92">
        <v>1519004.9994999999</v>
      </c>
      <c r="BT656" s="92">
        <v>5033871.9913999997</v>
      </c>
      <c r="BU656" s="92">
        <v>4740</v>
      </c>
      <c r="BV656" s="93">
        <v>44562</v>
      </c>
      <c r="BW656" s="93">
        <v>44926</v>
      </c>
      <c r="BX656" s="40"/>
      <c r="BY656" s="15">
        <f>IF(BI656=0,MAX($BY$5:BY655)+1,0)</f>
        <v>0</v>
      </c>
      <c r="BZ656" s="15" t="str">
        <f t="shared" si="12"/>
        <v/>
      </c>
    </row>
    <row r="657" spans="61:78" x14ac:dyDescent="0.25">
      <c r="BI657" s="27">
        <v>11</v>
      </c>
      <c r="BJ657" t="s">
        <v>407</v>
      </c>
      <c r="BK657" s="91">
        <v>-2.2499999999999999E-2</v>
      </c>
      <c r="BL657" s="92" t="s">
        <v>610</v>
      </c>
      <c r="BM657" s="92">
        <v>0</v>
      </c>
      <c r="BN657" s="92">
        <v>645</v>
      </c>
      <c r="BO657" s="92">
        <v>109.94715881</v>
      </c>
      <c r="BP657" s="92">
        <v>72.904418949999993</v>
      </c>
      <c r="BQ657" s="92">
        <v>91.425788879999999</v>
      </c>
      <c r="BR657" s="91">
        <v>4741</v>
      </c>
      <c r="BS657" s="92">
        <v>1519003.9994999999</v>
      </c>
      <c r="BT657" s="92">
        <v>5033866.9908999996</v>
      </c>
      <c r="BU657" s="92">
        <v>4741</v>
      </c>
      <c r="BV657" s="93">
        <v>44562</v>
      </c>
      <c r="BW657" s="93">
        <v>44926</v>
      </c>
      <c r="BX657" s="40"/>
      <c r="BY657" s="15">
        <f>IF(BI657=0,MAX($BY$5:BY656)+1,0)</f>
        <v>0</v>
      </c>
      <c r="BZ657" s="15" t="str">
        <f t="shared" si="12"/>
        <v/>
      </c>
    </row>
    <row r="658" spans="61:78" x14ac:dyDescent="0.25">
      <c r="BI658" s="27">
        <v>12</v>
      </c>
      <c r="BJ658" t="s">
        <v>409</v>
      </c>
      <c r="BK658" s="91">
        <v>-8.0000000000000002E-3</v>
      </c>
      <c r="BL658" s="92" t="s">
        <v>612</v>
      </c>
      <c r="BM658" s="92">
        <v>0</v>
      </c>
      <c r="BN658" s="92">
        <v>8231</v>
      </c>
      <c r="BO658" s="92">
        <v>109.92002869</v>
      </c>
      <c r="BP658" s="92">
        <v>64.246482850000007</v>
      </c>
      <c r="BQ658" s="92">
        <v>87.083255769999994</v>
      </c>
      <c r="BR658" s="91" t="s">
        <v>18</v>
      </c>
      <c r="BS658" s="92">
        <v>1517647.0034</v>
      </c>
      <c r="BT658" s="92">
        <v>5031648.0003000004</v>
      </c>
      <c r="BU658" s="92" t="s">
        <v>18</v>
      </c>
      <c r="BV658" s="93">
        <v>44562</v>
      </c>
      <c r="BW658" s="93">
        <v>44926</v>
      </c>
      <c r="BX658" s="40"/>
      <c r="BY658" s="15">
        <f>IF(BI658=0,MAX($BY$5:BY657)+1,0)</f>
        <v>0</v>
      </c>
      <c r="BZ658" s="15" t="str">
        <f t="shared" si="12"/>
        <v/>
      </c>
    </row>
    <row r="659" spans="61:78" x14ac:dyDescent="0.25">
      <c r="BI659" s="27">
        <v>13</v>
      </c>
      <c r="BJ659" t="s">
        <v>410</v>
      </c>
      <c r="BK659" s="91">
        <v>-8.0000000000000002E-3</v>
      </c>
      <c r="BL659" s="92" t="s">
        <v>613</v>
      </c>
      <c r="BM659" s="92">
        <v>0</v>
      </c>
      <c r="BN659" s="92">
        <v>7745</v>
      </c>
      <c r="BO659" s="92">
        <v>109.08650208</v>
      </c>
      <c r="BP659" s="92">
        <v>64.124412539999994</v>
      </c>
      <c r="BQ659" s="92">
        <v>86.605457309999906</v>
      </c>
      <c r="BR659" s="91" t="s">
        <v>19</v>
      </c>
      <c r="BS659" s="92">
        <v>1517718.0031000001</v>
      </c>
      <c r="BT659" s="92">
        <v>5031736.0006999997</v>
      </c>
      <c r="BU659" s="92" t="s">
        <v>19</v>
      </c>
      <c r="BV659" s="93">
        <v>44562</v>
      </c>
      <c r="BW659" s="93">
        <v>44926</v>
      </c>
      <c r="BX659" s="40"/>
      <c r="BY659" s="15">
        <f>IF(BI659=0,MAX($BY$5:BY658)+1,0)</f>
        <v>0</v>
      </c>
      <c r="BZ659" s="15" t="str">
        <f t="shared" si="12"/>
        <v/>
      </c>
    </row>
    <row r="660" spans="61:78" x14ac:dyDescent="0.25">
      <c r="BI660" s="27">
        <v>14</v>
      </c>
      <c r="BJ660" t="s">
        <v>412</v>
      </c>
      <c r="BK660" s="91">
        <v>-8.0000000000000002E-3</v>
      </c>
      <c r="BL660" s="92" t="s">
        <v>615</v>
      </c>
      <c r="BM660" s="92">
        <v>0</v>
      </c>
      <c r="BN660" s="92">
        <v>9316</v>
      </c>
      <c r="BO660" s="92">
        <v>108.80895233</v>
      </c>
      <c r="BP660" s="92">
        <v>63.80172348</v>
      </c>
      <c r="BQ660" s="92">
        <v>86.305337905000002</v>
      </c>
      <c r="BR660" s="91" t="s">
        <v>28</v>
      </c>
      <c r="BS660" s="92">
        <v>1517845.0024000001</v>
      </c>
      <c r="BT660" s="92">
        <v>5031586.9985999996</v>
      </c>
      <c r="BU660" s="92" t="s">
        <v>28</v>
      </c>
      <c r="BV660" s="93">
        <v>44562</v>
      </c>
      <c r="BW660" s="93">
        <v>44926</v>
      </c>
      <c r="BX660" s="40"/>
      <c r="BY660" s="15">
        <f>IF(BI660=0,MAX($BY$5:BY659)+1,0)</f>
        <v>0</v>
      </c>
      <c r="BZ660" s="15" t="str">
        <f t="shared" si="12"/>
        <v/>
      </c>
    </row>
    <row r="661" spans="61:78" x14ac:dyDescent="0.25">
      <c r="BI661" s="27">
        <v>15</v>
      </c>
      <c r="BJ661" t="s">
        <v>413</v>
      </c>
      <c r="BK661" s="91">
        <v>-8.0000000000000002E-3</v>
      </c>
      <c r="BL661" s="92" t="s">
        <v>616</v>
      </c>
      <c r="BM661" s="92">
        <v>0</v>
      </c>
      <c r="BN661" s="92">
        <v>10445</v>
      </c>
      <c r="BO661" s="92">
        <v>109.21190643</v>
      </c>
      <c r="BP661" s="92">
        <v>63.974983219999999</v>
      </c>
      <c r="BQ661" s="92">
        <v>86.593444825000006</v>
      </c>
      <c r="BR661" s="91" t="s">
        <v>29</v>
      </c>
      <c r="BS661" s="92">
        <v>1517749.0031000001</v>
      </c>
      <c r="BT661" s="92">
        <v>5031492.9918999998</v>
      </c>
      <c r="BU661" s="92" t="s">
        <v>29</v>
      </c>
      <c r="BV661" s="93">
        <v>44562</v>
      </c>
      <c r="BW661" s="93">
        <v>44926</v>
      </c>
      <c r="BX661" s="40"/>
      <c r="BY661" s="15">
        <f>IF(BI661=0,MAX($BY$5:BY660)+1,0)</f>
        <v>0</v>
      </c>
      <c r="BZ661" s="15" t="str">
        <f t="shared" si="12"/>
        <v/>
      </c>
    </row>
    <row r="662" spans="61:78" x14ac:dyDescent="0.25">
      <c r="BI662" s="27">
        <v>16</v>
      </c>
      <c r="BJ662" t="s">
        <v>417</v>
      </c>
      <c r="BK662" s="91">
        <v>-8.0000000000000002E-3</v>
      </c>
      <c r="BL662" s="92" t="s">
        <v>621</v>
      </c>
      <c r="BM662" s="92">
        <v>0</v>
      </c>
      <c r="BN662" s="92">
        <v>1919</v>
      </c>
      <c r="BO662" s="92">
        <v>107.52838898</v>
      </c>
      <c r="BP662" s="92">
        <v>71.738250730000004</v>
      </c>
      <c r="BQ662" s="92">
        <v>89.633319854999996</v>
      </c>
      <c r="BR662" s="91" t="s">
        <v>38</v>
      </c>
      <c r="BS662" s="92">
        <v>1519559.9978</v>
      </c>
      <c r="BT662" s="92">
        <v>5033463.9984999998</v>
      </c>
      <c r="BU662" s="92" t="s">
        <v>38</v>
      </c>
      <c r="BV662" s="93">
        <v>44562</v>
      </c>
      <c r="BW662" s="93">
        <v>44926</v>
      </c>
      <c r="BX662" s="40"/>
      <c r="BY662" s="15">
        <f>IF(BI662=0,MAX($BY$5:BY661)+1,0)</f>
        <v>0</v>
      </c>
      <c r="BZ662" s="15" t="str">
        <f t="shared" si="12"/>
        <v/>
      </c>
    </row>
    <row r="663" spans="61:78" x14ac:dyDescent="0.25">
      <c r="BI663" s="27">
        <v>17</v>
      </c>
      <c r="BJ663" t="s">
        <v>418</v>
      </c>
      <c r="BK663" s="91">
        <v>-8.0000000000000002E-3</v>
      </c>
      <c r="BL663" s="92" t="s">
        <v>622</v>
      </c>
      <c r="BM663" s="92">
        <v>0</v>
      </c>
      <c r="BN663" s="92">
        <v>2048</v>
      </c>
      <c r="BO663" s="92">
        <v>107.55656433</v>
      </c>
      <c r="BP663" s="92">
        <v>71.476799009999993</v>
      </c>
      <c r="BQ663" s="92">
        <v>89.516681669999997</v>
      </c>
      <c r="BR663" s="91" t="s">
        <v>39</v>
      </c>
      <c r="BS663" s="92">
        <v>1519593.9975000001</v>
      </c>
      <c r="BT663" s="92">
        <v>5033411.9990999997</v>
      </c>
      <c r="BU663" s="92" t="s">
        <v>39</v>
      </c>
      <c r="BV663" s="93">
        <v>44562</v>
      </c>
      <c r="BW663" s="93">
        <v>44926</v>
      </c>
      <c r="BX663" s="40"/>
      <c r="BY663" s="15">
        <f>IF(BI663=0,MAX($BY$5:BY662)+1,0)</f>
        <v>0</v>
      </c>
      <c r="BZ663" s="15" t="str">
        <f t="shared" si="12"/>
        <v/>
      </c>
    </row>
    <row r="664" spans="61:78" x14ac:dyDescent="0.25">
      <c r="BI664" s="27">
        <v>18</v>
      </c>
      <c r="BJ664" t="s">
        <v>419</v>
      </c>
      <c r="BK664" s="91">
        <v>-8.0000000000000002E-3</v>
      </c>
      <c r="BL664" s="92" t="s">
        <v>623</v>
      </c>
      <c r="BM664" s="92">
        <v>0</v>
      </c>
      <c r="BN664" s="92">
        <v>2173</v>
      </c>
      <c r="BO664" s="92">
        <v>107.66276550000001</v>
      </c>
      <c r="BP664" s="92">
        <v>71.339622500000004</v>
      </c>
      <c r="BQ664" s="92">
        <v>89.501193999999998</v>
      </c>
      <c r="BR664" s="91" t="s">
        <v>40</v>
      </c>
      <c r="BS664" s="92">
        <v>1519634.9982</v>
      </c>
      <c r="BT664" s="92">
        <v>5033369.9902999997</v>
      </c>
      <c r="BU664" s="92" t="s">
        <v>40</v>
      </c>
      <c r="BV664" s="93">
        <v>44562</v>
      </c>
      <c r="BW664" s="93">
        <v>44926</v>
      </c>
      <c r="BX664" s="40"/>
      <c r="BY664" s="15">
        <f>IF(BI664=0,MAX($BY$5:BY663)+1,0)</f>
        <v>0</v>
      </c>
      <c r="BZ664" s="15" t="str">
        <f t="shared" si="12"/>
        <v/>
      </c>
    </row>
    <row r="665" spans="61:78" x14ac:dyDescent="0.25">
      <c r="BI665" s="27">
        <v>19</v>
      </c>
      <c r="BJ665" t="s">
        <v>420</v>
      </c>
      <c r="BK665" s="91">
        <v>6.0000000000000001E-3</v>
      </c>
      <c r="BL665" s="92" t="s">
        <v>624</v>
      </c>
      <c r="BM665" s="92">
        <v>0</v>
      </c>
      <c r="BN665" s="92">
        <v>2169</v>
      </c>
      <c r="BO665" s="92">
        <v>108.33624268</v>
      </c>
      <c r="BP665" s="92">
        <v>71.719467159999994</v>
      </c>
      <c r="BQ665" s="92">
        <v>90.027854919999996</v>
      </c>
      <c r="BR665" s="91" t="s">
        <v>41</v>
      </c>
      <c r="BS665" s="92">
        <v>1519433.0009000001</v>
      </c>
      <c r="BT665" s="92">
        <v>5033336.9924999997</v>
      </c>
      <c r="BU665" s="92" t="s">
        <v>41</v>
      </c>
      <c r="BV665" s="93">
        <v>44562</v>
      </c>
      <c r="BW665" s="93">
        <v>44926</v>
      </c>
      <c r="BX665" s="40"/>
      <c r="BY665" s="15">
        <f>IF(BI665=0,MAX($BY$5:BY664)+1,0)</f>
        <v>0</v>
      </c>
      <c r="BZ665" s="15" t="str">
        <f t="shared" si="12"/>
        <v/>
      </c>
    </row>
    <row r="666" spans="61:78" x14ac:dyDescent="0.25">
      <c r="BI666" s="27">
        <v>20</v>
      </c>
      <c r="BJ666" t="s">
        <v>420</v>
      </c>
      <c r="BK666" s="91">
        <v>6.0000000000000001E-3</v>
      </c>
      <c r="BL666" s="92" t="s">
        <v>625</v>
      </c>
      <c r="BM666" s="92">
        <v>0</v>
      </c>
      <c r="BN666" s="92">
        <v>2169</v>
      </c>
      <c r="BO666" s="92">
        <v>108.33624268</v>
      </c>
      <c r="BP666" s="92">
        <v>71.719467159999994</v>
      </c>
      <c r="BQ666" s="92">
        <v>90.027854919999996</v>
      </c>
      <c r="BR666" s="91" t="s">
        <v>42</v>
      </c>
      <c r="BS666" s="92">
        <v>1519443.996</v>
      </c>
      <c r="BT666" s="92">
        <v>5033326.9955000002</v>
      </c>
      <c r="BU666" s="92" t="s">
        <v>42</v>
      </c>
      <c r="BV666" s="93">
        <v>44562</v>
      </c>
      <c r="BW666" s="93">
        <v>44926</v>
      </c>
      <c r="BX666" s="40"/>
      <c r="BY666" s="15">
        <f>IF(BI666=0,MAX($BY$5:BY665)+1,0)</f>
        <v>0</v>
      </c>
      <c r="BZ666" s="15" t="str">
        <f t="shared" si="12"/>
        <v/>
      </c>
    </row>
    <row r="667" spans="61:78" x14ac:dyDescent="0.25">
      <c r="BI667" s="27">
        <v>21</v>
      </c>
      <c r="BJ667" t="s">
        <v>421</v>
      </c>
      <c r="BK667" s="91">
        <v>6.0000000000000001E-3</v>
      </c>
      <c r="BL667" s="92" t="s">
        <v>626</v>
      </c>
      <c r="BM667" s="92">
        <v>0</v>
      </c>
      <c r="BN667" s="92">
        <v>2295</v>
      </c>
      <c r="BO667" s="92">
        <v>107.84601592999999</v>
      </c>
      <c r="BP667" s="92">
        <v>71.506248470000003</v>
      </c>
      <c r="BQ667" s="92">
        <v>89.676132199999998</v>
      </c>
      <c r="BR667" s="91" t="s">
        <v>43</v>
      </c>
      <c r="BS667" s="92">
        <v>1519469.0020999999</v>
      </c>
      <c r="BT667" s="92">
        <v>5033304.9913999997</v>
      </c>
      <c r="BU667" s="92" t="s">
        <v>43</v>
      </c>
      <c r="BV667" s="93">
        <v>44562</v>
      </c>
      <c r="BW667" s="93">
        <v>44926</v>
      </c>
      <c r="BX667" s="40"/>
      <c r="BY667" s="15">
        <f>IF(BI667=0,MAX($BY$5:BY666)+1,0)</f>
        <v>0</v>
      </c>
      <c r="BZ667" s="15" t="str">
        <f t="shared" si="12"/>
        <v/>
      </c>
    </row>
    <row r="668" spans="61:78" x14ac:dyDescent="0.25">
      <c r="BI668" s="27">
        <v>22</v>
      </c>
      <c r="BJ668" t="s">
        <v>421</v>
      </c>
      <c r="BK668" s="91">
        <v>6.0000000000000001E-3</v>
      </c>
      <c r="BL668" s="92" t="s">
        <v>627</v>
      </c>
      <c r="BM668" s="92">
        <v>0</v>
      </c>
      <c r="BN668" s="92">
        <v>2295</v>
      </c>
      <c r="BO668" s="92">
        <v>107.84601592999999</v>
      </c>
      <c r="BP668" s="92">
        <v>71.506248470000003</v>
      </c>
      <c r="BQ668" s="92">
        <v>89.676132199999998</v>
      </c>
      <c r="BR668" s="91" t="s">
        <v>44</v>
      </c>
      <c r="BS668" s="92">
        <v>1519482.0045</v>
      </c>
      <c r="BT668" s="92">
        <v>5033285.9927000003</v>
      </c>
      <c r="BU668" s="92" t="s">
        <v>44</v>
      </c>
      <c r="BV668" s="93">
        <v>44562</v>
      </c>
      <c r="BW668" s="93">
        <v>44926</v>
      </c>
      <c r="BX668" s="40"/>
      <c r="BY668" s="15">
        <f>IF(BI668=0,MAX($BY$5:BY667)+1,0)</f>
        <v>0</v>
      </c>
      <c r="BZ668" s="15" t="str">
        <f t="shared" si="12"/>
        <v/>
      </c>
    </row>
    <row r="669" spans="61:78" x14ac:dyDescent="0.25">
      <c r="BI669" s="27">
        <v>23</v>
      </c>
      <c r="BJ669" t="s">
        <v>422</v>
      </c>
      <c r="BK669" s="91">
        <v>2.4E-2</v>
      </c>
      <c r="BL669" s="92" t="s">
        <v>628</v>
      </c>
      <c r="BM669" s="92">
        <v>0</v>
      </c>
      <c r="BN669" s="92">
        <v>2527</v>
      </c>
      <c r="BO669" s="92">
        <v>107.97271729000001</v>
      </c>
      <c r="BP669" s="92">
        <v>71.206565859999998</v>
      </c>
      <c r="BQ669" s="92">
        <v>89.589641575000002</v>
      </c>
      <c r="BR669" s="91" t="s">
        <v>45</v>
      </c>
      <c r="BS669" s="92">
        <v>1519518.9950999999</v>
      </c>
      <c r="BT669" s="92">
        <v>5033226.9990999997</v>
      </c>
      <c r="BU669" s="92" t="s">
        <v>45</v>
      </c>
      <c r="BV669" s="93">
        <v>44562</v>
      </c>
      <c r="BW669" s="93">
        <v>44926</v>
      </c>
      <c r="BX669" s="40"/>
      <c r="BY669" s="15">
        <f>IF(BI669=0,MAX($BY$5:BY668)+1,0)</f>
        <v>0</v>
      </c>
      <c r="BZ669" s="15" t="str">
        <f t="shared" si="12"/>
        <v/>
      </c>
    </row>
    <row r="670" spans="61:78" x14ac:dyDescent="0.25">
      <c r="BI670" s="27">
        <v>24</v>
      </c>
      <c r="BJ670" t="s">
        <v>423</v>
      </c>
      <c r="BK670" s="91">
        <v>-2.1399999999999999E-2</v>
      </c>
      <c r="BL670" s="92" t="s">
        <v>629</v>
      </c>
      <c r="BM670" s="92">
        <v>0</v>
      </c>
      <c r="BN670" s="92">
        <v>2287</v>
      </c>
      <c r="BO670" s="92">
        <v>107.6685791</v>
      </c>
      <c r="BP670" s="92">
        <v>71.260536189999996</v>
      </c>
      <c r="BQ670" s="92">
        <v>89.464557644999999</v>
      </c>
      <c r="BR670" s="91" t="s">
        <v>46</v>
      </c>
      <c r="BS670" s="92">
        <v>1519078.0001999999</v>
      </c>
      <c r="BT670" s="92">
        <v>5033219.9946999997</v>
      </c>
      <c r="BU670" s="92" t="s">
        <v>46</v>
      </c>
      <c r="BV670" s="93">
        <v>44562</v>
      </c>
      <c r="BW670" s="93">
        <v>44926</v>
      </c>
      <c r="BX670" s="40"/>
      <c r="BY670" s="15">
        <f>IF(BI670=0,MAX($BY$5:BY669)+1,0)</f>
        <v>0</v>
      </c>
      <c r="BZ670" s="15" t="str">
        <f t="shared" si="12"/>
        <v/>
      </c>
    </row>
    <row r="671" spans="61:78" x14ac:dyDescent="0.25">
      <c r="BI671" s="27">
        <v>25</v>
      </c>
      <c r="BJ671" t="s">
        <v>424</v>
      </c>
      <c r="BK671" s="91">
        <v>2.1399999999999999E-2</v>
      </c>
      <c r="BL671" s="92" t="s">
        <v>630</v>
      </c>
      <c r="BM671" s="92">
        <v>0</v>
      </c>
      <c r="BN671" s="92">
        <v>1909</v>
      </c>
      <c r="BO671" s="92">
        <v>108.11677551</v>
      </c>
      <c r="BP671" s="92">
        <v>71.622856139999996</v>
      </c>
      <c r="BQ671" s="92">
        <v>89.869815824999904</v>
      </c>
      <c r="BR671" s="91" t="s">
        <v>47</v>
      </c>
      <c r="BS671" s="92">
        <v>1519088.0037</v>
      </c>
      <c r="BT671" s="92">
        <v>5033340.9992000004</v>
      </c>
      <c r="BU671" s="92" t="s">
        <v>47</v>
      </c>
      <c r="BV671" s="93">
        <v>44562</v>
      </c>
      <c r="BW671" s="93">
        <v>44926</v>
      </c>
      <c r="BX671" s="40"/>
      <c r="BY671" s="15">
        <f>IF(BI671=0,MAX($BY$5:BY670)+1,0)</f>
        <v>0</v>
      </c>
      <c r="BZ671" s="15" t="str">
        <f t="shared" si="12"/>
        <v/>
      </c>
    </row>
    <row r="672" spans="61:78" x14ac:dyDescent="0.25">
      <c r="BI672" s="27">
        <v>26</v>
      </c>
      <c r="BJ672" t="s">
        <v>425</v>
      </c>
      <c r="BK672" s="91">
        <v>2.1399999999999999E-2</v>
      </c>
      <c r="BL672" s="92" t="s">
        <v>631</v>
      </c>
      <c r="BM672" s="92">
        <v>0</v>
      </c>
      <c r="BN672" s="92">
        <v>2161</v>
      </c>
      <c r="BO672" s="92">
        <v>107.9879303</v>
      </c>
      <c r="BP672" s="92">
        <v>71.230773929999998</v>
      </c>
      <c r="BQ672" s="92">
        <v>89.609352114999993</v>
      </c>
      <c r="BR672" s="91" t="s">
        <v>48</v>
      </c>
      <c r="BS672" s="92">
        <v>1519071.9994999999</v>
      </c>
      <c r="BT672" s="92">
        <v>5033226.9907999998</v>
      </c>
      <c r="BU672" s="92" t="s">
        <v>48</v>
      </c>
      <c r="BV672" s="93">
        <v>44562</v>
      </c>
      <c r="BW672" s="93">
        <v>44926</v>
      </c>
      <c r="BX672" s="40"/>
      <c r="BY672" s="15">
        <f>IF(BI672=0,MAX($BY$5:BY671)+1,0)</f>
        <v>0</v>
      </c>
      <c r="BZ672" s="15" t="str">
        <f t="shared" si="12"/>
        <v/>
      </c>
    </row>
    <row r="673" spans="61:78" x14ac:dyDescent="0.25">
      <c r="BI673" s="27">
        <v>27</v>
      </c>
      <c r="BJ673" t="s">
        <v>426</v>
      </c>
      <c r="BK673" s="91">
        <v>-6.0000000000000001E-3</v>
      </c>
      <c r="BL673" s="92" t="s">
        <v>632</v>
      </c>
      <c r="BM673" s="92">
        <v>0</v>
      </c>
      <c r="BN673" s="92">
        <v>2528</v>
      </c>
      <c r="BO673" s="92">
        <v>107.90103148999999</v>
      </c>
      <c r="BP673" s="92">
        <v>71.132980349999997</v>
      </c>
      <c r="BQ673" s="92">
        <v>89.517005920000003</v>
      </c>
      <c r="BR673" s="91" t="s">
        <v>49</v>
      </c>
      <c r="BS673" s="92">
        <v>1519568.0019</v>
      </c>
      <c r="BT673" s="92">
        <v>5033226.9948000005</v>
      </c>
      <c r="BU673" s="92" t="s">
        <v>49</v>
      </c>
      <c r="BV673" s="93">
        <v>44562</v>
      </c>
      <c r="BW673" s="93">
        <v>44926</v>
      </c>
      <c r="BX673" s="40"/>
      <c r="BY673" s="15">
        <f>IF(BI673=0,MAX($BY$5:BY672)+1,0)</f>
        <v>0</v>
      </c>
      <c r="BZ673" s="15" t="str">
        <f t="shared" si="12"/>
        <v/>
      </c>
    </row>
    <row r="674" spans="61:78" x14ac:dyDescent="0.25">
      <c r="BI674" s="27">
        <v>28</v>
      </c>
      <c r="BJ674" t="s">
        <v>426</v>
      </c>
      <c r="BK674" s="91">
        <v>-6.0000000000000001E-3</v>
      </c>
      <c r="BL674" s="92" t="s">
        <v>633</v>
      </c>
      <c r="BM674" s="92">
        <v>0</v>
      </c>
      <c r="BN674" s="92">
        <v>2528</v>
      </c>
      <c r="BO674" s="92">
        <v>107.90103148999999</v>
      </c>
      <c r="BP674" s="92">
        <v>71.132980349999997</v>
      </c>
      <c r="BQ674" s="92">
        <v>89.517005920000003</v>
      </c>
      <c r="BR674" s="91" t="s">
        <v>50</v>
      </c>
      <c r="BS674" s="92">
        <v>1519571.9987999999</v>
      </c>
      <c r="BT674" s="92">
        <v>5033222.9929</v>
      </c>
      <c r="BU674" s="92" t="s">
        <v>50</v>
      </c>
      <c r="BV674" s="93">
        <v>44562</v>
      </c>
      <c r="BW674" s="93">
        <v>44926</v>
      </c>
      <c r="BX674" s="40"/>
      <c r="BY674" s="15">
        <f>IF(BI674=0,MAX($BY$5:BY673)+1,0)</f>
        <v>0</v>
      </c>
      <c r="BZ674" s="15" t="str">
        <f t="shared" si="12"/>
        <v/>
      </c>
    </row>
    <row r="675" spans="61:78" x14ac:dyDescent="0.25">
      <c r="BI675" s="27">
        <v>29</v>
      </c>
      <c r="BJ675" t="s">
        <v>427</v>
      </c>
      <c r="BK675" s="91">
        <v>6.0000000000000001E-3</v>
      </c>
      <c r="BL675" s="92" t="s">
        <v>634</v>
      </c>
      <c r="BM675" s="92">
        <v>0</v>
      </c>
      <c r="BN675" s="92">
        <v>2412</v>
      </c>
      <c r="BO675" s="92">
        <v>108.01702118</v>
      </c>
      <c r="BP675" s="92">
        <v>71.264244079999997</v>
      </c>
      <c r="BQ675" s="92">
        <v>89.640632629999999</v>
      </c>
      <c r="BR675" s="91" t="s">
        <v>51</v>
      </c>
      <c r="BS675" s="92">
        <v>1519546.9998999999</v>
      </c>
      <c r="BT675" s="92">
        <v>5033241</v>
      </c>
      <c r="BU675" s="92" t="s">
        <v>51</v>
      </c>
      <c r="BV675" s="93">
        <v>44562</v>
      </c>
      <c r="BW675" s="93">
        <v>44926</v>
      </c>
      <c r="BX675" s="40"/>
      <c r="BY675" s="15">
        <f>IF(BI675=0,MAX($BY$5:BY674)+1,0)</f>
        <v>0</v>
      </c>
      <c r="BZ675" s="15" t="str">
        <f t="shared" si="12"/>
        <v/>
      </c>
    </row>
    <row r="676" spans="61:78" x14ac:dyDescent="0.25">
      <c r="BI676" s="27">
        <v>30</v>
      </c>
      <c r="BJ676" t="s">
        <v>426</v>
      </c>
      <c r="BK676" s="91">
        <v>6.0000000000000001E-3</v>
      </c>
      <c r="BL676" s="92" t="s">
        <v>635</v>
      </c>
      <c r="BM676" s="92">
        <v>0</v>
      </c>
      <c r="BN676" s="92">
        <v>2528</v>
      </c>
      <c r="BO676" s="92">
        <v>107.90103148999999</v>
      </c>
      <c r="BP676" s="92">
        <v>71.132980349999997</v>
      </c>
      <c r="BQ676" s="92">
        <v>89.517005920000003</v>
      </c>
      <c r="BR676" s="91" t="s">
        <v>52</v>
      </c>
      <c r="BS676" s="92">
        <v>1519545.0049999999</v>
      </c>
      <c r="BT676" s="92">
        <v>5033238.9978999998</v>
      </c>
      <c r="BU676" s="92" t="s">
        <v>52</v>
      </c>
      <c r="BV676" s="93">
        <v>44562</v>
      </c>
      <c r="BW676" s="93">
        <v>44926</v>
      </c>
      <c r="BX676" s="40"/>
      <c r="BY676" s="15">
        <f>IF(BI676=0,MAX($BY$5:BY675)+1,0)</f>
        <v>0</v>
      </c>
      <c r="BZ676" s="15" t="str">
        <f t="shared" si="12"/>
        <v/>
      </c>
    </row>
    <row r="677" spans="61:78" x14ac:dyDescent="0.25">
      <c r="BI677" s="27">
        <v>31</v>
      </c>
      <c r="BJ677" t="s">
        <v>422</v>
      </c>
      <c r="BK677" s="91">
        <v>1.2E-2</v>
      </c>
      <c r="BL677" s="92" t="s">
        <v>636</v>
      </c>
      <c r="BM677" s="92">
        <v>0</v>
      </c>
      <c r="BN677" s="92">
        <v>2527</v>
      </c>
      <c r="BO677" s="92">
        <v>107.97271729000001</v>
      </c>
      <c r="BP677" s="92">
        <v>71.206565859999998</v>
      </c>
      <c r="BQ677" s="92">
        <v>89.589641575000002</v>
      </c>
      <c r="BR677" s="91" t="s">
        <v>53</v>
      </c>
      <c r="BS677" s="92">
        <v>1519518.9950999999</v>
      </c>
      <c r="BT677" s="92">
        <v>5033226.9990999997</v>
      </c>
      <c r="BU677" s="92" t="s">
        <v>53</v>
      </c>
      <c r="BV677" s="93">
        <v>44562</v>
      </c>
      <c r="BW677" s="93">
        <v>44926</v>
      </c>
      <c r="BX677" s="40"/>
      <c r="BY677" s="15">
        <f>IF(BI677=0,MAX($BY$5:BY676)+1,0)</f>
        <v>0</v>
      </c>
      <c r="BZ677" s="15" t="str">
        <f t="shared" si="12"/>
        <v/>
      </c>
    </row>
    <row r="678" spans="61:78" x14ac:dyDescent="0.25">
      <c r="BI678" s="27">
        <v>32</v>
      </c>
      <c r="BJ678" t="s">
        <v>426</v>
      </c>
      <c r="BK678" s="91">
        <v>8.0000000000000002E-3</v>
      </c>
      <c r="BL678" s="92" t="s">
        <v>639</v>
      </c>
      <c r="BM678" s="92">
        <v>0</v>
      </c>
      <c r="BN678" s="92">
        <v>2528</v>
      </c>
      <c r="BO678" s="92">
        <v>107.90103148999999</v>
      </c>
      <c r="BP678" s="92">
        <v>71.132980349999997</v>
      </c>
      <c r="BQ678" s="92">
        <v>89.517005920000003</v>
      </c>
      <c r="BR678" s="91" t="s">
        <v>56</v>
      </c>
      <c r="BS678" s="92">
        <v>1519549.9957999999</v>
      </c>
      <c r="BT678" s="92">
        <v>5033195.9979999997</v>
      </c>
      <c r="BU678" s="92" t="s">
        <v>56</v>
      </c>
      <c r="BV678" s="93">
        <v>44562</v>
      </c>
      <c r="BW678" s="93">
        <v>44926</v>
      </c>
      <c r="BX678" s="40"/>
      <c r="BY678" s="15">
        <f>IF(BI678=0,MAX($BY$5:BY677)+1,0)</f>
        <v>0</v>
      </c>
      <c r="BZ678" s="15" t="str">
        <f t="shared" si="12"/>
        <v/>
      </c>
    </row>
    <row r="679" spans="61:78" x14ac:dyDescent="0.25">
      <c r="BI679" s="27">
        <v>33</v>
      </c>
      <c r="BJ679" t="s">
        <v>342</v>
      </c>
      <c r="BK679" s="91">
        <v>6.0000000000000001E-3</v>
      </c>
      <c r="BL679" s="92" t="s">
        <v>654</v>
      </c>
      <c r="BM679" s="92">
        <v>0</v>
      </c>
      <c r="BN679" s="92">
        <v>14785</v>
      </c>
      <c r="BO679" s="92">
        <v>106.4753418</v>
      </c>
      <c r="BP679" s="92">
        <v>63.433700559999998</v>
      </c>
      <c r="BQ679" s="92">
        <v>84.95452118</v>
      </c>
      <c r="BR679" s="91" t="s">
        <v>71</v>
      </c>
      <c r="BS679" s="92">
        <v>1518762.0031999999</v>
      </c>
      <c r="BT679" s="92">
        <v>5031310.9926000005</v>
      </c>
      <c r="BU679" s="92" t="s">
        <v>71</v>
      </c>
      <c r="BV679" s="93">
        <v>44562</v>
      </c>
      <c r="BW679" s="93">
        <v>44926</v>
      </c>
      <c r="BX679" s="40"/>
      <c r="BY679" s="15">
        <f>IF(BI679=0,MAX($BY$5:BY678)+1,0)</f>
        <v>0</v>
      </c>
      <c r="BZ679" s="15" t="str">
        <f t="shared" si="12"/>
        <v/>
      </c>
    </row>
    <row r="680" spans="61:78" x14ac:dyDescent="0.25">
      <c r="BI680" s="27">
        <v>34</v>
      </c>
      <c r="BJ680" t="s">
        <v>453</v>
      </c>
      <c r="BK680" s="91">
        <v>-3.5000000000000001E-3</v>
      </c>
      <c r="BL680" s="92" t="s">
        <v>674</v>
      </c>
      <c r="BM680" s="92">
        <v>0</v>
      </c>
      <c r="BN680" s="92">
        <v>727</v>
      </c>
      <c r="BO680" s="92">
        <v>112.15606689000001</v>
      </c>
      <c r="BP680" s="92">
        <v>65.068504329999996</v>
      </c>
      <c r="BQ680" s="92">
        <v>88.612285610000001</v>
      </c>
      <c r="BR680" s="91" t="s">
        <v>87</v>
      </c>
      <c r="BS680" s="92">
        <v>1516905.0027999999</v>
      </c>
      <c r="BT680" s="92">
        <v>5033255.9985999996</v>
      </c>
      <c r="BU680" s="92" t="s">
        <v>87</v>
      </c>
      <c r="BV680" s="93">
        <v>44562</v>
      </c>
      <c r="BW680" s="93">
        <v>44926</v>
      </c>
      <c r="BX680" s="40"/>
      <c r="BY680" s="15">
        <f>IF(BI680=0,MAX($BY$5:BY679)+1,0)</f>
        <v>0</v>
      </c>
      <c r="BZ680" s="15" t="str">
        <f t="shared" si="12"/>
        <v/>
      </c>
    </row>
    <row r="681" spans="61:78" x14ac:dyDescent="0.25">
      <c r="BI681" s="27">
        <v>35</v>
      </c>
      <c r="BJ681" t="s">
        <v>464</v>
      </c>
      <c r="BK681" s="91">
        <v>-9.4999999999999998E-3</v>
      </c>
      <c r="BL681" s="92" t="s">
        <v>683</v>
      </c>
      <c r="BM681" s="92">
        <v>0</v>
      </c>
      <c r="BN681" s="92">
        <v>9249</v>
      </c>
      <c r="BO681" s="92">
        <v>103.56208801</v>
      </c>
      <c r="BP681" s="92">
        <v>66.873481749999996</v>
      </c>
      <c r="BQ681" s="92">
        <v>85.217784879999996</v>
      </c>
      <c r="BR681" s="91" t="s">
        <v>89</v>
      </c>
      <c r="BS681" s="92">
        <v>1520751.9961000001</v>
      </c>
      <c r="BT681" s="92">
        <v>5032391.9959000004</v>
      </c>
      <c r="BU681" s="92" t="s">
        <v>89</v>
      </c>
      <c r="BV681" s="93">
        <v>44562</v>
      </c>
      <c r="BW681" s="93">
        <v>44926</v>
      </c>
      <c r="BX681" s="40"/>
      <c r="BY681" s="15">
        <f>IF(BI681=0,MAX($BY$5:BY680)+1,0)</f>
        <v>0</v>
      </c>
      <c r="BZ681" s="15" t="str">
        <f t="shared" si="12"/>
        <v/>
      </c>
    </row>
    <row r="682" spans="61:78" x14ac:dyDescent="0.25">
      <c r="BI682" s="27">
        <v>36</v>
      </c>
      <c r="BJ682" t="s">
        <v>465</v>
      </c>
      <c r="BK682" s="91">
        <v>-9.4999999999999998E-3</v>
      </c>
      <c r="BL682" s="92" t="s">
        <v>684</v>
      </c>
      <c r="BM682" s="92">
        <v>0</v>
      </c>
      <c r="BN682" s="92">
        <v>8671</v>
      </c>
      <c r="BO682" s="92">
        <v>104.6832962</v>
      </c>
      <c r="BP682" s="92">
        <v>68.130287170000003</v>
      </c>
      <c r="BQ682" s="92">
        <v>86.406791685000002</v>
      </c>
      <c r="BR682" s="91" t="s">
        <v>90</v>
      </c>
      <c r="BS682" s="92">
        <v>1520458.9982</v>
      </c>
      <c r="BT682" s="92">
        <v>5032383.9956999999</v>
      </c>
      <c r="BU682" s="92" t="s">
        <v>90</v>
      </c>
      <c r="BV682" s="93">
        <v>44562</v>
      </c>
      <c r="BW682" s="93">
        <v>44926</v>
      </c>
      <c r="BX682" s="40"/>
      <c r="BY682" s="15">
        <f>IF(BI682=0,MAX($BY$5:BY681)+1,0)</f>
        <v>0</v>
      </c>
      <c r="BZ682" s="15" t="str">
        <f t="shared" si="12"/>
        <v/>
      </c>
    </row>
    <row r="683" spans="61:78" x14ac:dyDescent="0.25">
      <c r="BI683" s="27">
        <v>37</v>
      </c>
      <c r="BJ683" t="s">
        <v>466</v>
      </c>
      <c r="BK683" s="91">
        <v>-9.4999999999999998E-3</v>
      </c>
      <c r="BL683" s="92" t="s">
        <v>685</v>
      </c>
      <c r="BM683" s="92">
        <v>0</v>
      </c>
      <c r="BN683" s="92">
        <v>9255</v>
      </c>
      <c r="BO683" s="92">
        <v>103.91210938</v>
      </c>
      <c r="BP683" s="92">
        <v>66.635841369999994</v>
      </c>
      <c r="BQ683" s="92">
        <v>85.273975374999907</v>
      </c>
      <c r="BR683" s="91" t="s">
        <v>91</v>
      </c>
      <c r="BS683" s="92">
        <v>1520823.9998999999</v>
      </c>
      <c r="BT683" s="92">
        <v>5032383.9976000004</v>
      </c>
      <c r="BU683" s="92" t="s">
        <v>91</v>
      </c>
      <c r="BV683" s="93">
        <v>44562</v>
      </c>
      <c r="BW683" s="93">
        <v>44926</v>
      </c>
      <c r="BX683" s="40"/>
      <c r="BY683" s="15">
        <f>IF(BI683=0,MAX($BY$5:BY682)+1,0)</f>
        <v>0</v>
      </c>
      <c r="BZ683" s="15" t="str">
        <f t="shared" si="12"/>
        <v/>
      </c>
    </row>
    <row r="684" spans="61:78" x14ac:dyDescent="0.25">
      <c r="BI684" s="27">
        <v>38</v>
      </c>
      <c r="BJ684" t="s">
        <v>467</v>
      </c>
      <c r="BK684" s="91">
        <v>-9.4999999999999998E-3</v>
      </c>
      <c r="BL684" s="92" t="s">
        <v>686</v>
      </c>
      <c r="BM684" s="92">
        <v>0</v>
      </c>
      <c r="BN684" s="92">
        <v>8689</v>
      </c>
      <c r="BO684" s="92">
        <v>104.02419281</v>
      </c>
      <c r="BP684" s="92">
        <v>67.291755679999994</v>
      </c>
      <c r="BQ684" s="92">
        <v>85.657974244999906</v>
      </c>
      <c r="BR684" s="91" t="s">
        <v>92</v>
      </c>
      <c r="BS684" s="92">
        <v>1520653.0012999999</v>
      </c>
      <c r="BT684" s="92">
        <v>5032404.9929</v>
      </c>
      <c r="BU684" s="92" t="s">
        <v>92</v>
      </c>
      <c r="BV684" s="93">
        <v>44562</v>
      </c>
      <c r="BW684" s="93">
        <v>44926</v>
      </c>
      <c r="BX684" s="40"/>
      <c r="BY684" s="15">
        <f>IF(BI684=0,MAX($BY$5:BY683)+1,0)</f>
        <v>0</v>
      </c>
      <c r="BZ684" s="15" t="str">
        <f t="shared" si="12"/>
        <v/>
      </c>
    </row>
    <row r="685" spans="61:78" x14ac:dyDescent="0.25">
      <c r="BI685" s="27">
        <v>39</v>
      </c>
      <c r="BJ685" t="s">
        <v>468</v>
      </c>
      <c r="BK685" s="91">
        <v>-9.4999999999999998E-3</v>
      </c>
      <c r="BL685" s="92" t="s">
        <v>687</v>
      </c>
      <c r="BM685" s="92">
        <v>0</v>
      </c>
      <c r="BN685" s="92">
        <v>7191</v>
      </c>
      <c r="BO685" s="92">
        <v>103.00206756999999</v>
      </c>
      <c r="BP685" s="92">
        <v>68.493926999999999</v>
      </c>
      <c r="BQ685" s="92">
        <v>85.747997284999997</v>
      </c>
      <c r="BR685" s="91" t="s">
        <v>93</v>
      </c>
      <c r="BS685" s="92">
        <v>1520382.003</v>
      </c>
      <c r="BT685" s="92">
        <v>5032502.9935999997</v>
      </c>
      <c r="BU685" s="92" t="s">
        <v>93</v>
      </c>
      <c r="BV685" s="93">
        <v>44562</v>
      </c>
      <c r="BW685" s="93">
        <v>44926</v>
      </c>
      <c r="BX685" s="40"/>
      <c r="BY685" s="15">
        <f>IF(BI685=0,MAX($BY$5:BY684)+1,0)</f>
        <v>0</v>
      </c>
      <c r="BZ685" s="15" t="str">
        <f t="shared" si="12"/>
        <v/>
      </c>
    </row>
    <row r="686" spans="61:78" x14ac:dyDescent="0.25">
      <c r="BI686" s="27">
        <v>0</v>
      </c>
      <c r="BJ686" t="s">
        <v>394</v>
      </c>
      <c r="BK686" s="91">
        <v>-5.0000000000000001E-3</v>
      </c>
      <c r="BL686" s="92" t="s">
        <v>596</v>
      </c>
      <c r="BM686" s="92">
        <v>0</v>
      </c>
      <c r="BN686" s="92">
        <v>3117</v>
      </c>
      <c r="BO686" s="92">
        <v>110.0019989</v>
      </c>
      <c r="BP686" s="92">
        <v>65.353309629999998</v>
      </c>
      <c r="BQ686" s="92">
        <v>87.677654265000001</v>
      </c>
      <c r="BR686" s="91">
        <v>636</v>
      </c>
      <c r="BS686" s="92">
        <v>1518019.0027999999</v>
      </c>
      <c r="BT686" s="92">
        <v>5032595.9945999999</v>
      </c>
      <c r="BU686" s="92">
        <v>636</v>
      </c>
      <c r="BV686" s="93">
        <v>44562</v>
      </c>
      <c r="BW686" s="93">
        <v>44926</v>
      </c>
      <c r="BX686" s="40"/>
      <c r="BY686" s="15">
        <f>IF(BI686=0,MAX($BY$5:BY685)+1,0)</f>
        <v>18</v>
      </c>
      <c r="BZ686" s="15" t="str">
        <f t="shared" si="12"/>
        <v/>
      </c>
    </row>
    <row r="687" spans="61:78" x14ac:dyDescent="0.25">
      <c r="BI687" s="27">
        <v>1</v>
      </c>
      <c r="BJ687" t="s">
        <v>395</v>
      </c>
      <c r="BK687" s="91">
        <v>-5.0000000000000001E-3</v>
      </c>
      <c r="BL687" s="92" t="s">
        <v>597</v>
      </c>
      <c r="BM687" s="92">
        <v>0</v>
      </c>
      <c r="BN687" s="92">
        <v>2749</v>
      </c>
      <c r="BO687" s="92">
        <v>110.50395966000001</v>
      </c>
      <c r="BP687" s="92">
        <v>65.559921259999996</v>
      </c>
      <c r="BQ687" s="92">
        <v>88.031940460000001</v>
      </c>
      <c r="BR687" s="91">
        <v>637</v>
      </c>
      <c r="BS687" s="92">
        <v>1518020.0022</v>
      </c>
      <c r="BT687" s="92">
        <v>5032741.9932000004</v>
      </c>
      <c r="BU687" s="92">
        <v>637</v>
      </c>
      <c r="BV687" s="93">
        <v>44562</v>
      </c>
      <c r="BW687" s="93">
        <v>44926</v>
      </c>
      <c r="BX687" s="40"/>
      <c r="BY687" s="15">
        <f>IF(BI687=0,MAX($BY$5:BY686)+1,0)</f>
        <v>0</v>
      </c>
      <c r="BZ687" s="15" t="str">
        <f t="shared" si="12"/>
        <v/>
      </c>
    </row>
    <row r="688" spans="61:78" x14ac:dyDescent="0.25">
      <c r="BI688" s="27">
        <v>2</v>
      </c>
      <c r="BJ688" t="s">
        <v>396</v>
      </c>
      <c r="BK688" s="91">
        <v>-0.02</v>
      </c>
      <c r="BL688" s="92" t="s">
        <v>598</v>
      </c>
      <c r="BM688" s="92">
        <v>0</v>
      </c>
      <c r="BN688" s="92">
        <v>2531</v>
      </c>
      <c r="BO688" s="92">
        <v>107.81092072</v>
      </c>
      <c r="BP688" s="92">
        <v>70.854019170000001</v>
      </c>
      <c r="BQ688" s="92">
        <v>89.332469945</v>
      </c>
      <c r="BR688" s="91">
        <v>826</v>
      </c>
      <c r="BS688" s="92">
        <v>1519684.0051</v>
      </c>
      <c r="BT688" s="92">
        <v>5033258.9992000004</v>
      </c>
      <c r="BU688" s="92">
        <v>826</v>
      </c>
      <c r="BV688" s="93">
        <v>44562</v>
      </c>
      <c r="BW688" s="93">
        <v>44926</v>
      </c>
      <c r="BX688" s="40"/>
      <c r="BY688" s="15">
        <f>IF(BI688=0,MAX($BY$5:BY687)+1,0)</f>
        <v>0</v>
      </c>
      <c r="BZ688" s="15" t="str">
        <f t="shared" si="12"/>
        <v/>
      </c>
    </row>
    <row r="689" spans="61:78" x14ac:dyDescent="0.25">
      <c r="BI689" s="27">
        <v>3</v>
      </c>
      <c r="BJ689" t="s">
        <v>397</v>
      </c>
      <c r="BK689" s="91">
        <v>-2.1399999999999999E-2</v>
      </c>
      <c r="BL689" s="92" t="s">
        <v>599</v>
      </c>
      <c r="BM689" s="92">
        <v>0</v>
      </c>
      <c r="BN689" s="92">
        <v>2038</v>
      </c>
      <c r="BO689" s="92">
        <v>107.7279892</v>
      </c>
      <c r="BP689" s="92">
        <v>71.638175959999998</v>
      </c>
      <c r="BQ689" s="92">
        <v>89.683082579999905</v>
      </c>
      <c r="BR689" s="91">
        <v>828</v>
      </c>
      <c r="BS689" s="92">
        <v>1519133.9997</v>
      </c>
      <c r="BT689" s="92">
        <v>5033304.9972000001</v>
      </c>
      <c r="BU689" s="92">
        <v>828</v>
      </c>
      <c r="BV689" s="93">
        <v>44562</v>
      </c>
      <c r="BW689" s="93">
        <v>44926</v>
      </c>
      <c r="BX689" s="40"/>
      <c r="BY689" s="15">
        <f>IF(BI689=0,MAX($BY$5:BY688)+1,0)</f>
        <v>0</v>
      </c>
      <c r="BZ689" s="15" t="str">
        <f t="shared" si="12"/>
        <v/>
      </c>
    </row>
    <row r="690" spans="61:78" x14ac:dyDescent="0.25">
      <c r="BI690" s="27">
        <v>4</v>
      </c>
      <c r="BJ690" t="s">
        <v>398</v>
      </c>
      <c r="BK690" s="91">
        <v>-3.0000000000000001E-3</v>
      </c>
      <c r="BL690" s="92" t="s">
        <v>600</v>
      </c>
      <c r="BM690" s="92">
        <v>0</v>
      </c>
      <c r="BN690" s="92">
        <v>3878</v>
      </c>
      <c r="BO690" s="92">
        <v>109.74568176</v>
      </c>
      <c r="BP690" s="92">
        <v>65.147163390000003</v>
      </c>
      <c r="BQ690" s="92">
        <v>87.446422575</v>
      </c>
      <c r="BR690" s="91">
        <v>830</v>
      </c>
      <c r="BS690" s="92">
        <v>1518029.0029</v>
      </c>
      <c r="BT690" s="92">
        <v>5032427.9934999999</v>
      </c>
      <c r="BU690" s="92">
        <v>830</v>
      </c>
      <c r="BV690" s="93">
        <v>44562</v>
      </c>
      <c r="BW690" s="93">
        <v>44926</v>
      </c>
      <c r="BX690" s="40"/>
      <c r="BY690" s="15">
        <f>IF(BI690=0,MAX($BY$5:BY689)+1,0)</f>
        <v>0</v>
      </c>
      <c r="BZ690" s="15" t="str">
        <f t="shared" si="12"/>
        <v/>
      </c>
    </row>
    <row r="691" spans="61:78" x14ac:dyDescent="0.25">
      <c r="BI691" s="27">
        <v>5</v>
      </c>
      <c r="BJ691" t="s">
        <v>399</v>
      </c>
      <c r="BK691" s="91">
        <v>-0.05</v>
      </c>
      <c r="BL691" s="92" t="s">
        <v>601</v>
      </c>
      <c r="BM691" s="92">
        <v>0</v>
      </c>
      <c r="BN691" s="92">
        <v>2298</v>
      </c>
      <c r="BO691" s="92">
        <v>107.49346924</v>
      </c>
      <c r="BP691" s="92">
        <v>71.22814941</v>
      </c>
      <c r="BQ691" s="92">
        <v>89.360809324999906</v>
      </c>
      <c r="BR691" s="91">
        <v>833</v>
      </c>
      <c r="BS691" s="92">
        <v>1519631.0009999999</v>
      </c>
      <c r="BT691" s="92">
        <v>5033315.9994999999</v>
      </c>
      <c r="BU691" s="92">
        <v>833</v>
      </c>
      <c r="BV691" s="93">
        <v>44562</v>
      </c>
      <c r="BW691" s="93">
        <v>44926</v>
      </c>
      <c r="BX691" s="40"/>
      <c r="BY691" s="15">
        <f>IF(BI691=0,MAX($BY$5:BY690)+1,0)</f>
        <v>0</v>
      </c>
      <c r="BZ691" s="15" t="str">
        <f t="shared" si="12"/>
        <v/>
      </c>
    </row>
    <row r="692" spans="61:78" x14ac:dyDescent="0.25">
      <c r="BI692" s="27">
        <v>6</v>
      </c>
      <c r="BJ692" t="s">
        <v>402</v>
      </c>
      <c r="BK692" s="91">
        <v>-5.0000000000000001E-3</v>
      </c>
      <c r="BL692" s="92" t="s">
        <v>604</v>
      </c>
      <c r="BM692" s="92">
        <v>0</v>
      </c>
      <c r="BN692" s="92">
        <v>7027</v>
      </c>
      <c r="BO692" s="92">
        <v>105.78554535000001</v>
      </c>
      <c r="BP692" s="92">
        <v>69.659011840000005</v>
      </c>
      <c r="BQ692" s="92">
        <v>87.722278595000006</v>
      </c>
      <c r="BR692" s="91">
        <v>2503</v>
      </c>
      <c r="BS692" s="92">
        <v>1519820.0038999999</v>
      </c>
      <c r="BT692" s="92">
        <v>5032380.0003000004</v>
      </c>
      <c r="BU692" s="92">
        <v>2503</v>
      </c>
      <c r="BV692" s="93">
        <v>44562</v>
      </c>
      <c r="BW692" s="93">
        <v>44926</v>
      </c>
      <c r="BX692" s="40"/>
      <c r="BY692" s="15">
        <f>IF(BI692=0,MAX($BY$5:BY691)+1,0)</f>
        <v>0</v>
      </c>
      <c r="BZ692" s="15" t="str">
        <f t="shared" si="12"/>
        <v/>
      </c>
    </row>
    <row r="693" spans="61:78" x14ac:dyDescent="0.25">
      <c r="BI693" s="27">
        <v>7</v>
      </c>
      <c r="BJ693" t="s">
        <v>404</v>
      </c>
      <c r="BK693" s="91">
        <v>-0.01</v>
      </c>
      <c r="BL693" s="92" t="s">
        <v>606</v>
      </c>
      <c r="BM693" s="92">
        <v>0</v>
      </c>
      <c r="BN693" s="92">
        <v>2010</v>
      </c>
      <c r="BO693" s="92">
        <v>110.89460754</v>
      </c>
      <c r="BP693" s="92">
        <v>65.334671020000002</v>
      </c>
      <c r="BQ693" s="92">
        <v>88.114639280000006</v>
      </c>
      <c r="BR693" s="91">
        <v>2550</v>
      </c>
      <c r="BS693" s="92">
        <v>1517747.0035000001</v>
      </c>
      <c r="BT693" s="92">
        <v>5032975.0000999998</v>
      </c>
      <c r="BU693" s="92">
        <v>2550</v>
      </c>
      <c r="BV693" s="93">
        <v>44562</v>
      </c>
      <c r="BW693" s="93">
        <v>44926</v>
      </c>
      <c r="BX693" s="40"/>
      <c r="BY693" s="15">
        <f>IF(BI693=0,MAX($BY$5:BY692)+1,0)</f>
        <v>0</v>
      </c>
      <c r="BZ693" s="15" t="str">
        <f t="shared" si="12"/>
        <v/>
      </c>
    </row>
    <row r="694" spans="61:78" x14ac:dyDescent="0.25">
      <c r="BI694" s="27">
        <v>8</v>
      </c>
      <c r="BJ694" t="s">
        <v>405</v>
      </c>
      <c r="BK694" s="91">
        <v>-8.0000000000000002E-3</v>
      </c>
      <c r="BL694" s="92" t="s">
        <v>607</v>
      </c>
      <c r="BM694" s="92">
        <v>0</v>
      </c>
      <c r="BN694" s="92">
        <v>2256</v>
      </c>
      <c r="BO694" s="92">
        <v>110.55115508999999</v>
      </c>
      <c r="BP694" s="92">
        <v>65.523017879999998</v>
      </c>
      <c r="BQ694" s="92">
        <v>88.037086485000003</v>
      </c>
      <c r="BR694" s="91">
        <v>2551</v>
      </c>
      <c r="BS694" s="92">
        <v>1517591.9992</v>
      </c>
      <c r="BT694" s="92">
        <v>5032844.9995999997</v>
      </c>
      <c r="BU694" s="92">
        <v>2551</v>
      </c>
      <c r="BV694" s="93">
        <v>44562</v>
      </c>
      <c r="BW694" s="93">
        <v>44926</v>
      </c>
      <c r="BX694" s="40"/>
      <c r="BY694" s="15">
        <f>IF(BI694=0,MAX($BY$5:BY693)+1,0)</f>
        <v>0</v>
      </c>
      <c r="BZ694" s="15" t="str">
        <f t="shared" si="12"/>
        <v/>
      </c>
    </row>
    <row r="695" spans="61:78" x14ac:dyDescent="0.25">
      <c r="BI695" s="27">
        <v>9</v>
      </c>
      <c r="BJ695" t="s">
        <v>406</v>
      </c>
      <c r="BK695" s="91">
        <v>-1.2E-2</v>
      </c>
      <c r="BL695" s="92" t="s">
        <v>608</v>
      </c>
      <c r="BM695" s="92">
        <v>0</v>
      </c>
      <c r="BN695" s="92">
        <v>2137</v>
      </c>
      <c r="BO695" s="92">
        <v>110.35852814</v>
      </c>
      <c r="BP695" s="92">
        <v>65.443931579999997</v>
      </c>
      <c r="BQ695" s="92">
        <v>87.901229860000001</v>
      </c>
      <c r="BR695" s="91">
        <v>2559</v>
      </c>
      <c r="BS695" s="92">
        <v>1517866.0035999999</v>
      </c>
      <c r="BT695" s="92">
        <v>5032951.9955000002</v>
      </c>
      <c r="BU695" s="92">
        <v>2559</v>
      </c>
      <c r="BV695" s="93">
        <v>44562</v>
      </c>
      <c r="BW695" s="93">
        <v>44926</v>
      </c>
      <c r="BX695" s="40"/>
      <c r="BY695" s="15">
        <f>IF(BI695=0,MAX($BY$5:BY694)+1,0)</f>
        <v>0</v>
      </c>
      <c r="BZ695" s="15" t="str">
        <f t="shared" si="12"/>
        <v/>
      </c>
    </row>
    <row r="696" spans="61:78" x14ac:dyDescent="0.25">
      <c r="BI696" s="27">
        <v>10</v>
      </c>
      <c r="BJ696" t="s">
        <v>407</v>
      </c>
      <c r="BK696" s="91">
        <v>-2.2499999999999999E-2</v>
      </c>
      <c r="BL696" s="92" t="s">
        <v>609</v>
      </c>
      <c r="BM696" s="92">
        <v>0</v>
      </c>
      <c r="BN696" s="92">
        <v>645</v>
      </c>
      <c r="BO696" s="92">
        <v>109.94715881</v>
      </c>
      <c r="BP696" s="92">
        <v>72.904418949999993</v>
      </c>
      <c r="BQ696" s="92">
        <v>91.425788879999999</v>
      </c>
      <c r="BR696" s="91">
        <v>4740</v>
      </c>
      <c r="BS696" s="92">
        <v>1519004.9994999999</v>
      </c>
      <c r="BT696" s="92">
        <v>5033871.9913999997</v>
      </c>
      <c r="BU696" s="92">
        <v>4740</v>
      </c>
      <c r="BV696" s="93">
        <v>44562</v>
      </c>
      <c r="BW696" s="93">
        <v>44926</v>
      </c>
      <c r="BX696" s="40"/>
      <c r="BY696" s="15">
        <f>IF(BI696=0,MAX($BY$5:BY695)+1,0)</f>
        <v>0</v>
      </c>
      <c r="BZ696" s="15" t="str">
        <f t="shared" si="12"/>
        <v/>
      </c>
    </row>
    <row r="697" spans="61:78" x14ac:dyDescent="0.25">
      <c r="BI697" s="27">
        <v>11</v>
      </c>
      <c r="BJ697" t="s">
        <v>407</v>
      </c>
      <c r="BK697" s="91">
        <v>-2.2499999999999999E-2</v>
      </c>
      <c r="BL697" s="92" t="s">
        <v>610</v>
      </c>
      <c r="BM697" s="92">
        <v>0</v>
      </c>
      <c r="BN697" s="92">
        <v>645</v>
      </c>
      <c r="BO697" s="92">
        <v>109.94715881</v>
      </c>
      <c r="BP697" s="92">
        <v>72.904418949999993</v>
      </c>
      <c r="BQ697" s="92">
        <v>91.425788879999999</v>
      </c>
      <c r="BR697" s="91">
        <v>4741</v>
      </c>
      <c r="BS697" s="92">
        <v>1519003.9994999999</v>
      </c>
      <c r="BT697" s="92">
        <v>5033866.9908999996</v>
      </c>
      <c r="BU697" s="92">
        <v>4741</v>
      </c>
      <c r="BV697" s="93">
        <v>44562</v>
      </c>
      <c r="BW697" s="93">
        <v>44926</v>
      </c>
      <c r="BX697" s="40"/>
      <c r="BY697" s="15">
        <f>IF(BI697=0,MAX($BY$5:BY696)+1,0)</f>
        <v>0</v>
      </c>
      <c r="BZ697" s="15" t="str">
        <f t="shared" si="12"/>
        <v/>
      </c>
    </row>
    <row r="698" spans="61:78" x14ac:dyDescent="0.25">
      <c r="BI698" s="27">
        <v>12</v>
      </c>
      <c r="BJ698" t="s">
        <v>409</v>
      </c>
      <c r="BK698" s="91">
        <v>-8.0000000000000002E-3</v>
      </c>
      <c r="BL698" s="92" t="s">
        <v>612</v>
      </c>
      <c r="BM698" s="92">
        <v>0</v>
      </c>
      <c r="BN698" s="92">
        <v>8231</v>
      </c>
      <c r="BO698" s="92">
        <v>109.92002869</v>
      </c>
      <c r="BP698" s="92">
        <v>64.246482850000007</v>
      </c>
      <c r="BQ698" s="92">
        <v>87.083255769999994</v>
      </c>
      <c r="BR698" s="91" t="s">
        <v>18</v>
      </c>
      <c r="BS698" s="92">
        <v>1517647.0034</v>
      </c>
      <c r="BT698" s="92">
        <v>5031648.0003000004</v>
      </c>
      <c r="BU698" s="92" t="s">
        <v>18</v>
      </c>
      <c r="BV698" s="93">
        <v>44562</v>
      </c>
      <c r="BW698" s="93">
        <v>44926</v>
      </c>
      <c r="BX698" s="40"/>
      <c r="BY698" s="15">
        <f>IF(BI698=0,MAX($BY$5:BY697)+1,0)</f>
        <v>0</v>
      </c>
      <c r="BZ698" s="15" t="str">
        <f t="shared" si="12"/>
        <v/>
      </c>
    </row>
    <row r="699" spans="61:78" x14ac:dyDescent="0.25">
      <c r="BI699" s="27">
        <v>13</v>
      </c>
      <c r="BJ699" t="s">
        <v>410</v>
      </c>
      <c r="BK699" s="91">
        <v>-8.0000000000000002E-3</v>
      </c>
      <c r="BL699" s="92" t="s">
        <v>613</v>
      </c>
      <c r="BM699" s="92">
        <v>0</v>
      </c>
      <c r="BN699" s="92">
        <v>7745</v>
      </c>
      <c r="BO699" s="92">
        <v>109.08650208</v>
      </c>
      <c r="BP699" s="92">
        <v>64.124412539999994</v>
      </c>
      <c r="BQ699" s="92">
        <v>86.605457309999906</v>
      </c>
      <c r="BR699" s="91" t="s">
        <v>19</v>
      </c>
      <c r="BS699" s="92">
        <v>1517718.0031000001</v>
      </c>
      <c r="BT699" s="92">
        <v>5031736.0006999997</v>
      </c>
      <c r="BU699" s="92" t="s">
        <v>19</v>
      </c>
      <c r="BV699" s="93">
        <v>44562</v>
      </c>
      <c r="BW699" s="93">
        <v>44926</v>
      </c>
      <c r="BX699" s="40"/>
      <c r="BY699" s="15">
        <f>IF(BI699=0,MAX($BY$5:BY698)+1,0)</f>
        <v>0</v>
      </c>
      <c r="BZ699" s="15" t="str">
        <f t="shared" si="12"/>
        <v/>
      </c>
    </row>
    <row r="700" spans="61:78" x14ac:dyDescent="0.25">
      <c r="BI700" s="27">
        <v>14</v>
      </c>
      <c r="BJ700" t="s">
        <v>412</v>
      </c>
      <c r="BK700" s="91">
        <v>-8.0000000000000002E-3</v>
      </c>
      <c r="BL700" s="92" t="s">
        <v>615</v>
      </c>
      <c r="BM700" s="92">
        <v>0</v>
      </c>
      <c r="BN700" s="92">
        <v>9316</v>
      </c>
      <c r="BO700" s="92">
        <v>108.80895233</v>
      </c>
      <c r="BP700" s="92">
        <v>63.80172348</v>
      </c>
      <c r="BQ700" s="92">
        <v>86.305337905000002</v>
      </c>
      <c r="BR700" s="91" t="s">
        <v>28</v>
      </c>
      <c r="BS700" s="92">
        <v>1517845.0024000001</v>
      </c>
      <c r="BT700" s="92">
        <v>5031586.9985999996</v>
      </c>
      <c r="BU700" s="92" t="s">
        <v>28</v>
      </c>
      <c r="BV700" s="93">
        <v>44562</v>
      </c>
      <c r="BW700" s="93">
        <v>44926</v>
      </c>
      <c r="BX700" s="40"/>
      <c r="BY700" s="15">
        <f>IF(BI700=0,MAX($BY$5:BY699)+1,0)</f>
        <v>0</v>
      </c>
      <c r="BZ700" s="15" t="str">
        <f t="shared" si="12"/>
        <v/>
      </c>
    </row>
    <row r="701" spans="61:78" x14ac:dyDescent="0.25">
      <c r="BI701" s="27">
        <v>15</v>
      </c>
      <c r="BJ701" t="s">
        <v>413</v>
      </c>
      <c r="BK701" s="91">
        <v>-8.0000000000000002E-3</v>
      </c>
      <c r="BL701" s="92" t="s">
        <v>616</v>
      </c>
      <c r="BM701" s="92">
        <v>0</v>
      </c>
      <c r="BN701" s="92">
        <v>10445</v>
      </c>
      <c r="BO701" s="92">
        <v>109.21190643</v>
      </c>
      <c r="BP701" s="92">
        <v>63.974983219999999</v>
      </c>
      <c r="BQ701" s="92">
        <v>86.593444825000006</v>
      </c>
      <c r="BR701" s="91" t="s">
        <v>29</v>
      </c>
      <c r="BS701" s="92">
        <v>1517749.0031000001</v>
      </c>
      <c r="BT701" s="92">
        <v>5031492.9918999998</v>
      </c>
      <c r="BU701" s="92" t="s">
        <v>29</v>
      </c>
      <c r="BV701" s="93">
        <v>44562</v>
      </c>
      <c r="BW701" s="93">
        <v>44926</v>
      </c>
      <c r="BX701" s="40"/>
      <c r="BY701" s="15">
        <f>IF(BI701=0,MAX($BY$5:BY700)+1,0)</f>
        <v>0</v>
      </c>
      <c r="BZ701" s="15" t="str">
        <f t="shared" si="12"/>
        <v/>
      </c>
    </row>
    <row r="702" spans="61:78" x14ac:dyDescent="0.25">
      <c r="BI702" s="27">
        <v>16</v>
      </c>
      <c r="BJ702" t="s">
        <v>417</v>
      </c>
      <c r="BK702" s="91">
        <v>-8.0000000000000002E-3</v>
      </c>
      <c r="BL702" s="92" t="s">
        <v>621</v>
      </c>
      <c r="BM702" s="92">
        <v>0</v>
      </c>
      <c r="BN702" s="92">
        <v>1919</v>
      </c>
      <c r="BO702" s="92">
        <v>107.52838898</v>
      </c>
      <c r="BP702" s="92">
        <v>71.738250730000004</v>
      </c>
      <c r="BQ702" s="92">
        <v>89.633319854999996</v>
      </c>
      <c r="BR702" s="91" t="s">
        <v>38</v>
      </c>
      <c r="BS702" s="92">
        <v>1519559.9978</v>
      </c>
      <c r="BT702" s="92">
        <v>5033463.9984999998</v>
      </c>
      <c r="BU702" s="92" t="s">
        <v>38</v>
      </c>
      <c r="BV702" s="93">
        <v>44562</v>
      </c>
      <c r="BW702" s="93">
        <v>44926</v>
      </c>
      <c r="BX702" s="40"/>
      <c r="BY702" s="15">
        <f>IF(BI702=0,MAX($BY$5:BY701)+1,0)</f>
        <v>0</v>
      </c>
      <c r="BZ702" s="15" t="str">
        <f t="shared" si="12"/>
        <v/>
      </c>
    </row>
    <row r="703" spans="61:78" x14ac:dyDescent="0.25">
      <c r="BI703" s="27">
        <v>17</v>
      </c>
      <c r="BJ703" t="s">
        <v>418</v>
      </c>
      <c r="BK703" s="91">
        <v>-8.0000000000000002E-3</v>
      </c>
      <c r="BL703" s="92" t="s">
        <v>622</v>
      </c>
      <c r="BM703" s="92">
        <v>0</v>
      </c>
      <c r="BN703" s="92">
        <v>2048</v>
      </c>
      <c r="BO703" s="92">
        <v>107.55656433</v>
      </c>
      <c r="BP703" s="92">
        <v>71.476799009999993</v>
      </c>
      <c r="BQ703" s="92">
        <v>89.516681669999997</v>
      </c>
      <c r="BR703" s="91" t="s">
        <v>39</v>
      </c>
      <c r="BS703" s="92">
        <v>1519593.9975000001</v>
      </c>
      <c r="BT703" s="92">
        <v>5033411.9990999997</v>
      </c>
      <c r="BU703" s="92" t="s">
        <v>39</v>
      </c>
      <c r="BV703" s="93">
        <v>44562</v>
      </c>
      <c r="BW703" s="93">
        <v>44926</v>
      </c>
      <c r="BX703" s="40"/>
      <c r="BY703" s="15">
        <f>IF(BI703=0,MAX($BY$5:BY702)+1,0)</f>
        <v>0</v>
      </c>
      <c r="BZ703" s="15" t="str">
        <f t="shared" si="12"/>
        <v/>
      </c>
    </row>
    <row r="704" spans="61:78" x14ac:dyDescent="0.25">
      <c r="BI704" s="27">
        <v>18</v>
      </c>
      <c r="BJ704" t="s">
        <v>419</v>
      </c>
      <c r="BK704" s="91">
        <v>-8.0000000000000002E-3</v>
      </c>
      <c r="BL704" s="92" t="s">
        <v>623</v>
      </c>
      <c r="BM704" s="92">
        <v>0</v>
      </c>
      <c r="BN704" s="92">
        <v>2173</v>
      </c>
      <c r="BO704" s="92">
        <v>107.66276550000001</v>
      </c>
      <c r="BP704" s="92">
        <v>71.339622500000004</v>
      </c>
      <c r="BQ704" s="92">
        <v>89.501193999999998</v>
      </c>
      <c r="BR704" s="91" t="s">
        <v>40</v>
      </c>
      <c r="BS704" s="92">
        <v>1519634.9982</v>
      </c>
      <c r="BT704" s="92">
        <v>5033369.9902999997</v>
      </c>
      <c r="BU704" s="92" t="s">
        <v>40</v>
      </c>
      <c r="BV704" s="93">
        <v>44562</v>
      </c>
      <c r="BW704" s="93">
        <v>44926</v>
      </c>
      <c r="BX704" s="40"/>
      <c r="BY704" s="15">
        <f>IF(BI704=0,MAX($BY$5:BY703)+1,0)</f>
        <v>0</v>
      </c>
      <c r="BZ704" s="15" t="str">
        <f t="shared" si="12"/>
        <v/>
      </c>
    </row>
    <row r="705" spans="61:78" x14ac:dyDescent="0.25">
      <c r="BI705" s="27">
        <v>19</v>
      </c>
      <c r="BJ705" t="s">
        <v>420</v>
      </c>
      <c r="BK705" s="91">
        <v>6.0000000000000001E-3</v>
      </c>
      <c r="BL705" s="92" t="s">
        <v>624</v>
      </c>
      <c r="BM705" s="92">
        <v>0</v>
      </c>
      <c r="BN705" s="92">
        <v>2169</v>
      </c>
      <c r="BO705" s="92">
        <v>108.33624268</v>
      </c>
      <c r="BP705" s="92">
        <v>71.719467159999994</v>
      </c>
      <c r="BQ705" s="92">
        <v>90.027854919999996</v>
      </c>
      <c r="BR705" s="91" t="s">
        <v>41</v>
      </c>
      <c r="BS705" s="92">
        <v>1519433.0009000001</v>
      </c>
      <c r="BT705" s="92">
        <v>5033336.9924999997</v>
      </c>
      <c r="BU705" s="92" t="s">
        <v>41</v>
      </c>
      <c r="BV705" s="93">
        <v>44562</v>
      </c>
      <c r="BW705" s="93">
        <v>44926</v>
      </c>
      <c r="BX705" s="40"/>
      <c r="BY705" s="15">
        <f>IF(BI705=0,MAX($BY$5:BY704)+1,0)</f>
        <v>0</v>
      </c>
      <c r="BZ705" s="15" t="str">
        <f t="shared" si="12"/>
        <v/>
      </c>
    </row>
    <row r="706" spans="61:78" x14ac:dyDescent="0.25">
      <c r="BI706" s="27">
        <v>20</v>
      </c>
      <c r="BJ706" t="s">
        <v>420</v>
      </c>
      <c r="BK706" s="91">
        <v>6.0000000000000001E-3</v>
      </c>
      <c r="BL706" s="92" t="s">
        <v>625</v>
      </c>
      <c r="BM706" s="92">
        <v>0</v>
      </c>
      <c r="BN706" s="92">
        <v>2169</v>
      </c>
      <c r="BO706" s="92">
        <v>108.33624268</v>
      </c>
      <c r="BP706" s="92">
        <v>71.719467159999994</v>
      </c>
      <c r="BQ706" s="92">
        <v>90.027854919999996</v>
      </c>
      <c r="BR706" s="91" t="s">
        <v>42</v>
      </c>
      <c r="BS706" s="92">
        <v>1519443.996</v>
      </c>
      <c r="BT706" s="92">
        <v>5033326.9955000002</v>
      </c>
      <c r="BU706" s="92" t="s">
        <v>42</v>
      </c>
      <c r="BV706" s="93">
        <v>44562</v>
      </c>
      <c r="BW706" s="93">
        <v>44926</v>
      </c>
      <c r="BX706" s="40"/>
      <c r="BY706" s="15">
        <f>IF(BI706=0,MAX($BY$5:BY705)+1,0)</f>
        <v>0</v>
      </c>
      <c r="BZ706" s="15" t="str">
        <f t="shared" si="12"/>
        <v/>
      </c>
    </row>
    <row r="707" spans="61:78" x14ac:dyDescent="0.25">
      <c r="BI707" s="27">
        <v>21</v>
      </c>
      <c r="BJ707" t="s">
        <v>421</v>
      </c>
      <c r="BK707" s="91">
        <v>6.0000000000000001E-3</v>
      </c>
      <c r="BL707" s="92" t="s">
        <v>626</v>
      </c>
      <c r="BM707" s="92">
        <v>0</v>
      </c>
      <c r="BN707" s="92">
        <v>2295</v>
      </c>
      <c r="BO707" s="92">
        <v>107.84601592999999</v>
      </c>
      <c r="BP707" s="92">
        <v>71.506248470000003</v>
      </c>
      <c r="BQ707" s="92">
        <v>89.676132199999998</v>
      </c>
      <c r="BR707" s="91" t="s">
        <v>43</v>
      </c>
      <c r="BS707" s="92">
        <v>1519469.0020999999</v>
      </c>
      <c r="BT707" s="92">
        <v>5033304.9913999997</v>
      </c>
      <c r="BU707" s="92" t="s">
        <v>43</v>
      </c>
      <c r="BV707" s="93">
        <v>44562</v>
      </c>
      <c r="BW707" s="93">
        <v>44926</v>
      </c>
      <c r="BX707" s="40"/>
      <c r="BY707" s="15">
        <f>IF(BI707=0,MAX($BY$5:BY706)+1,0)</f>
        <v>0</v>
      </c>
      <c r="BZ707" s="15" t="str">
        <f t="shared" si="12"/>
        <v/>
      </c>
    </row>
    <row r="708" spans="61:78" x14ac:dyDescent="0.25">
      <c r="BI708" s="27">
        <v>22</v>
      </c>
      <c r="BJ708" t="s">
        <v>421</v>
      </c>
      <c r="BK708" s="91">
        <v>6.0000000000000001E-3</v>
      </c>
      <c r="BL708" s="92" t="s">
        <v>627</v>
      </c>
      <c r="BM708" s="92">
        <v>0</v>
      </c>
      <c r="BN708" s="92">
        <v>2295</v>
      </c>
      <c r="BO708" s="92">
        <v>107.84601592999999</v>
      </c>
      <c r="BP708" s="92">
        <v>71.506248470000003</v>
      </c>
      <c r="BQ708" s="92">
        <v>89.676132199999998</v>
      </c>
      <c r="BR708" s="91" t="s">
        <v>44</v>
      </c>
      <c r="BS708" s="92">
        <v>1519482.0045</v>
      </c>
      <c r="BT708" s="92">
        <v>5033285.9927000003</v>
      </c>
      <c r="BU708" s="92" t="s">
        <v>44</v>
      </c>
      <c r="BV708" s="93">
        <v>44562</v>
      </c>
      <c r="BW708" s="93">
        <v>44926</v>
      </c>
      <c r="BX708" s="40"/>
      <c r="BY708" s="15">
        <f>IF(BI708=0,MAX($BY$5:BY707)+1,0)</f>
        <v>0</v>
      </c>
      <c r="BZ708" s="15" t="str">
        <f t="shared" si="12"/>
        <v/>
      </c>
    </row>
    <row r="709" spans="61:78" x14ac:dyDescent="0.25">
      <c r="BI709" s="27">
        <v>23</v>
      </c>
      <c r="BJ709" t="s">
        <v>422</v>
      </c>
      <c r="BK709" s="91">
        <v>2.4E-2</v>
      </c>
      <c r="BL709" s="92" t="s">
        <v>628</v>
      </c>
      <c r="BM709" s="92">
        <v>0</v>
      </c>
      <c r="BN709" s="92">
        <v>2527</v>
      </c>
      <c r="BO709" s="92">
        <v>107.97271729000001</v>
      </c>
      <c r="BP709" s="92">
        <v>71.206565859999998</v>
      </c>
      <c r="BQ709" s="92">
        <v>89.589641575000002</v>
      </c>
      <c r="BR709" s="91" t="s">
        <v>45</v>
      </c>
      <c r="BS709" s="92">
        <v>1519518.9950999999</v>
      </c>
      <c r="BT709" s="92">
        <v>5033226.9990999997</v>
      </c>
      <c r="BU709" s="92" t="s">
        <v>45</v>
      </c>
      <c r="BV709" s="93">
        <v>44562</v>
      </c>
      <c r="BW709" s="93">
        <v>44926</v>
      </c>
      <c r="BX709" s="40"/>
      <c r="BY709" s="15">
        <f>IF(BI709=0,MAX($BY$5:BY708)+1,0)</f>
        <v>0</v>
      </c>
      <c r="BZ709" s="15" t="str">
        <f t="shared" si="12"/>
        <v/>
      </c>
    </row>
    <row r="710" spans="61:78" x14ac:dyDescent="0.25">
      <c r="BI710" s="27">
        <v>24</v>
      </c>
      <c r="BJ710" t="s">
        <v>423</v>
      </c>
      <c r="BK710" s="91">
        <v>-2.1399999999999999E-2</v>
      </c>
      <c r="BL710" s="92" t="s">
        <v>629</v>
      </c>
      <c r="BM710" s="92">
        <v>0</v>
      </c>
      <c r="BN710" s="92">
        <v>2287</v>
      </c>
      <c r="BO710" s="92">
        <v>107.6685791</v>
      </c>
      <c r="BP710" s="92">
        <v>71.260536189999996</v>
      </c>
      <c r="BQ710" s="92">
        <v>89.464557644999999</v>
      </c>
      <c r="BR710" s="91" t="s">
        <v>46</v>
      </c>
      <c r="BS710" s="92">
        <v>1519078.0001999999</v>
      </c>
      <c r="BT710" s="92">
        <v>5033219.9946999997</v>
      </c>
      <c r="BU710" s="92" t="s">
        <v>46</v>
      </c>
      <c r="BV710" s="93">
        <v>44562</v>
      </c>
      <c r="BW710" s="93">
        <v>44926</v>
      </c>
      <c r="BX710" s="40"/>
      <c r="BY710" s="15">
        <f>IF(BI710=0,MAX($BY$5:BY709)+1,0)</f>
        <v>0</v>
      </c>
      <c r="BZ710" s="15" t="str">
        <f t="shared" si="12"/>
        <v/>
      </c>
    </row>
    <row r="711" spans="61:78" x14ac:dyDescent="0.25">
      <c r="BI711" s="27">
        <v>25</v>
      </c>
      <c r="BJ711" t="s">
        <v>424</v>
      </c>
      <c r="BK711" s="91">
        <v>2.1399999999999999E-2</v>
      </c>
      <c r="BL711" s="92" t="s">
        <v>630</v>
      </c>
      <c r="BM711" s="92">
        <v>0</v>
      </c>
      <c r="BN711" s="92">
        <v>1909</v>
      </c>
      <c r="BO711" s="92">
        <v>108.11677551</v>
      </c>
      <c r="BP711" s="92">
        <v>71.622856139999996</v>
      </c>
      <c r="BQ711" s="92">
        <v>89.869815824999904</v>
      </c>
      <c r="BR711" s="91" t="s">
        <v>47</v>
      </c>
      <c r="BS711" s="92">
        <v>1519088.0037</v>
      </c>
      <c r="BT711" s="92">
        <v>5033340.9992000004</v>
      </c>
      <c r="BU711" s="92" t="s">
        <v>47</v>
      </c>
      <c r="BV711" s="93">
        <v>44562</v>
      </c>
      <c r="BW711" s="93">
        <v>44926</v>
      </c>
      <c r="BX711" s="40"/>
      <c r="BY711" s="15">
        <f>IF(BI711=0,MAX($BY$5:BY710)+1,0)</f>
        <v>0</v>
      </c>
      <c r="BZ711" s="15" t="str">
        <f t="shared" ref="BZ711:BZ774" si="13">IF(ROW()-$BZ$5&lt;=$BY$4,ROW()-$BZ$5,"")</f>
        <v/>
      </c>
    </row>
    <row r="712" spans="61:78" x14ac:dyDescent="0.25">
      <c r="BI712" s="27">
        <v>26</v>
      </c>
      <c r="BJ712" t="s">
        <v>425</v>
      </c>
      <c r="BK712" s="91">
        <v>2.1399999999999999E-2</v>
      </c>
      <c r="BL712" s="92" t="s">
        <v>631</v>
      </c>
      <c r="BM712" s="92">
        <v>0</v>
      </c>
      <c r="BN712" s="92">
        <v>2161</v>
      </c>
      <c r="BO712" s="92">
        <v>107.9879303</v>
      </c>
      <c r="BP712" s="92">
        <v>71.230773929999998</v>
      </c>
      <c r="BQ712" s="92">
        <v>89.609352114999993</v>
      </c>
      <c r="BR712" s="91" t="s">
        <v>48</v>
      </c>
      <c r="BS712" s="92">
        <v>1519071.9994999999</v>
      </c>
      <c r="BT712" s="92">
        <v>5033226.9907999998</v>
      </c>
      <c r="BU712" s="92" t="s">
        <v>48</v>
      </c>
      <c r="BV712" s="93">
        <v>44562</v>
      </c>
      <c r="BW712" s="93">
        <v>44926</v>
      </c>
      <c r="BX712" s="40"/>
      <c r="BY712" s="15">
        <f>IF(BI712=0,MAX($BY$5:BY711)+1,0)</f>
        <v>0</v>
      </c>
      <c r="BZ712" s="15" t="str">
        <f t="shared" si="13"/>
        <v/>
      </c>
    </row>
    <row r="713" spans="61:78" x14ac:dyDescent="0.25">
      <c r="BI713" s="27">
        <v>27</v>
      </c>
      <c r="BJ713" t="s">
        <v>426</v>
      </c>
      <c r="BK713" s="91">
        <v>-6.0000000000000001E-3</v>
      </c>
      <c r="BL713" s="92" t="s">
        <v>632</v>
      </c>
      <c r="BM713" s="92">
        <v>0</v>
      </c>
      <c r="BN713" s="92">
        <v>2528</v>
      </c>
      <c r="BO713" s="92">
        <v>107.90103148999999</v>
      </c>
      <c r="BP713" s="92">
        <v>71.132980349999997</v>
      </c>
      <c r="BQ713" s="92">
        <v>89.517005920000003</v>
      </c>
      <c r="BR713" s="91" t="s">
        <v>49</v>
      </c>
      <c r="BS713" s="92">
        <v>1519568.0019</v>
      </c>
      <c r="BT713" s="92">
        <v>5033226.9948000005</v>
      </c>
      <c r="BU713" s="92" t="s">
        <v>49</v>
      </c>
      <c r="BV713" s="93">
        <v>44562</v>
      </c>
      <c r="BW713" s="93">
        <v>44926</v>
      </c>
      <c r="BX713" s="40"/>
      <c r="BY713" s="15">
        <f>IF(BI713=0,MAX($BY$5:BY712)+1,0)</f>
        <v>0</v>
      </c>
      <c r="BZ713" s="15" t="str">
        <f t="shared" si="13"/>
        <v/>
      </c>
    </row>
    <row r="714" spans="61:78" x14ac:dyDescent="0.25">
      <c r="BI714" s="27">
        <v>28</v>
      </c>
      <c r="BJ714" t="s">
        <v>426</v>
      </c>
      <c r="BK714" s="91">
        <v>-6.0000000000000001E-3</v>
      </c>
      <c r="BL714" s="92" t="s">
        <v>633</v>
      </c>
      <c r="BM714" s="92">
        <v>0</v>
      </c>
      <c r="BN714" s="92">
        <v>2528</v>
      </c>
      <c r="BO714" s="92">
        <v>107.90103148999999</v>
      </c>
      <c r="BP714" s="92">
        <v>71.132980349999997</v>
      </c>
      <c r="BQ714" s="92">
        <v>89.517005920000003</v>
      </c>
      <c r="BR714" s="91" t="s">
        <v>50</v>
      </c>
      <c r="BS714" s="92">
        <v>1519571.9987999999</v>
      </c>
      <c r="BT714" s="92">
        <v>5033222.9929</v>
      </c>
      <c r="BU714" s="92" t="s">
        <v>50</v>
      </c>
      <c r="BV714" s="93">
        <v>44562</v>
      </c>
      <c r="BW714" s="93">
        <v>44926</v>
      </c>
      <c r="BX714" s="40"/>
      <c r="BY714" s="15">
        <f>IF(BI714=0,MAX($BY$5:BY713)+1,0)</f>
        <v>0</v>
      </c>
      <c r="BZ714" s="15" t="str">
        <f t="shared" si="13"/>
        <v/>
      </c>
    </row>
    <row r="715" spans="61:78" x14ac:dyDescent="0.25">
      <c r="BI715" s="27">
        <v>29</v>
      </c>
      <c r="BJ715" t="s">
        <v>427</v>
      </c>
      <c r="BK715" s="91">
        <v>6.0000000000000001E-3</v>
      </c>
      <c r="BL715" s="92" t="s">
        <v>634</v>
      </c>
      <c r="BM715" s="92">
        <v>0</v>
      </c>
      <c r="BN715" s="92">
        <v>2412</v>
      </c>
      <c r="BO715" s="92">
        <v>108.01702118</v>
      </c>
      <c r="BP715" s="92">
        <v>71.264244079999997</v>
      </c>
      <c r="BQ715" s="92">
        <v>89.640632629999999</v>
      </c>
      <c r="BR715" s="91" t="s">
        <v>51</v>
      </c>
      <c r="BS715" s="92">
        <v>1519546.9998999999</v>
      </c>
      <c r="BT715" s="92">
        <v>5033241</v>
      </c>
      <c r="BU715" s="92" t="s">
        <v>51</v>
      </c>
      <c r="BV715" s="93">
        <v>44562</v>
      </c>
      <c r="BW715" s="93">
        <v>44926</v>
      </c>
      <c r="BX715" s="40"/>
      <c r="BY715" s="15">
        <f>IF(BI715=0,MAX($BY$5:BY714)+1,0)</f>
        <v>0</v>
      </c>
      <c r="BZ715" s="15" t="str">
        <f t="shared" si="13"/>
        <v/>
      </c>
    </row>
    <row r="716" spans="61:78" x14ac:dyDescent="0.25">
      <c r="BI716" s="27">
        <v>30</v>
      </c>
      <c r="BJ716" t="s">
        <v>426</v>
      </c>
      <c r="BK716" s="91">
        <v>6.0000000000000001E-3</v>
      </c>
      <c r="BL716" s="92" t="s">
        <v>635</v>
      </c>
      <c r="BM716" s="92">
        <v>0</v>
      </c>
      <c r="BN716" s="92">
        <v>2528</v>
      </c>
      <c r="BO716" s="92">
        <v>107.90103148999999</v>
      </c>
      <c r="BP716" s="92">
        <v>71.132980349999997</v>
      </c>
      <c r="BQ716" s="92">
        <v>89.517005920000003</v>
      </c>
      <c r="BR716" s="91" t="s">
        <v>52</v>
      </c>
      <c r="BS716" s="92">
        <v>1519545.0049999999</v>
      </c>
      <c r="BT716" s="92">
        <v>5033238.9978999998</v>
      </c>
      <c r="BU716" s="92" t="s">
        <v>52</v>
      </c>
      <c r="BV716" s="93">
        <v>44562</v>
      </c>
      <c r="BW716" s="93">
        <v>44926</v>
      </c>
      <c r="BX716" s="40"/>
      <c r="BY716" s="15">
        <f>IF(BI716=0,MAX($BY$5:BY715)+1,0)</f>
        <v>0</v>
      </c>
      <c r="BZ716" s="15" t="str">
        <f t="shared" si="13"/>
        <v/>
      </c>
    </row>
    <row r="717" spans="61:78" x14ac:dyDescent="0.25">
      <c r="BI717" s="27">
        <v>31</v>
      </c>
      <c r="BJ717" t="s">
        <v>422</v>
      </c>
      <c r="BK717" s="91">
        <v>1.2E-2</v>
      </c>
      <c r="BL717" s="92" t="s">
        <v>636</v>
      </c>
      <c r="BM717" s="92">
        <v>0</v>
      </c>
      <c r="BN717" s="92">
        <v>2527</v>
      </c>
      <c r="BO717" s="92">
        <v>107.97271729000001</v>
      </c>
      <c r="BP717" s="92">
        <v>71.206565859999998</v>
      </c>
      <c r="BQ717" s="92">
        <v>89.589641575000002</v>
      </c>
      <c r="BR717" s="91" t="s">
        <v>53</v>
      </c>
      <c r="BS717" s="92">
        <v>1519518.9950999999</v>
      </c>
      <c r="BT717" s="92">
        <v>5033226.9990999997</v>
      </c>
      <c r="BU717" s="92" t="s">
        <v>53</v>
      </c>
      <c r="BV717" s="93">
        <v>44562</v>
      </c>
      <c r="BW717" s="93">
        <v>44926</v>
      </c>
      <c r="BX717" s="40"/>
      <c r="BY717" s="15">
        <f>IF(BI717=0,MAX($BY$5:BY716)+1,0)</f>
        <v>0</v>
      </c>
      <c r="BZ717" s="15" t="str">
        <f t="shared" si="13"/>
        <v/>
      </c>
    </row>
    <row r="718" spans="61:78" x14ac:dyDescent="0.25">
      <c r="BI718" s="27">
        <v>32</v>
      </c>
      <c r="BJ718" t="s">
        <v>426</v>
      </c>
      <c r="BK718" s="91">
        <v>8.0000000000000002E-3</v>
      </c>
      <c r="BL718" s="92" t="s">
        <v>639</v>
      </c>
      <c r="BM718" s="92">
        <v>0</v>
      </c>
      <c r="BN718" s="92">
        <v>2528</v>
      </c>
      <c r="BO718" s="92">
        <v>107.90103148999999</v>
      </c>
      <c r="BP718" s="92">
        <v>71.132980349999997</v>
      </c>
      <c r="BQ718" s="92">
        <v>89.517005920000003</v>
      </c>
      <c r="BR718" s="91" t="s">
        <v>56</v>
      </c>
      <c r="BS718" s="92">
        <v>1519549.9957999999</v>
      </c>
      <c r="BT718" s="92">
        <v>5033195.9979999997</v>
      </c>
      <c r="BU718" s="92" t="s">
        <v>56</v>
      </c>
      <c r="BV718" s="93">
        <v>44562</v>
      </c>
      <c r="BW718" s="93">
        <v>44926</v>
      </c>
      <c r="BX718" s="40"/>
      <c r="BY718" s="15">
        <f>IF(BI718=0,MAX($BY$5:BY717)+1,0)</f>
        <v>0</v>
      </c>
      <c r="BZ718" s="15" t="str">
        <f t="shared" si="13"/>
        <v/>
      </c>
    </row>
    <row r="719" spans="61:78" x14ac:dyDescent="0.25">
      <c r="BI719" s="27">
        <v>33</v>
      </c>
      <c r="BJ719" t="s">
        <v>342</v>
      </c>
      <c r="BK719" s="91">
        <v>6.0000000000000001E-3</v>
      </c>
      <c r="BL719" s="92" t="s">
        <v>654</v>
      </c>
      <c r="BM719" s="92">
        <v>0</v>
      </c>
      <c r="BN719" s="92">
        <v>14785</v>
      </c>
      <c r="BO719" s="92">
        <v>106.4753418</v>
      </c>
      <c r="BP719" s="92">
        <v>63.433700559999998</v>
      </c>
      <c r="BQ719" s="92">
        <v>84.95452118</v>
      </c>
      <c r="BR719" s="91" t="s">
        <v>71</v>
      </c>
      <c r="BS719" s="92">
        <v>1518762.0031999999</v>
      </c>
      <c r="BT719" s="92">
        <v>5031310.9926000005</v>
      </c>
      <c r="BU719" s="92" t="s">
        <v>71</v>
      </c>
      <c r="BV719" s="93">
        <v>44562</v>
      </c>
      <c r="BW719" s="93">
        <v>44926</v>
      </c>
      <c r="BX719" s="40"/>
      <c r="BY719" s="15">
        <f>IF(BI719=0,MAX($BY$5:BY718)+1,0)</f>
        <v>0</v>
      </c>
      <c r="BZ719" s="15" t="str">
        <f t="shared" si="13"/>
        <v/>
      </c>
    </row>
    <row r="720" spans="61:78" x14ac:dyDescent="0.25">
      <c r="BI720" s="27">
        <v>34</v>
      </c>
      <c r="BJ720" t="s">
        <v>453</v>
      </c>
      <c r="BK720" s="91">
        <v>-3.5000000000000001E-3</v>
      </c>
      <c r="BL720" s="92" t="s">
        <v>674</v>
      </c>
      <c r="BM720" s="92">
        <v>0</v>
      </c>
      <c r="BN720" s="92">
        <v>727</v>
      </c>
      <c r="BO720" s="92">
        <v>112.15606689000001</v>
      </c>
      <c r="BP720" s="92">
        <v>65.068504329999996</v>
      </c>
      <c r="BQ720" s="92">
        <v>88.612285610000001</v>
      </c>
      <c r="BR720" s="91" t="s">
        <v>87</v>
      </c>
      <c r="BS720" s="92">
        <v>1516905.0027999999</v>
      </c>
      <c r="BT720" s="92">
        <v>5033255.9985999996</v>
      </c>
      <c r="BU720" s="92" t="s">
        <v>87</v>
      </c>
      <c r="BV720" s="93">
        <v>44562</v>
      </c>
      <c r="BW720" s="93">
        <v>44926</v>
      </c>
      <c r="BX720" s="40"/>
      <c r="BY720" s="15">
        <f>IF(BI720=0,MAX($BY$5:BY719)+1,0)</f>
        <v>0</v>
      </c>
      <c r="BZ720" s="15" t="str">
        <f t="shared" si="13"/>
        <v/>
      </c>
    </row>
    <row r="721" spans="61:78" x14ac:dyDescent="0.25">
      <c r="BI721" s="27">
        <v>35</v>
      </c>
      <c r="BJ721" t="s">
        <v>464</v>
      </c>
      <c r="BK721" s="91">
        <v>-9.4999999999999998E-3</v>
      </c>
      <c r="BL721" s="92" t="s">
        <v>683</v>
      </c>
      <c r="BM721" s="92">
        <v>0</v>
      </c>
      <c r="BN721" s="92">
        <v>9249</v>
      </c>
      <c r="BO721" s="92">
        <v>103.56208801</v>
      </c>
      <c r="BP721" s="92">
        <v>66.873481749999996</v>
      </c>
      <c r="BQ721" s="92">
        <v>85.217784879999996</v>
      </c>
      <c r="BR721" s="91" t="s">
        <v>89</v>
      </c>
      <c r="BS721" s="92">
        <v>1520751.9961000001</v>
      </c>
      <c r="BT721" s="92">
        <v>5032391.9959000004</v>
      </c>
      <c r="BU721" s="92" t="s">
        <v>89</v>
      </c>
      <c r="BV721" s="93">
        <v>44562</v>
      </c>
      <c r="BW721" s="93">
        <v>44926</v>
      </c>
      <c r="BX721" s="40"/>
      <c r="BY721" s="15">
        <f>IF(BI721=0,MAX($BY$5:BY720)+1,0)</f>
        <v>0</v>
      </c>
      <c r="BZ721" s="15" t="str">
        <f t="shared" si="13"/>
        <v/>
      </c>
    </row>
    <row r="722" spans="61:78" x14ac:dyDescent="0.25">
      <c r="BI722" s="27">
        <v>36</v>
      </c>
      <c r="BJ722" t="s">
        <v>465</v>
      </c>
      <c r="BK722" s="91">
        <v>-9.4999999999999998E-3</v>
      </c>
      <c r="BL722" s="92" t="s">
        <v>684</v>
      </c>
      <c r="BM722" s="92">
        <v>0</v>
      </c>
      <c r="BN722" s="92">
        <v>8671</v>
      </c>
      <c r="BO722" s="92">
        <v>104.6832962</v>
      </c>
      <c r="BP722" s="92">
        <v>68.130287170000003</v>
      </c>
      <c r="BQ722" s="92">
        <v>86.406791685000002</v>
      </c>
      <c r="BR722" s="91" t="s">
        <v>90</v>
      </c>
      <c r="BS722" s="92">
        <v>1520458.9982</v>
      </c>
      <c r="BT722" s="92">
        <v>5032383.9956999999</v>
      </c>
      <c r="BU722" s="92" t="s">
        <v>90</v>
      </c>
      <c r="BV722" s="93">
        <v>44562</v>
      </c>
      <c r="BW722" s="93">
        <v>44926</v>
      </c>
      <c r="BX722" s="40"/>
      <c r="BY722" s="15">
        <f>IF(BI722=0,MAX($BY$5:BY721)+1,0)</f>
        <v>0</v>
      </c>
      <c r="BZ722" s="15" t="str">
        <f t="shared" si="13"/>
        <v/>
      </c>
    </row>
    <row r="723" spans="61:78" x14ac:dyDescent="0.25">
      <c r="BI723" s="27">
        <v>37</v>
      </c>
      <c r="BJ723" t="s">
        <v>466</v>
      </c>
      <c r="BK723" s="91">
        <v>-9.4999999999999998E-3</v>
      </c>
      <c r="BL723" s="92" t="s">
        <v>685</v>
      </c>
      <c r="BM723" s="92">
        <v>0</v>
      </c>
      <c r="BN723" s="92">
        <v>9255</v>
      </c>
      <c r="BO723" s="92">
        <v>103.91210938</v>
      </c>
      <c r="BP723" s="92">
        <v>66.635841369999994</v>
      </c>
      <c r="BQ723" s="92">
        <v>85.273975374999907</v>
      </c>
      <c r="BR723" s="91" t="s">
        <v>91</v>
      </c>
      <c r="BS723" s="92">
        <v>1520823.9998999999</v>
      </c>
      <c r="BT723" s="92">
        <v>5032383.9976000004</v>
      </c>
      <c r="BU723" s="92" t="s">
        <v>91</v>
      </c>
      <c r="BV723" s="93">
        <v>44562</v>
      </c>
      <c r="BW723" s="93">
        <v>44926</v>
      </c>
      <c r="BX723" s="40"/>
      <c r="BY723" s="15">
        <f>IF(BI723=0,MAX($BY$5:BY722)+1,0)</f>
        <v>0</v>
      </c>
      <c r="BZ723" s="15" t="str">
        <f t="shared" si="13"/>
        <v/>
      </c>
    </row>
    <row r="724" spans="61:78" x14ac:dyDescent="0.25">
      <c r="BI724" s="27">
        <v>38</v>
      </c>
      <c r="BJ724" t="s">
        <v>467</v>
      </c>
      <c r="BK724" s="91">
        <v>-9.4999999999999998E-3</v>
      </c>
      <c r="BL724" s="92" t="s">
        <v>686</v>
      </c>
      <c r="BM724" s="92">
        <v>0</v>
      </c>
      <c r="BN724" s="92">
        <v>8689</v>
      </c>
      <c r="BO724" s="92">
        <v>104.02419281</v>
      </c>
      <c r="BP724" s="92">
        <v>67.291755679999994</v>
      </c>
      <c r="BQ724" s="92">
        <v>85.657974244999906</v>
      </c>
      <c r="BR724" s="91" t="s">
        <v>92</v>
      </c>
      <c r="BS724" s="92">
        <v>1520653.0012999999</v>
      </c>
      <c r="BT724" s="92">
        <v>5032404.9929</v>
      </c>
      <c r="BU724" s="92" t="s">
        <v>92</v>
      </c>
      <c r="BV724" s="93">
        <v>44562</v>
      </c>
      <c r="BW724" s="93">
        <v>44926</v>
      </c>
      <c r="BX724" s="40"/>
      <c r="BY724" s="15">
        <f>IF(BI724=0,MAX($BY$5:BY723)+1,0)</f>
        <v>0</v>
      </c>
      <c r="BZ724" s="15" t="str">
        <f t="shared" si="13"/>
        <v/>
      </c>
    </row>
    <row r="725" spans="61:78" x14ac:dyDescent="0.25">
      <c r="BI725" s="27">
        <v>39</v>
      </c>
      <c r="BJ725" t="s">
        <v>468</v>
      </c>
      <c r="BK725" s="91">
        <v>-9.4999999999999998E-3</v>
      </c>
      <c r="BL725" s="92" t="s">
        <v>687</v>
      </c>
      <c r="BM725" s="92">
        <v>0</v>
      </c>
      <c r="BN725" s="92">
        <v>7191</v>
      </c>
      <c r="BO725" s="92">
        <v>103.00206756999999</v>
      </c>
      <c r="BP725" s="92">
        <v>68.493926999999999</v>
      </c>
      <c r="BQ725" s="92">
        <v>85.747997284999997</v>
      </c>
      <c r="BR725" s="91" t="s">
        <v>93</v>
      </c>
      <c r="BS725" s="92">
        <v>1520382.003</v>
      </c>
      <c r="BT725" s="92">
        <v>5032502.9935999997</v>
      </c>
      <c r="BU725" s="92" t="s">
        <v>93</v>
      </c>
      <c r="BV725" s="93">
        <v>44562</v>
      </c>
      <c r="BW725" s="93">
        <v>44926</v>
      </c>
      <c r="BX725" s="40"/>
      <c r="BY725" s="15">
        <f>IF(BI725=0,MAX($BY$5:BY724)+1,0)</f>
        <v>0</v>
      </c>
      <c r="BZ725" s="15" t="str">
        <f t="shared" si="13"/>
        <v/>
      </c>
    </row>
    <row r="726" spans="61:78" x14ac:dyDescent="0.25">
      <c r="BI726" s="27">
        <v>0</v>
      </c>
      <c r="BJ726" t="s">
        <v>394</v>
      </c>
      <c r="BK726" s="91">
        <v>-5.0000000000000001E-3</v>
      </c>
      <c r="BL726" s="92" t="s">
        <v>596</v>
      </c>
      <c r="BM726" s="92">
        <v>0</v>
      </c>
      <c r="BN726" s="92">
        <v>3117</v>
      </c>
      <c r="BO726" s="92">
        <v>110.0019989</v>
      </c>
      <c r="BP726" s="92">
        <v>65.353309629999998</v>
      </c>
      <c r="BQ726" s="92">
        <v>87.677654265000001</v>
      </c>
      <c r="BR726" s="91">
        <v>636</v>
      </c>
      <c r="BS726" s="92">
        <v>1518019.0027999999</v>
      </c>
      <c r="BT726" s="92">
        <v>5032595.9945999999</v>
      </c>
      <c r="BU726" s="92">
        <v>636</v>
      </c>
      <c r="BV726" s="93">
        <v>44562</v>
      </c>
      <c r="BW726" s="93">
        <v>44926</v>
      </c>
      <c r="BX726" s="40"/>
      <c r="BY726" s="15">
        <f>IF(BI726=0,MAX($BY$5:BY725)+1,0)</f>
        <v>19</v>
      </c>
      <c r="BZ726" s="15" t="str">
        <f t="shared" si="13"/>
        <v/>
      </c>
    </row>
    <row r="727" spans="61:78" x14ac:dyDescent="0.25">
      <c r="BI727" s="27">
        <v>1</v>
      </c>
      <c r="BJ727" t="s">
        <v>395</v>
      </c>
      <c r="BK727" s="91">
        <v>-5.0000000000000001E-3</v>
      </c>
      <c r="BL727" s="92" t="s">
        <v>597</v>
      </c>
      <c r="BM727" s="92">
        <v>0</v>
      </c>
      <c r="BN727" s="92">
        <v>2749</v>
      </c>
      <c r="BO727" s="92">
        <v>110.50395966000001</v>
      </c>
      <c r="BP727" s="92">
        <v>65.559921259999996</v>
      </c>
      <c r="BQ727" s="92">
        <v>88.031940460000001</v>
      </c>
      <c r="BR727" s="91">
        <v>637</v>
      </c>
      <c r="BS727" s="92">
        <v>1518020.0022</v>
      </c>
      <c r="BT727" s="92">
        <v>5032741.9932000004</v>
      </c>
      <c r="BU727" s="92">
        <v>637</v>
      </c>
      <c r="BV727" s="93">
        <v>44562</v>
      </c>
      <c r="BW727" s="93">
        <v>44926</v>
      </c>
      <c r="BX727" s="40"/>
      <c r="BY727" s="15">
        <f>IF(BI727=0,MAX($BY$5:BY726)+1,0)</f>
        <v>0</v>
      </c>
      <c r="BZ727" s="15" t="str">
        <f t="shared" si="13"/>
        <v/>
      </c>
    </row>
    <row r="728" spans="61:78" x14ac:dyDescent="0.25">
      <c r="BI728" s="27">
        <v>2</v>
      </c>
      <c r="BJ728" t="s">
        <v>396</v>
      </c>
      <c r="BK728" s="91">
        <v>-0.02</v>
      </c>
      <c r="BL728" s="92" t="s">
        <v>598</v>
      </c>
      <c r="BM728" s="92">
        <v>0</v>
      </c>
      <c r="BN728" s="92">
        <v>2531</v>
      </c>
      <c r="BO728" s="92">
        <v>107.81092072</v>
      </c>
      <c r="BP728" s="92">
        <v>70.854019170000001</v>
      </c>
      <c r="BQ728" s="92">
        <v>89.332469945</v>
      </c>
      <c r="BR728" s="91">
        <v>826</v>
      </c>
      <c r="BS728" s="92">
        <v>1519684.0051</v>
      </c>
      <c r="BT728" s="92">
        <v>5033258.9992000004</v>
      </c>
      <c r="BU728" s="92">
        <v>826</v>
      </c>
      <c r="BV728" s="93">
        <v>44562</v>
      </c>
      <c r="BW728" s="93">
        <v>44926</v>
      </c>
      <c r="BX728" s="40"/>
      <c r="BY728" s="15">
        <f>IF(BI728=0,MAX($BY$5:BY727)+1,0)</f>
        <v>0</v>
      </c>
      <c r="BZ728" s="15" t="str">
        <f t="shared" si="13"/>
        <v/>
      </c>
    </row>
    <row r="729" spans="61:78" x14ac:dyDescent="0.25">
      <c r="BI729" s="27">
        <v>3</v>
      </c>
      <c r="BJ729" t="s">
        <v>397</v>
      </c>
      <c r="BK729" s="91">
        <v>-2.1399999999999999E-2</v>
      </c>
      <c r="BL729" s="92" t="s">
        <v>599</v>
      </c>
      <c r="BM729" s="92">
        <v>0</v>
      </c>
      <c r="BN729" s="92">
        <v>2038</v>
      </c>
      <c r="BO729" s="92">
        <v>107.7279892</v>
      </c>
      <c r="BP729" s="92">
        <v>71.638175959999998</v>
      </c>
      <c r="BQ729" s="92">
        <v>89.683082579999905</v>
      </c>
      <c r="BR729" s="91">
        <v>828</v>
      </c>
      <c r="BS729" s="92">
        <v>1519133.9997</v>
      </c>
      <c r="BT729" s="92">
        <v>5033304.9972000001</v>
      </c>
      <c r="BU729" s="92">
        <v>828</v>
      </c>
      <c r="BV729" s="93">
        <v>44562</v>
      </c>
      <c r="BW729" s="93">
        <v>44926</v>
      </c>
      <c r="BX729" s="40"/>
      <c r="BY729" s="15">
        <f>IF(BI729=0,MAX($BY$5:BY728)+1,0)</f>
        <v>0</v>
      </c>
      <c r="BZ729" s="15" t="str">
        <f t="shared" si="13"/>
        <v/>
      </c>
    </row>
    <row r="730" spans="61:78" x14ac:dyDescent="0.25">
      <c r="BI730" s="27">
        <v>4</v>
      </c>
      <c r="BJ730" t="s">
        <v>398</v>
      </c>
      <c r="BK730" s="91">
        <v>-3.0000000000000001E-3</v>
      </c>
      <c r="BL730" s="92" t="s">
        <v>600</v>
      </c>
      <c r="BM730" s="92">
        <v>0</v>
      </c>
      <c r="BN730" s="92">
        <v>3878</v>
      </c>
      <c r="BO730" s="92">
        <v>109.74568176</v>
      </c>
      <c r="BP730" s="92">
        <v>65.147163390000003</v>
      </c>
      <c r="BQ730" s="92">
        <v>87.446422575</v>
      </c>
      <c r="BR730" s="91">
        <v>830</v>
      </c>
      <c r="BS730" s="92">
        <v>1518029.0029</v>
      </c>
      <c r="BT730" s="92">
        <v>5032427.9934999999</v>
      </c>
      <c r="BU730" s="92">
        <v>830</v>
      </c>
      <c r="BV730" s="93">
        <v>44562</v>
      </c>
      <c r="BW730" s="93">
        <v>44926</v>
      </c>
      <c r="BX730" s="40"/>
      <c r="BY730" s="15">
        <f>IF(BI730=0,MAX($BY$5:BY729)+1,0)</f>
        <v>0</v>
      </c>
      <c r="BZ730" s="15" t="str">
        <f t="shared" si="13"/>
        <v/>
      </c>
    </row>
    <row r="731" spans="61:78" x14ac:dyDescent="0.25">
      <c r="BI731" s="27">
        <v>5</v>
      </c>
      <c r="BJ731" t="s">
        <v>399</v>
      </c>
      <c r="BK731" s="91">
        <v>-0.05</v>
      </c>
      <c r="BL731" s="92" t="s">
        <v>601</v>
      </c>
      <c r="BM731" s="92">
        <v>0</v>
      </c>
      <c r="BN731" s="92">
        <v>2298</v>
      </c>
      <c r="BO731" s="92">
        <v>107.49346924</v>
      </c>
      <c r="BP731" s="92">
        <v>71.22814941</v>
      </c>
      <c r="BQ731" s="92">
        <v>89.360809324999906</v>
      </c>
      <c r="BR731" s="91">
        <v>833</v>
      </c>
      <c r="BS731" s="92">
        <v>1519631.0009999999</v>
      </c>
      <c r="BT731" s="92">
        <v>5033315.9994999999</v>
      </c>
      <c r="BU731" s="92">
        <v>833</v>
      </c>
      <c r="BV731" s="93">
        <v>44562</v>
      </c>
      <c r="BW731" s="93">
        <v>44926</v>
      </c>
      <c r="BX731" s="40"/>
      <c r="BY731" s="15">
        <f>IF(BI731=0,MAX($BY$5:BY730)+1,0)</f>
        <v>0</v>
      </c>
      <c r="BZ731" s="15" t="str">
        <f t="shared" si="13"/>
        <v/>
      </c>
    </row>
    <row r="732" spans="61:78" x14ac:dyDescent="0.25">
      <c r="BI732" s="27">
        <v>6</v>
      </c>
      <c r="BJ732" t="s">
        <v>402</v>
      </c>
      <c r="BK732" s="91">
        <v>-5.0000000000000001E-3</v>
      </c>
      <c r="BL732" s="92" t="s">
        <v>604</v>
      </c>
      <c r="BM732" s="92">
        <v>0</v>
      </c>
      <c r="BN732" s="92">
        <v>7027</v>
      </c>
      <c r="BO732" s="92">
        <v>105.78554535000001</v>
      </c>
      <c r="BP732" s="92">
        <v>69.659011840000005</v>
      </c>
      <c r="BQ732" s="92">
        <v>87.722278595000006</v>
      </c>
      <c r="BR732" s="91">
        <v>2503</v>
      </c>
      <c r="BS732" s="92">
        <v>1519820.0038999999</v>
      </c>
      <c r="BT732" s="92">
        <v>5032380.0003000004</v>
      </c>
      <c r="BU732" s="92">
        <v>2503</v>
      </c>
      <c r="BV732" s="93">
        <v>44562</v>
      </c>
      <c r="BW732" s="93">
        <v>44926</v>
      </c>
      <c r="BX732" s="40"/>
      <c r="BY732" s="15">
        <f>IF(BI732=0,MAX($BY$5:BY731)+1,0)</f>
        <v>0</v>
      </c>
      <c r="BZ732" s="15" t="str">
        <f t="shared" si="13"/>
        <v/>
      </c>
    </row>
    <row r="733" spans="61:78" x14ac:dyDescent="0.25">
      <c r="BI733" s="27">
        <v>7</v>
      </c>
      <c r="BJ733" t="s">
        <v>404</v>
      </c>
      <c r="BK733" s="91">
        <v>-0.01</v>
      </c>
      <c r="BL733" s="92" t="s">
        <v>606</v>
      </c>
      <c r="BM733" s="92">
        <v>0</v>
      </c>
      <c r="BN733" s="92">
        <v>2010</v>
      </c>
      <c r="BO733" s="92">
        <v>110.89460754</v>
      </c>
      <c r="BP733" s="92">
        <v>65.334671020000002</v>
      </c>
      <c r="BQ733" s="92">
        <v>88.114639280000006</v>
      </c>
      <c r="BR733" s="91">
        <v>2550</v>
      </c>
      <c r="BS733" s="92">
        <v>1517747.0035000001</v>
      </c>
      <c r="BT733" s="92">
        <v>5032975.0000999998</v>
      </c>
      <c r="BU733" s="92">
        <v>2550</v>
      </c>
      <c r="BV733" s="93">
        <v>44562</v>
      </c>
      <c r="BW733" s="93">
        <v>44926</v>
      </c>
      <c r="BX733" s="40"/>
      <c r="BY733" s="15">
        <f>IF(BI733=0,MAX($BY$5:BY732)+1,0)</f>
        <v>0</v>
      </c>
      <c r="BZ733" s="15" t="str">
        <f t="shared" si="13"/>
        <v/>
      </c>
    </row>
    <row r="734" spans="61:78" x14ac:dyDescent="0.25">
      <c r="BI734" s="27">
        <v>8</v>
      </c>
      <c r="BJ734" t="s">
        <v>405</v>
      </c>
      <c r="BK734" s="91">
        <v>-8.0000000000000002E-3</v>
      </c>
      <c r="BL734" s="92" t="s">
        <v>607</v>
      </c>
      <c r="BM734" s="92">
        <v>0</v>
      </c>
      <c r="BN734" s="92">
        <v>2256</v>
      </c>
      <c r="BO734" s="92">
        <v>110.55115508999999</v>
      </c>
      <c r="BP734" s="92">
        <v>65.523017879999998</v>
      </c>
      <c r="BQ734" s="92">
        <v>88.037086485000003</v>
      </c>
      <c r="BR734" s="91">
        <v>2551</v>
      </c>
      <c r="BS734" s="92">
        <v>1517591.9992</v>
      </c>
      <c r="BT734" s="92">
        <v>5032844.9995999997</v>
      </c>
      <c r="BU734" s="92">
        <v>2551</v>
      </c>
      <c r="BV734" s="93">
        <v>44562</v>
      </c>
      <c r="BW734" s="93">
        <v>44926</v>
      </c>
      <c r="BX734" s="40"/>
      <c r="BY734" s="15">
        <f>IF(BI734=0,MAX($BY$5:BY733)+1,0)</f>
        <v>0</v>
      </c>
      <c r="BZ734" s="15" t="str">
        <f t="shared" si="13"/>
        <v/>
      </c>
    </row>
    <row r="735" spans="61:78" x14ac:dyDescent="0.25">
      <c r="BI735" s="27">
        <v>9</v>
      </c>
      <c r="BJ735" t="s">
        <v>406</v>
      </c>
      <c r="BK735" s="91">
        <v>-1.2E-2</v>
      </c>
      <c r="BL735" s="92" t="s">
        <v>608</v>
      </c>
      <c r="BM735" s="92">
        <v>0</v>
      </c>
      <c r="BN735" s="92">
        <v>2137</v>
      </c>
      <c r="BO735" s="92">
        <v>110.35852814</v>
      </c>
      <c r="BP735" s="92">
        <v>65.443931579999997</v>
      </c>
      <c r="BQ735" s="92">
        <v>87.901229860000001</v>
      </c>
      <c r="BR735" s="91">
        <v>2559</v>
      </c>
      <c r="BS735" s="92">
        <v>1517866.0035999999</v>
      </c>
      <c r="BT735" s="92">
        <v>5032951.9955000002</v>
      </c>
      <c r="BU735" s="92">
        <v>2559</v>
      </c>
      <c r="BV735" s="93">
        <v>44562</v>
      </c>
      <c r="BW735" s="93">
        <v>44926</v>
      </c>
      <c r="BX735" s="40"/>
      <c r="BY735" s="15">
        <f>IF(BI735=0,MAX($BY$5:BY734)+1,0)</f>
        <v>0</v>
      </c>
      <c r="BZ735" s="15" t="str">
        <f t="shared" si="13"/>
        <v/>
      </c>
    </row>
    <row r="736" spans="61:78" x14ac:dyDescent="0.25">
      <c r="BI736" s="27">
        <v>10</v>
      </c>
      <c r="BJ736" t="s">
        <v>407</v>
      </c>
      <c r="BK736" s="91">
        <v>-2.2499999999999999E-2</v>
      </c>
      <c r="BL736" s="92" t="s">
        <v>609</v>
      </c>
      <c r="BM736" s="92">
        <v>0</v>
      </c>
      <c r="BN736" s="92">
        <v>645</v>
      </c>
      <c r="BO736" s="92">
        <v>109.94715881</v>
      </c>
      <c r="BP736" s="92">
        <v>72.904418949999993</v>
      </c>
      <c r="BQ736" s="92">
        <v>91.425788879999999</v>
      </c>
      <c r="BR736" s="91">
        <v>4740</v>
      </c>
      <c r="BS736" s="92">
        <v>1519004.9994999999</v>
      </c>
      <c r="BT736" s="92">
        <v>5033871.9913999997</v>
      </c>
      <c r="BU736" s="92">
        <v>4740</v>
      </c>
      <c r="BV736" s="93">
        <v>44562</v>
      </c>
      <c r="BW736" s="93">
        <v>44926</v>
      </c>
      <c r="BX736" s="40"/>
      <c r="BY736" s="15">
        <f>IF(BI736=0,MAX($BY$5:BY735)+1,0)</f>
        <v>0</v>
      </c>
      <c r="BZ736" s="15" t="str">
        <f t="shared" si="13"/>
        <v/>
      </c>
    </row>
    <row r="737" spans="61:78" x14ac:dyDescent="0.25">
      <c r="BI737" s="27">
        <v>11</v>
      </c>
      <c r="BJ737" t="s">
        <v>407</v>
      </c>
      <c r="BK737" s="91">
        <v>-2.2499999999999999E-2</v>
      </c>
      <c r="BL737" s="92" t="s">
        <v>610</v>
      </c>
      <c r="BM737" s="92">
        <v>0</v>
      </c>
      <c r="BN737" s="92">
        <v>645</v>
      </c>
      <c r="BO737" s="92">
        <v>109.94715881</v>
      </c>
      <c r="BP737" s="92">
        <v>72.904418949999993</v>
      </c>
      <c r="BQ737" s="92">
        <v>91.425788879999999</v>
      </c>
      <c r="BR737" s="91">
        <v>4741</v>
      </c>
      <c r="BS737" s="92">
        <v>1519003.9994999999</v>
      </c>
      <c r="BT737" s="92">
        <v>5033866.9908999996</v>
      </c>
      <c r="BU737" s="92">
        <v>4741</v>
      </c>
      <c r="BV737" s="93">
        <v>44562</v>
      </c>
      <c r="BW737" s="93">
        <v>44926</v>
      </c>
      <c r="BX737" s="40"/>
      <c r="BY737" s="15">
        <f>IF(BI737=0,MAX($BY$5:BY736)+1,0)</f>
        <v>0</v>
      </c>
      <c r="BZ737" s="15" t="str">
        <f t="shared" si="13"/>
        <v/>
      </c>
    </row>
    <row r="738" spans="61:78" x14ac:dyDescent="0.25">
      <c r="BI738" s="27">
        <v>12</v>
      </c>
      <c r="BJ738" t="s">
        <v>409</v>
      </c>
      <c r="BK738" s="91">
        <v>-8.0000000000000002E-3</v>
      </c>
      <c r="BL738" s="92" t="s">
        <v>612</v>
      </c>
      <c r="BM738" s="92">
        <v>0</v>
      </c>
      <c r="BN738" s="92">
        <v>8231</v>
      </c>
      <c r="BO738" s="92">
        <v>109.92002869</v>
      </c>
      <c r="BP738" s="92">
        <v>64.246482850000007</v>
      </c>
      <c r="BQ738" s="92">
        <v>87.083255769999994</v>
      </c>
      <c r="BR738" s="91" t="s">
        <v>18</v>
      </c>
      <c r="BS738" s="92">
        <v>1517647.0034</v>
      </c>
      <c r="BT738" s="92">
        <v>5031648.0003000004</v>
      </c>
      <c r="BU738" s="92" t="s">
        <v>18</v>
      </c>
      <c r="BV738" s="93">
        <v>44562</v>
      </c>
      <c r="BW738" s="93">
        <v>44926</v>
      </c>
      <c r="BX738" s="40"/>
      <c r="BY738" s="15">
        <f>IF(BI738=0,MAX($BY$5:BY737)+1,0)</f>
        <v>0</v>
      </c>
      <c r="BZ738" s="15" t="str">
        <f t="shared" si="13"/>
        <v/>
      </c>
    </row>
    <row r="739" spans="61:78" x14ac:dyDescent="0.25">
      <c r="BI739" s="27">
        <v>13</v>
      </c>
      <c r="BJ739" t="s">
        <v>410</v>
      </c>
      <c r="BK739" s="91">
        <v>-8.0000000000000002E-3</v>
      </c>
      <c r="BL739" s="92" t="s">
        <v>613</v>
      </c>
      <c r="BM739" s="92">
        <v>0</v>
      </c>
      <c r="BN739" s="92">
        <v>7745</v>
      </c>
      <c r="BO739" s="92">
        <v>109.08650208</v>
      </c>
      <c r="BP739" s="92">
        <v>64.124412539999994</v>
      </c>
      <c r="BQ739" s="92">
        <v>86.605457309999906</v>
      </c>
      <c r="BR739" s="91" t="s">
        <v>19</v>
      </c>
      <c r="BS739" s="92">
        <v>1517718.0031000001</v>
      </c>
      <c r="BT739" s="92">
        <v>5031736.0006999997</v>
      </c>
      <c r="BU739" s="92" t="s">
        <v>19</v>
      </c>
      <c r="BV739" s="93">
        <v>44562</v>
      </c>
      <c r="BW739" s="93">
        <v>44926</v>
      </c>
      <c r="BX739" s="40"/>
      <c r="BY739" s="15">
        <f>IF(BI739=0,MAX($BY$5:BY738)+1,0)</f>
        <v>0</v>
      </c>
      <c r="BZ739" s="15" t="str">
        <f t="shared" si="13"/>
        <v/>
      </c>
    </row>
    <row r="740" spans="61:78" x14ac:dyDescent="0.25">
      <c r="BI740" s="27">
        <v>14</v>
      </c>
      <c r="BJ740" t="s">
        <v>412</v>
      </c>
      <c r="BK740" s="91">
        <v>-8.0000000000000002E-3</v>
      </c>
      <c r="BL740" s="92" t="s">
        <v>615</v>
      </c>
      <c r="BM740" s="92">
        <v>0</v>
      </c>
      <c r="BN740" s="92">
        <v>9316</v>
      </c>
      <c r="BO740" s="92">
        <v>108.80895233</v>
      </c>
      <c r="BP740" s="92">
        <v>63.80172348</v>
      </c>
      <c r="BQ740" s="92">
        <v>86.305337905000002</v>
      </c>
      <c r="BR740" s="91" t="s">
        <v>28</v>
      </c>
      <c r="BS740" s="92">
        <v>1517845.0024000001</v>
      </c>
      <c r="BT740" s="92">
        <v>5031586.9985999996</v>
      </c>
      <c r="BU740" s="92" t="s">
        <v>28</v>
      </c>
      <c r="BV740" s="93">
        <v>44562</v>
      </c>
      <c r="BW740" s="93">
        <v>44926</v>
      </c>
      <c r="BX740" s="40"/>
      <c r="BY740" s="15">
        <f>IF(BI740=0,MAX($BY$5:BY739)+1,0)</f>
        <v>0</v>
      </c>
      <c r="BZ740" s="15" t="str">
        <f t="shared" si="13"/>
        <v/>
      </c>
    </row>
    <row r="741" spans="61:78" x14ac:dyDescent="0.25">
      <c r="BI741" s="27">
        <v>15</v>
      </c>
      <c r="BJ741" t="s">
        <v>413</v>
      </c>
      <c r="BK741" s="91">
        <v>-8.0000000000000002E-3</v>
      </c>
      <c r="BL741" s="92" t="s">
        <v>616</v>
      </c>
      <c r="BM741" s="92">
        <v>0</v>
      </c>
      <c r="BN741" s="92">
        <v>10445</v>
      </c>
      <c r="BO741" s="92">
        <v>109.21190643</v>
      </c>
      <c r="BP741" s="92">
        <v>63.974983219999999</v>
      </c>
      <c r="BQ741" s="92">
        <v>86.593444825000006</v>
      </c>
      <c r="BR741" s="91" t="s">
        <v>29</v>
      </c>
      <c r="BS741" s="92">
        <v>1517749.0031000001</v>
      </c>
      <c r="BT741" s="92">
        <v>5031492.9918999998</v>
      </c>
      <c r="BU741" s="92" t="s">
        <v>29</v>
      </c>
      <c r="BV741" s="93">
        <v>44562</v>
      </c>
      <c r="BW741" s="93">
        <v>44926</v>
      </c>
      <c r="BX741" s="40"/>
      <c r="BY741" s="15">
        <f>IF(BI741=0,MAX($BY$5:BY740)+1,0)</f>
        <v>0</v>
      </c>
      <c r="BZ741" s="15" t="str">
        <f t="shared" si="13"/>
        <v/>
      </c>
    </row>
    <row r="742" spans="61:78" x14ac:dyDescent="0.25">
      <c r="BI742" s="27">
        <v>16</v>
      </c>
      <c r="BJ742" t="s">
        <v>417</v>
      </c>
      <c r="BK742" s="91">
        <v>-8.0000000000000002E-3</v>
      </c>
      <c r="BL742" s="92" t="s">
        <v>621</v>
      </c>
      <c r="BM742" s="92">
        <v>0</v>
      </c>
      <c r="BN742" s="92">
        <v>1919</v>
      </c>
      <c r="BO742" s="92">
        <v>107.52838898</v>
      </c>
      <c r="BP742" s="92">
        <v>71.738250730000004</v>
      </c>
      <c r="BQ742" s="92">
        <v>89.633319854999996</v>
      </c>
      <c r="BR742" s="91" t="s">
        <v>38</v>
      </c>
      <c r="BS742" s="92">
        <v>1519559.9978</v>
      </c>
      <c r="BT742" s="92">
        <v>5033463.9984999998</v>
      </c>
      <c r="BU742" s="92" t="s">
        <v>38</v>
      </c>
      <c r="BV742" s="93">
        <v>44562</v>
      </c>
      <c r="BW742" s="93">
        <v>44926</v>
      </c>
      <c r="BX742" s="40"/>
      <c r="BY742" s="15">
        <f>IF(BI742=0,MAX($BY$5:BY741)+1,0)</f>
        <v>0</v>
      </c>
      <c r="BZ742" s="15" t="str">
        <f t="shared" si="13"/>
        <v/>
      </c>
    </row>
    <row r="743" spans="61:78" x14ac:dyDescent="0.25">
      <c r="BI743" s="27">
        <v>17</v>
      </c>
      <c r="BJ743" t="s">
        <v>418</v>
      </c>
      <c r="BK743" s="91">
        <v>-8.0000000000000002E-3</v>
      </c>
      <c r="BL743" s="92" t="s">
        <v>622</v>
      </c>
      <c r="BM743" s="92">
        <v>0</v>
      </c>
      <c r="BN743" s="92">
        <v>2048</v>
      </c>
      <c r="BO743" s="92">
        <v>107.55656433</v>
      </c>
      <c r="BP743" s="92">
        <v>71.476799009999993</v>
      </c>
      <c r="BQ743" s="92">
        <v>89.516681669999997</v>
      </c>
      <c r="BR743" s="91" t="s">
        <v>39</v>
      </c>
      <c r="BS743" s="92">
        <v>1519593.9975000001</v>
      </c>
      <c r="BT743" s="92">
        <v>5033411.9990999997</v>
      </c>
      <c r="BU743" s="92" t="s">
        <v>39</v>
      </c>
      <c r="BV743" s="93">
        <v>44562</v>
      </c>
      <c r="BW743" s="93">
        <v>44926</v>
      </c>
      <c r="BX743" s="40"/>
      <c r="BY743" s="15">
        <f>IF(BI743=0,MAX($BY$5:BY742)+1,0)</f>
        <v>0</v>
      </c>
      <c r="BZ743" s="15" t="str">
        <f t="shared" si="13"/>
        <v/>
      </c>
    </row>
    <row r="744" spans="61:78" x14ac:dyDescent="0.25">
      <c r="BI744" s="27">
        <v>18</v>
      </c>
      <c r="BJ744" t="s">
        <v>419</v>
      </c>
      <c r="BK744" s="91">
        <v>-8.0000000000000002E-3</v>
      </c>
      <c r="BL744" s="92" t="s">
        <v>623</v>
      </c>
      <c r="BM744" s="92">
        <v>0</v>
      </c>
      <c r="BN744" s="92">
        <v>2173</v>
      </c>
      <c r="BO744" s="92">
        <v>107.66276550000001</v>
      </c>
      <c r="BP744" s="92">
        <v>71.339622500000004</v>
      </c>
      <c r="BQ744" s="92">
        <v>89.501193999999998</v>
      </c>
      <c r="BR744" s="91" t="s">
        <v>40</v>
      </c>
      <c r="BS744" s="92">
        <v>1519634.9982</v>
      </c>
      <c r="BT744" s="92">
        <v>5033369.9902999997</v>
      </c>
      <c r="BU744" s="92" t="s">
        <v>40</v>
      </c>
      <c r="BV744" s="93">
        <v>44562</v>
      </c>
      <c r="BW744" s="93">
        <v>44926</v>
      </c>
      <c r="BX744" s="40"/>
      <c r="BY744" s="15">
        <f>IF(BI744=0,MAX($BY$5:BY743)+1,0)</f>
        <v>0</v>
      </c>
      <c r="BZ744" s="15" t="str">
        <f t="shared" si="13"/>
        <v/>
      </c>
    </row>
    <row r="745" spans="61:78" x14ac:dyDescent="0.25">
      <c r="BI745" s="27">
        <v>19</v>
      </c>
      <c r="BJ745" t="s">
        <v>420</v>
      </c>
      <c r="BK745" s="91">
        <v>6.0000000000000001E-3</v>
      </c>
      <c r="BL745" s="92" t="s">
        <v>624</v>
      </c>
      <c r="BM745" s="92">
        <v>0</v>
      </c>
      <c r="BN745" s="92">
        <v>2169</v>
      </c>
      <c r="BO745" s="92">
        <v>108.33624268</v>
      </c>
      <c r="BP745" s="92">
        <v>71.719467159999994</v>
      </c>
      <c r="BQ745" s="92">
        <v>90.027854919999996</v>
      </c>
      <c r="BR745" s="91" t="s">
        <v>41</v>
      </c>
      <c r="BS745" s="92">
        <v>1519433.0009000001</v>
      </c>
      <c r="BT745" s="92">
        <v>5033336.9924999997</v>
      </c>
      <c r="BU745" s="92" t="s">
        <v>41</v>
      </c>
      <c r="BV745" s="93">
        <v>44562</v>
      </c>
      <c r="BW745" s="93">
        <v>44926</v>
      </c>
      <c r="BX745" s="40"/>
      <c r="BY745" s="15">
        <f>IF(BI745=0,MAX($BY$5:BY744)+1,0)</f>
        <v>0</v>
      </c>
      <c r="BZ745" s="15" t="str">
        <f t="shared" si="13"/>
        <v/>
      </c>
    </row>
    <row r="746" spans="61:78" x14ac:dyDescent="0.25">
      <c r="BI746" s="27">
        <v>20</v>
      </c>
      <c r="BJ746" t="s">
        <v>420</v>
      </c>
      <c r="BK746" s="91">
        <v>6.0000000000000001E-3</v>
      </c>
      <c r="BL746" s="92" t="s">
        <v>625</v>
      </c>
      <c r="BM746" s="92">
        <v>0</v>
      </c>
      <c r="BN746" s="92">
        <v>2169</v>
      </c>
      <c r="BO746" s="92">
        <v>108.33624268</v>
      </c>
      <c r="BP746" s="92">
        <v>71.719467159999994</v>
      </c>
      <c r="BQ746" s="92">
        <v>90.027854919999996</v>
      </c>
      <c r="BR746" s="91" t="s">
        <v>42</v>
      </c>
      <c r="BS746" s="92">
        <v>1519443.996</v>
      </c>
      <c r="BT746" s="92">
        <v>5033326.9955000002</v>
      </c>
      <c r="BU746" s="92" t="s">
        <v>42</v>
      </c>
      <c r="BV746" s="93">
        <v>44562</v>
      </c>
      <c r="BW746" s="93">
        <v>44926</v>
      </c>
      <c r="BX746" s="40"/>
      <c r="BY746" s="15">
        <f>IF(BI746=0,MAX($BY$5:BY745)+1,0)</f>
        <v>0</v>
      </c>
      <c r="BZ746" s="15" t="str">
        <f t="shared" si="13"/>
        <v/>
      </c>
    </row>
    <row r="747" spans="61:78" x14ac:dyDescent="0.25">
      <c r="BI747" s="27">
        <v>21</v>
      </c>
      <c r="BJ747" t="s">
        <v>421</v>
      </c>
      <c r="BK747" s="91">
        <v>6.0000000000000001E-3</v>
      </c>
      <c r="BL747" s="92" t="s">
        <v>626</v>
      </c>
      <c r="BM747" s="92">
        <v>0</v>
      </c>
      <c r="BN747" s="92">
        <v>2295</v>
      </c>
      <c r="BO747" s="92">
        <v>107.84601592999999</v>
      </c>
      <c r="BP747" s="92">
        <v>71.506248470000003</v>
      </c>
      <c r="BQ747" s="92">
        <v>89.676132199999998</v>
      </c>
      <c r="BR747" s="91" t="s">
        <v>43</v>
      </c>
      <c r="BS747" s="92">
        <v>1519469.0020999999</v>
      </c>
      <c r="BT747" s="92">
        <v>5033304.9913999997</v>
      </c>
      <c r="BU747" s="92" t="s">
        <v>43</v>
      </c>
      <c r="BV747" s="93">
        <v>44562</v>
      </c>
      <c r="BW747" s="93">
        <v>44926</v>
      </c>
      <c r="BX747" s="40"/>
      <c r="BY747" s="15">
        <f>IF(BI747=0,MAX($BY$5:BY746)+1,0)</f>
        <v>0</v>
      </c>
      <c r="BZ747" s="15" t="str">
        <f t="shared" si="13"/>
        <v/>
      </c>
    </row>
    <row r="748" spans="61:78" x14ac:dyDescent="0.25">
      <c r="BI748" s="27">
        <v>22</v>
      </c>
      <c r="BJ748" t="s">
        <v>421</v>
      </c>
      <c r="BK748" s="91">
        <v>6.0000000000000001E-3</v>
      </c>
      <c r="BL748" s="92" t="s">
        <v>627</v>
      </c>
      <c r="BM748" s="92">
        <v>0</v>
      </c>
      <c r="BN748" s="92">
        <v>2295</v>
      </c>
      <c r="BO748" s="92">
        <v>107.84601592999999</v>
      </c>
      <c r="BP748" s="92">
        <v>71.506248470000003</v>
      </c>
      <c r="BQ748" s="92">
        <v>89.676132199999998</v>
      </c>
      <c r="BR748" s="91" t="s">
        <v>44</v>
      </c>
      <c r="BS748" s="92">
        <v>1519482.0045</v>
      </c>
      <c r="BT748" s="92">
        <v>5033285.9927000003</v>
      </c>
      <c r="BU748" s="92" t="s">
        <v>44</v>
      </c>
      <c r="BV748" s="93">
        <v>44562</v>
      </c>
      <c r="BW748" s="93">
        <v>44926</v>
      </c>
      <c r="BX748" s="40"/>
      <c r="BY748" s="15">
        <f>IF(BI748=0,MAX($BY$5:BY747)+1,0)</f>
        <v>0</v>
      </c>
      <c r="BZ748" s="15" t="str">
        <f t="shared" si="13"/>
        <v/>
      </c>
    </row>
    <row r="749" spans="61:78" x14ac:dyDescent="0.25">
      <c r="BI749" s="27">
        <v>23</v>
      </c>
      <c r="BJ749" t="s">
        <v>422</v>
      </c>
      <c r="BK749" s="91">
        <v>2.4E-2</v>
      </c>
      <c r="BL749" s="92" t="s">
        <v>628</v>
      </c>
      <c r="BM749" s="92">
        <v>0</v>
      </c>
      <c r="BN749" s="92">
        <v>2527</v>
      </c>
      <c r="BO749" s="92">
        <v>107.97271729000001</v>
      </c>
      <c r="BP749" s="92">
        <v>71.206565859999998</v>
      </c>
      <c r="BQ749" s="92">
        <v>89.589641575000002</v>
      </c>
      <c r="BR749" s="91" t="s">
        <v>45</v>
      </c>
      <c r="BS749" s="92">
        <v>1519518.9950999999</v>
      </c>
      <c r="BT749" s="92">
        <v>5033226.9990999997</v>
      </c>
      <c r="BU749" s="92" t="s">
        <v>45</v>
      </c>
      <c r="BV749" s="93">
        <v>44562</v>
      </c>
      <c r="BW749" s="93">
        <v>44926</v>
      </c>
      <c r="BX749" s="40"/>
      <c r="BY749" s="15">
        <f>IF(BI749=0,MAX($BY$5:BY748)+1,0)</f>
        <v>0</v>
      </c>
      <c r="BZ749" s="15" t="str">
        <f t="shared" si="13"/>
        <v/>
      </c>
    </row>
    <row r="750" spans="61:78" x14ac:dyDescent="0.25">
      <c r="BI750" s="27">
        <v>24</v>
      </c>
      <c r="BJ750" t="s">
        <v>423</v>
      </c>
      <c r="BK750" s="91">
        <v>-2.1399999999999999E-2</v>
      </c>
      <c r="BL750" s="92" t="s">
        <v>629</v>
      </c>
      <c r="BM750" s="92">
        <v>0</v>
      </c>
      <c r="BN750" s="92">
        <v>2287</v>
      </c>
      <c r="BO750" s="92">
        <v>107.6685791</v>
      </c>
      <c r="BP750" s="92">
        <v>71.260536189999996</v>
      </c>
      <c r="BQ750" s="92">
        <v>89.464557644999999</v>
      </c>
      <c r="BR750" s="91" t="s">
        <v>46</v>
      </c>
      <c r="BS750" s="92">
        <v>1519078.0001999999</v>
      </c>
      <c r="BT750" s="92">
        <v>5033219.9946999997</v>
      </c>
      <c r="BU750" s="92" t="s">
        <v>46</v>
      </c>
      <c r="BV750" s="93">
        <v>44562</v>
      </c>
      <c r="BW750" s="93">
        <v>44926</v>
      </c>
      <c r="BX750" s="40"/>
      <c r="BY750" s="15">
        <f>IF(BI750=0,MAX($BY$5:BY749)+1,0)</f>
        <v>0</v>
      </c>
      <c r="BZ750" s="15" t="str">
        <f t="shared" si="13"/>
        <v/>
      </c>
    </row>
    <row r="751" spans="61:78" x14ac:dyDescent="0.25">
      <c r="BI751" s="27">
        <v>25</v>
      </c>
      <c r="BJ751" t="s">
        <v>424</v>
      </c>
      <c r="BK751" s="91">
        <v>2.1399999999999999E-2</v>
      </c>
      <c r="BL751" s="92" t="s">
        <v>630</v>
      </c>
      <c r="BM751" s="92">
        <v>0</v>
      </c>
      <c r="BN751" s="92">
        <v>1909</v>
      </c>
      <c r="BO751" s="92">
        <v>108.11677551</v>
      </c>
      <c r="BP751" s="92">
        <v>71.622856139999996</v>
      </c>
      <c r="BQ751" s="92">
        <v>89.869815824999904</v>
      </c>
      <c r="BR751" s="91" t="s">
        <v>47</v>
      </c>
      <c r="BS751" s="92">
        <v>1519088.0037</v>
      </c>
      <c r="BT751" s="92">
        <v>5033340.9992000004</v>
      </c>
      <c r="BU751" s="92" t="s">
        <v>47</v>
      </c>
      <c r="BV751" s="93">
        <v>44562</v>
      </c>
      <c r="BW751" s="93">
        <v>44926</v>
      </c>
      <c r="BX751" s="40"/>
      <c r="BY751" s="15">
        <f>IF(BI751=0,MAX($BY$5:BY750)+1,0)</f>
        <v>0</v>
      </c>
      <c r="BZ751" s="15" t="str">
        <f t="shared" si="13"/>
        <v/>
      </c>
    </row>
    <row r="752" spans="61:78" x14ac:dyDescent="0.25">
      <c r="BI752" s="27">
        <v>26</v>
      </c>
      <c r="BJ752" t="s">
        <v>425</v>
      </c>
      <c r="BK752" s="91">
        <v>2.1399999999999999E-2</v>
      </c>
      <c r="BL752" s="92" t="s">
        <v>631</v>
      </c>
      <c r="BM752" s="92">
        <v>0</v>
      </c>
      <c r="BN752" s="92">
        <v>2161</v>
      </c>
      <c r="BO752" s="92">
        <v>107.9879303</v>
      </c>
      <c r="BP752" s="92">
        <v>71.230773929999998</v>
      </c>
      <c r="BQ752" s="92">
        <v>89.609352114999993</v>
      </c>
      <c r="BR752" s="91" t="s">
        <v>48</v>
      </c>
      <c r="BS752" s="92">
        <v>1519071.9994999999</v>
      </c>
      <c r="BT752" s="92">
        <v>5033226.9907999998</v>
      </c>
      <c r="BU752" s="92" t="s">
        <v>48</v>
      </c>
      <c r="BV752" s="93">
        <v>44562</v>
      </c>
      <c r="BW752" s="93">
        <v>44926</v>
      </c>
      <c r="BX752" s="40"/>
      <c r="BY752" s="15">
        <f>IF(BI752=0,MAX($BY$5:BY751)+1,0)</f>
        <v>0</v>
      </c>
      <c r="BZ752" s="15" t="str">
        <f t="shared" si="13"/>
        <v/>
      </c>
    </row>
    <row r="753" spans="61:78" x14ac:dyDescent="0.25">
      <c r="BI753" s="27">
        <v>27</v>
      </c>
      <c r="BJ753" t="s">
        <v>426</v>
      </c>
      <c r="BK753" s="91">
        <v>-6.0000000000000001E-3</v>
      </c>
      <c r="BL753" s="92" t="s">
        <v>632</v>
      </c>
      <c r="BM753" s="92">
        <v>0</v>
      </c>
      <c r="BN753" s="92">
        <v>2528</v>
      </c>
      <c r="BO753" s="92">
        <v>107.90103148999999</v>
      </c>
      <c r="BP753" s="92">
        <v>71.132980349999997</v>
      </c>
      <c r="BQ753" s="92">
        <v>89.517005920000003</v>
      </c>
      <c r="BR753" s="91" t="s">
        <v>49</v>
      </c>
      <c r="BS753" s="92">
        <v>1519568.0019</v>
      </c>
      <c r="BT753" s="92">
        <v>5033226.9948000005</v>
      </c>
      <c r="BU753" s="92" t="s">
        <v>49</v>
      </c>
      <c r="BV753" s="93">
        <v>44562</v>
      </c>
      <c r="BW753" s="93">
        <v>44926</v>
      </c>
      <c r="BX753" s="40"/>
      <c r="BY753" s="15">
        <f>IF(BI753=0,MAX($BY$5:BY752)+1,0)</f>
        <v>0</v>
      </c>
      <c r="BZ753" s="15" t="str">
        <f t="shared" si="13"/>
        <v/>
      </c>
    </row>
    <row r="754" spans="61:78" x14ac:dyDescent="0.25">
      <c r="BI754" s="27">
        <v>28</v>
      </c>
      <c r="BJ754" t="s">
        <v>426</v>
      </c>
      <c r="BK754" s="91">
        <v>-6.0000000000000001E-3</v>
      </c>
      <c r="BL754" s="92" t="s">
        <v>633</v>
      </c>
      <c r="BM754" s="92">
        <v>0</v>
      </c>
      <c r="BN754" s="92">
        <v>2528</v>
      </c>
      <c r="BO754" s="92">
        <v>107.90103148999999</v>
      </c>
      <c r="BP754" s="92">
        <v>71.132980349999997</v>
      </c>
      <c r="BQ754" s="92">
        <v>89.517005920000003</v>
      </c>
      <c r="BR754" s="91" t="s">
        <v>50</v>
      </c>
      <c r="BS754" s="92">
        <v>1519571.9987999999</v>
      </c>
      <c r="BT754" s="92">
        <v>5033222.9929</v>
      </c>
      <c r="BU754" s="92" t="s">
        <v>50</v>
      </c>
      <c r="BV754" s="93">
        <v>44562</v>
      </c>
      <c r="BW754" s="93">
        <v>44926</v>
      </c>
      <c r="BX754" s="40"/>
      <c r="BY754" s="15">
        <f>IF(BI754=0,MAX($BY$5:BY753)+1,0)</f>
        <v>0</v>
      </c>
      <c r="BZ754" s="15" t="str">
        <f t="shared" si="13"/>
        <v/>
      </c>
    </row>
    <row r="755" spans="61:78" x14ac:dyDescent="0.25">
      <c r="BI755" s="27">
        <v>29</v>
      </c>
      <c r="BJ755" t="s">
        <v>427</v>
      </c>
      <c r="BK755" s="91">
        <v>6.0000000000000001E-3</v>
      </c>
      <c r="BL755" s="92" t="s">
        <v>634</v>
      </c>
      <c r="BM755" s="92">
        <v>0</v>
      </c>
      <c r="BN755" s="92">
        <v>2412</v>
      </c>
      <c r="BO755" s="92">
        <v>108.01702118</v>
      </c>
      <c r="BP755" s="92">
        <v>71.264244079999997</v>
      </c>
      <c r="BQ755" s="92">
        <v>89.640632629999999</v>
      </c>
      <c r="BR755" s="91" t="s">
        <v>51</v>
      </c>
      <c r="BS755" s="92">
        <v>1519546.9998999999</v>
      </c>
      <c r="BT755" s="92">
        <v>5033241</v>
      </c>
      <c r="BU755" s="92" t="s">
        <v>51</v>
      </c>
      <c r="BV755" s="93">
        <v>44562</v>
      </c>
      <c r="BW755" s="93">
        <v>44926</v>
      </c>
      <c r="BX755" s="40"/>
      <c r="BY755" s="15">
        <f>IF(BI755=0,MAX($BY$5:BY754)+1,0)</f>
        <v>0</v>
      </c>
      <c r="BZ755" s="15" t="str">
        <f t="shared" si="13"/>
        <v/>
      </c>
    </row>
    <row r="756" spans="61:78" x14ac:dyDescent="0.25">
      <c r="BI756" s="27">
        <v>30</v>
      </c>
      <c r="BJ756" t="s">
        <v>426</v>
      </c>
      <c r="BK756" s="91">
        <v>6.0000000000000001E-3</v>
      </c>
      <c r="BL756" s="92" t="s">
        <v>635</v>
      </c>
      <c r="BM756" s="92">
        <v>0</v>
      </c>
      <c r="BN756" s="92">
        <v>2528</v>
      </c>
      <c r="BO756" s="92">
        <v>107.90103148999999</v>
      </c>
      <c r="BP756" s="92">
        <v>71.132980349999997</v>
      </c>
      <c r="BQ756" s="92">
        <v>89.517005920000003</v>
      </c>
      <c r="BR756" s="91" t="s">
        <v>52</v>
      </c>
      <c r="BS756" s="92">
        <v>1519545.0049999999</v>
      </c>
      <c r="BT756" s="92">
        <v>5033238.9978999998</v>
      </c>
      <c r="BU756" s="92" t="s">
        <v>52</v>
      </c>
      <c r="BV756" s="93">
        <v>44562</v>
      </c>
      <c r="BW756" s="93">
        <v>44926</v>
      </c>
      <c r="BX756" s="40"/>
      <c r="BY756" s="15">
        <f>IF(BI756=0,MAX($BY$5:BY755)+1,0)</f>
        <v>0</v>
      </c>
      <c r="BZ756" s="15" t="str">
        <f t="shared" si="13"/>
        <v/>
      </c>
    </row>
    <row r="757" spans="61:78" x14ac:dyDescent="0.25">
      <c r="BI757" s="27">
        <v>31</v>
      </c>
      <c r="BJ757" t="s">
        <v>422</v>
      </c>
      <c r="BK757" s="91">
        <v>1.2E-2</v>
      </c>
      <c r="BL757" s="92" t="s">
        <v>636</v>
      </c>
      <c r="BM757" s="92">
        <v>0</v>
      </c>
      <c r="BN757" s="92">
        <v>2527</v>
      </c>
      <c r="BO757" s="92">
        <v>107.97271729000001</v>
      </c>
      <c r="BP757" s="92">
        <v>71.206565859999998</v>
      </c>
      <c r="BQ757" s="92">
        <v>89.589641575000002</v>
      </c>
      <c r="BR757" s="91" t="s">
        <v>53</v>
      </c>
      <c r="BS757" s="92">
        <v>1519518.9950999999</v>
      </c>
      <c r="BT757" s="92">
        <v>5033226.9990999997</v>
      </c>
      <c r="BU757" s="92" t="s">
        <v>53</v>
      </c>
      <c r="BV757" s="93">
        <v>44562</v>
      </c>
      <c r="BW757" s="93">
        <v>44926</v>
      </c>
      <c r="BX757" s="40"/>
      <c r="BY757" s="15">
        <f>IF(BI757=0,MAX($BY$5:BY756)+1,0)</f>
        <v>0</v>
      </c>
      <c r="BZ757" s="15" t="str">
        <f t="shared" si="13"/>
        <v/>
      </c>
    </row>
    <row r="758" spans="61:78" x14ac:dyDescent="0.25">
      <c r="BI758" s="27">
        <v>32</v>
      </c>
      <c r="BJ758" t="s">
        <v>426</v>
      </c>
      <c r="BK758" s="91">
        <v>8.0000000000000002E-3</v>
      </c>
      <c r="BL758" s="92" t="s">
        <v>639</v>
      </c>
      <c r="BM758" s="92">
        <v>0</v>
      </c>
      <c r="BN758" s="92">
        <v>2528</v>
      </c>
      <c r="BO758" s="92">
        <v>107.90103148999999</v>
      </c>
      <c r="BP758" s="92">
        <v>71.132980349999997</v>
      </c>
      <c r="BQ758" s="92">
        <v>89.517005920000003</v>
      </c>
      <c r="BR758" s="91" t="s">
        <v>56</v>
      </c>
      <c r="BS758" s="92">
        <v>1519549.9957999999</v>
      </c>
      <c r="BT758" s="92">
        <v>5033195.9979999997</v>
      </c>
      <c r="BU758" s="92" t="s">
        <v>56</v>
      </c>
      <c r="BV758" s="93">
        <v>44562</v>
      </c>
      <c r="BW758" s="93">
        <v>44926</v>
      </c>
      <c r="BX758" s="40"/>
      <c r="BY758" s="15">
        <f>IF(BI758=0,MAX($BY$5:BY757)+1,0)</f>
        <v>0</v>
      </c>
      <c r="BZ758" s="15" t="str">
        <f t="shared" si="13"/>
        <v/>
      </c>
    </row>
    <row r="759" spans="61:78" x14ac:dyDescent="0.25">
      <c r="BI759" s="27">
        <v>33</v>
      </c>
      <c r="BJ759" t="s">
        <v>342</v>
      </c>
      <c r="BK759" s="91">
        <v>6.0000000000000001E-3</v>
      </c>
      <c r="BL759" s="92" t="s">
        <v>654</v>
      </c>
      <c r="BM759" s="92">
        <v>0</v>
      </c>
      <c r="BN759" s="92">
        <v>14785</v>
      </c>
      <c r="BO759" s="92">
        <v>106.4753418</v>
      </c>
      <c r="BP759" s="92">
        <v>63.433700559999998</v>
      </c>
      <c r="BQ759" s="92">
        <v>84.95452118</v>
      </c>
      <c r="BR759" s="91" t="s">
        <v>71</v>
      </c>
      <c r="BS759" s="92">
        <v>1518762.0031999999</v>
      </c>
      <c r="BT759" s="92">
        <v>5031310.9926000005</v>
      </c>
      <c r="BU759" s="92" t="s">
        <v>71</v>
      </c>
      <c r="BV759" s="93">
        <v>44562</v>
      </c>
      <c r="BW759" s="93">
        <v>44926</v>
      </c>
      <c r="BX759" s="40"/>
      <c r="BY759" s="15">
        <f>IF(BI759=0,MAX($BY$5:BY758)+1,0)</f>
        <v>0</v>
      </c>
      <c r="BZ759" s="15" t="str">
        <f t="shared" si="13"/>
        <v/>
      </c>
    </row>
    <row r="760" spans="61:78" x14ac:dyDescent="0.25">
      <c r="BI760" s="27">
        <v>34</v>
      </c>
      <c r="BJ760" t="s">
        <v>453</v>
      </c>
      <c r="BK760" s="91">
        <v>-3.5000000000000001E-3</v>
      </c>
      <c r="BL760" s="92" t="s">
        <v>674</v>
      </c>
      <c r="BM760" s="92">
        <v>0</v>
      </c>
      <c r="BN760" s="92">
        <v>727</v>
      </c>
      <c r="BO760" s="92">
        <v>112.15606689000001</v>
      </c>
      <c r="BP760" s="92">
        <v>65.068504329999996</v>
      </c>
      <c r="BQ760" s="92">
        <v>88.612285610000001</v>
      </c>
      <c r="BR760" s="91" t="s">
        <v>87</v>
      </c>
      <c r="BS760" s="92">
        <v>1516905.0027999999</v>
      </c>
      <c r="BT760" s="92">
        <v>5033255.9985999996</v>
      </c>
      <c r="BU760" s="92" t="s">
        <v>87</v>
      </c>
      <c r="BV760" s="93">
        <v>44562</v>
      </c>
      <c r="BW760" s="93">
        <v>44926</v>
      </c>
      <c r="BX760" s="40"/>
      <c r="BY760" s="15">
        <f>IF(BI760=0,MAX($BY$5:BY759)+1,0)</f>
        <v>0</v>
      </c>
      <c r="BZ760" s="15" t="str">
        <f t="shared" si="13"/>
        <v/>
      </c>
    </row>
    <row r="761" spans="61:78" x14ac:dyDescent="0.25">
      <c r="BI761" s="27">
        <v>35</v>
      </c>
      <c r="BJ761" t="s">
        <v>464</v>
      </c>
      <c r="BK761" s="91">
        <v>-9.4999999999999998E-3</v>
      </c>
      <c r="BL761" s="92" t="s">
        <v>683</v>
      </c>
      <c r="BM761" s="92">
        <v>0</v>
      </c>
      <c r="BN761" s="92">
        <v>9249</v>
      </c>
      <c r="BO761" s="92">
        <v>103.56208801</v>
      </c>
      <c r="BP761" s="92">
        <v>66.873481749999996</v>
      </c>
      <c r="BQ761" s="92">
        <v>85.217784879999996</v>
      </c>
      <c r="BR761" s="91" t="s">
        <v>89</v>
      </c>
      <c r="BS761" s="92">
        <v>1520751.9961000001</v>
      </c>
      <c r="BT761" s="92">
        <v>5032391.9959000004</v>
      </c>
      <c r="BU761" s="92" t="s">
        <v>89</v>
      </c>
      <c r="BV761" s="93">
        <v>44562</v>
      </c>
      <c r="BW761" s="93">
        <v>44926</v>
      </c>
      <c r="BX761" s="40"/>
      <c r="BY761" s="15">
        <f>IF(BI761=0,MAX($BY$5:BY760)+1,0)</f>
        <v>0</v>
      </c>
      <c r="BZ761" s="15" t="str">
        <f t="shared" si="13"/>
        <v/>
      </c>
    </row>
    <row r="762" spans="61:78" x14ac:dyDescent="0.25">
      <c r="BI762" s="27">
        <v>36</v>
      </c>
      <c r="BJ762" t="s">
        <v>465</v>
      </c>
      <c r="BK762" s="91">
        <v>-9.4999999999999998E-3</v>
      </c>
      <c r="BL762" s="92" t="s">
        <v>684</v>
      </c>
      <c r="BM762" s="92">
        <v>0</v>
      </c>
      <c r="BN762" s="92">
        <v>8671</v>
      </c>
      <c r="BO762" s="92">
        <v>104.6832962</v>
      </c>
      <c r="BP762" s="92">
        <v>68.130287170000003</v>
      </c>
      <c r="BQ762" s="92">
        <v>86.406791685000002</v>
      </c>
      <c r="BR762" s="91" t="s">
        <v>90</v>
      </c>
      <c r="BS762" s="92">
        <v>1520458.9982</v>
      </c>
      <c r="BT762" s="92">
        <v>5032383.9956999999</v>
      </c>
      <c r="BU762" s="92" t="s">
        <v>90</v>
      </c>
      <c r="BV762" s="93">
        <v>44562</v>
      </c>
      <c r="BW762" s="93">
        <v>44926</v>
      </c>
      <c r="BX762" s="40"/>
      <c r="BY762" s="15">
        <f>IF(BI762=0,MAX($BY$5:BY761)+1,0)</f>
        <v>0</v>
      </c>
      <c r="BZ762" s="15" t="str">
        <f t="shared" si="13"/>
        <v/>
      </c>
    </row>
    <row r="763" spans="61:78" x14ac:dyDescent="0.25">
      <c r="BI763" s="27">
        <v>37</v>
      </c>
      <c r="BJ763" t="s">
        <v>466</v>
      </c>
      <c r="BK763" s="91">
        <v>-9.4999999999999998E-3</v>
      </c>
      <c r="BL763" s="92" t="s">
        <v>685</v>
      </c>
      <c r="BM763" s="92">
        <v>0</v>
      </c>
      <c r="BN763" s="92">
        <v>9255</v>
      </c>
      <c r="BO763" s="92">
        <v>103.91210938</v>
      </c>
      <c r="BP763" s="92">
        <v>66.635841369999994</v>
      </c>
      <c r="BQ763" s="92">
        <v>85.273975374999907</v>
      </c>
      <c r="BR763" s="91" t="s">
        <v>91</v>
      </c>
      <c r="BS763" s="92">
        <v>1520823.9998999999</v>
      </c>
      <c r="BT763" s="92">
        <v>5032383.9976000004</v>
      </c>
      <c r="BU763" s="92" t="s">
        <v>91</v>
      </c>
      <c r="BV763" s="93">
        <v>44562</v>
      </c>
      <c r="BW763" s="93">
        <v>44926</v>
      </c>
      <c r="BX763" s="40"/>
      <c r="BY763" s="15">
        <f>IF(BI763=0,MAX($BY$5:BY762)+1,0)</f>
        <v>0</v>
      </c>
      <c r="BZ763" s="15" t="str">
        <f t="shared" si="13"/>
        <v/>
      </c>
    </row>
    <row r="764" spans="61:78" x14ac:dyDescent="0.25">
      <c r="BI764" s="27">
        <v>38</v>
      </c>
      <c r="BJ764" t="s">
        <v>467</v>
      </c>
      <c r="BK764" s="91">
        <v>-9.4999999999999998E-3</v>
      </c>
      <c r="BL764" s="92" t="s">
        <v>686</v>
      </c>
      <c r="BM764" s="92">
        <v>0</v>
      </c>
      <c r="BN764" s="92">
        <v>8689</v>
      </c>
      <c r="BO764" s="92">
        <v>104.02419281</v>
      </c>
      <c r="BP764" s="92">
        <v>67.291755679999994</v>
      </c>
      <c r="BQ764" s="92">
        <v>85.657974244999906</v>
      </c>
      <c r="BR764" s="91" t="s">
        <v>92</v>
      </c>
      <c r="BS764" s="92">
        <v>1520653.0012999999</v>
      </c>
      <c r="BT764" s="92">
        <v>5032404.9929</v>
      </c>
      <c r="BU764" s="92" t="s">
        <v>92</v>
      </c>
      <c r="BV764" s="93">
        <v>44562</v>
      </c>
      <c r="BW764" s="93">
        <v>44926</v>
      </c>
      <c r="BX764" s="40"/>
      <c r="BY764" s="15">
        <f>IF(BI764=0,MAX($BY$5:BY763)+1,0)</f>
        <v>0</v>
      </c>
      <c r="BZ764" s="15" t="str">
        <f t="shared" si="13"/>
        <v/>
      </c>
    </row>
    <row r="765" spans="61:78" x14ac:dyDescent="0.25">
      <c r="BI765" s="27">
        <v>39</v>
      </c>
      <c r="BJ765" t="s">
        <v>468</v>
      </c>
      <c r="BK765" s="91">
        <v>-9.4999999999999998E-3</v>
      </c>
      <c r="BL765" s="92" t="s">
        <v>687</v>
      </c>
      <c r="BM765" s="92">
        <v>0</v>
      </c>
      <c r="BN765" s="92">
        <v>7191</v>
      </c>
      <c r="BO765" s="92">
        <v>103.00206756999999</v>
      </c>
      <c r="BP765" s="92">
        <v>68.493926999999999</v>
      </c>
      <c r="BQ765" s="92">
        <v>85.747997284999997</v>
      </c>
      <c r="BR765" s="91" t="s">
        <v>93</v>
      </c>
      <c r="BS765" s="92">
        <v>1520382.003</v>
      </c>
      <c r="BT765" s="92">
        <v>5032502.9935999997</v>
      </c>
      <c r="BU765" s="92" t="s">
        <v>93</v>
      </c>
      <c r="BV765" s="93">
        <v>44562</v>
      </c>
      <c r="BW765" s="93">
        <v>44926</v>
      </c>
      <c r="BX765" s="40"/>
      <c r="BY765" s="15">
        <f>IF(BI765=0,MAX($BY$5:BY764)+1,0)</f>
        <v>0</v>
      </c>
      <c r="BZ765" s="15" t="str">
        <f t="shared" si="13"/>
        <v/>
      </c>
    </row>
    <row r="766" spans="61:78" x14ac:dyDescent="0.25">
      <c r="BI766" s="27">
        <v>0</v>
      </c>
      <c r="BJ766" t="s">
        <v>394</v>
      </c>
      <c r="BK766" s="91">
        <v>-5.0000000000000001E-3</v>
      </c>
      <c r="BL766" s="92" t="s">
        <v>596</v>
      </c>
      <c r="BM766" s="92">
        <v>0</v>
      </c>
      <c r="BN766" s="92">
        <v>3117</v>
      </c>
      <c r="BO766" s="92">
        <v>110.0019989</v>
      </c>
      <c r="BP766" s="92">
        <v>65.353309629999998</v>
      </c>
      <c r="BQ766" s="92">
        <v>87.677654265000001</v>
      </c>
      <c r="BR766" s="91">
        <v>636</v>
      </c>
      <c r="BS766" s="92">
        <v>1518019.0027999999</v>
      </c>
      <c r="BT766" s="92">
        <v>5032595.9945999999</v>
      </c>
      <c r="BU766" s="92">
        <v>636</v>
      </c>
      <c r="BV766" s="93">
        <v>44562</v>
      </c>
      <c r="BW766" s="93">
        <v>44926</v>
      </c>
      <c r="BX766" s="40"/>
      <c r="BY766" s="15">
        <f>IF(BI766=0,MAX($BY$5:BY765)+1,0)</f>
        <v>20</v>
      </c>
      <c r="BZ766" s="15" t="str">
        <f t="shared" si="13"/>
        <v/>
      </c>
    </row>
    <row r="767" spans="61:78" x14ac:dyDescent="0.25">
      <c r="BI767" s="27">
        <v>1</v>
      </c>
      <c r="BJ767" t="s">
        <v>395</v>
      </c>
      <c r="BK767" s="91">
        <v>-5.0000000000000001E-3</v>
      </c>
      <c r="BL767" s="92" t="s">
        <v>597</v>
      </c>
      <c r="BM767" s="92">
        <v>0</v>
      </c>
      <c r="BN767" s="92">
        <v>2749</v>
      </c>
      <c r="BO767" s="92">
        <v>110.50395966000001</v>
      </c>
      <c r="BP767" s="92">
        <v>65.559921259999996</v>
      </c>
      <c r="BQ767" s="92">
        <v>88.031940460000001</v>
      </c>
      <c r="BR767" s="91">
        <v>637</v>
      </c>
      <c r="BS767" s="92">
        <v>1518020.0022</v>
      </c>
      <c r="BT767" s="92">
        <v>5032741.9932000004</v>
      </c>
      <c r="BU767" s="92">
        <v>637</v>
      </c>
      <c r="BV767" s="93">
        <v>44562</v>
      </c>
      <c r="BW767" s="93">
        <v>44926</v>
      </c>
      <c r="BX767" s="40"/>
      <c r="BY767" s="15">
        <f>IF(BI767=0,MAX($BY$5:BY766)+1,0)</f>
        <v>0</v>
      </c>
      <c r="BZ767" s="15" t="str">
        <f t="shared" si="13"/>
        <v/>
      </c>
    </row>
    <row r="768" spans="61:78" x14ac:dyDescent="0.25">
      <c r="BI768" s="27">
        <v>2</v>
      </c>
      <c r="BJ768" t="s">
        <v>396</v>
      </c>
      <c r="BK768" s="91">
        <v>-0.02</v>
      </c>
      <c r="BL768" s="92" t="s">
        <v>598</v>
      </c>
      <c r="BM768" s="92">
        <v>0</v>
      </c>
      <c r="BN768" s="92">
        <v>2531</v>
      </c>
      <c r="BO768" s="92">
        <v>107.81092072</v>
      </c>
      <c r="BP768" s="92">
        <v>70.854019170000001</v>
      </c>
      <c r="BQ768" s="92">
        <v>89.332469945</v>
      </c>
      <c r="BR768" s="91">
        <v>826</v>
      </c>
      <c r="BS768" s="92">
        <v>1519684.0051</v>
      </c>
      <c r="BT768" s="92">
        <v>5033258.9992000004</v>
      </c>
      <c r="BU768" s="92">
        <v>826</v>
      </c>
      <c r="BV768" s="93">
        <v>44562</v>
      </c>
      <c r="BW768" s="93">
        <v>44926</v>
      </c>
      <c r="BX768" s="40"/>
      <c r="BY768" s="15">
        <f>IF(BI768=0,MAX($BY$5:BY767)+1,0)</f>
        <v>0</v>
      </c>
      <c r="BZ768" s="15" t="str">
        <f t="shared" si="13"/>
        <v/>
      </c>
    </row>
    <row r="769" spans="61:78" x14ac:dyDescent="0.25">
      <c r="BI769" s="27">
        <v>3</v>
      </c>
      <c r="BJ769" t="s">
        <v>397</v>
      </c>
      <c r="BK769" s="91">
        <v>-2.1399999999999999E-2</v>
      </c>
      <c r="BL769" s="92" t="s">
        <v>599</v>
      </c>
      <c r="BM769" s="92">
        <v>0</v>
      </c>
      <c r="BN769" s="92">
        <v>2038</v>
      </c>
      <c r="BO769" s="92">
        <v>107.7279892</v>
      </c>
      <c r="BP769" s="92">
        <v>71.638175959999998</v>
      </c>
      <c r="BQ769" s="92">
        <v>89.683082579999905</v>
      </c>
      <c r="BR769" s="91">
        <v>828</v>
      </c>
      <c r="BS769" s="92">
        <v>1519133.9997</v>
      </c>
      <c r="BT769" s="92">
        <v>5033304.9972000001</v>
      </c>
      <c r="BU769" s="92">
        <v>828</v>
      </c>
      <c r="BV769" s="93">
        <v>44562</v>
      </c>
      <c r="BW769" s="93">
        <v>44926</v>
      </c>
      <c r="BX769" s="40"/>
      <c r="BY769" s="15">
        <f>IF(BI769=0,MAX($BY$5:BY768)+1,0)</f>
        <v>0</v>
      </c>
      <c r="BZ769" s="15" t="str">
        <f t="shared" si="13"/>
        <v/>
      </c>
    </row>
    <row r="770" spans="61:78" x14ac:dyDescent="0.25">
      <c r="BI770" s="27">
        <v>4</v>
      </c>
      <c r="BJ770" t="s">
        <v>398</v>
      </c>
      <c r="BK770" s="91">
        <v>-3.0000000000000001E-3</v>
      </c>
      <c r="BL770" s="92" t="s">
        <v>600</v>
      </c>
      <c r="BM770" s="92">
        <v>0</v>
      </c>
      <c r="BN770" s="92">
        <v>3878</v>
      </c>
      <c r="BO770" s="92">
        <v>109.74568176</v>
      </c>
      <c r="BP770" s="92">
        <v>65.147163390000003</v>
      </c>
      <c r="BQ770" s="92">
        <v>87.446422575</v>
      </c>
      <c r="BR770" s="91">
        <v>830</v>
      </c>
      <c r="BS770" s="92">
        <v>1518029.0029</v>
      </c>
      <c r="BT770" s="92">
        <v>5032427.9934999999</v>
      </c>
      <c r="BU770" s="92">
        <v>830</v>
      </c>
      <c r="BV770" s="93">
        <v>44562</v>
      </c>
      <c r="BW770" s="93">
        <v>44926</v>
      </c>
      <c r="BX770" s="40"/>
      <c r="BY770" s="15">
        <f>IF(BI770=0,MAX($BY$5:BY769)+1,0)</f>
        <v>0</v>
      </c>
      <c r="BZ770" s="15" t="str">
        <f t="shared" si="13"/>
        <v/>
      </c>
    </row>
    <row r="771" spans="61:78" x14ac:dyDescent="0.25">
      <c r="BI771" s="27">
        <v>5</v>
      </c>
      <c r="BJ771" t="s">
        <v>399</v>
      </c>
      <c r="BK771" s="91">
        <v>-0.05</v>
      </c>
      <c r="BL771" s="92" t="s">
        <v>601</v>
      </c>
      <c r="BM771" s="92">
        <v>0</v>
      </c>
      <c r="BN771" s="92">
        <v>2298</v>
      </c>
      <c r="BO771" s="92">
        <v>107.49346924</v>
      </c>
      <c r="BP771" s="92">
        <v>71.22814941</v>
      </c>
      <c r="BQ771" s="92">
        <v>89.360809324999906</v>
      </c>
      <c r="BR771" s="91">
        <v>833</v>
      </c>
      <c r="BS771" s="92">
        <v>1519631.0009999999</v>
      </c>
      <c r="BT771" s="92">
        <v>5033315.9994999999</v>
      </c>
      <c r="BU771" s="92">
        <v>833</v>
      </c>
      <c r="BV771" s="93">
        <v>44562</v>
      </c>
      <c r="BW771" s="93">
        <v>44926</v>
      </c>
      <c r="BX771" s="40"/>
      <c r="BY771" s="15">
        <f>IF(BI771=0,MAX($BY$5:BY770)+1,0)</f>
        <v>0</v>
      </c>
      <c r="BZ771" s="15" t="str">
        <f t="shared" si="13"/>
        <v/>
      </c>
    </row>
    <row r="772" spans="61:78" x14ac:dyDescent="0.25">
      <c r="BI772" s="27">
        <v>6</v>
      </c>
      <c r="BJ772" t="s">
        <v>402</v>
      </c>
      <c r="BK772" s="91">
        <v>-5.0000000000000001E-3</v>
      </c>
      <c r="BL772" s="92" t="s">
        <v>604</v>
      </c>
      <c r="BM772" s="92">
        <v>0</v>
      </c>
      <c r="BN772" s="92">
        <v>7027</v>
      </c>
      <c r="BO772" s="92">
        <v>105.78554535000001</v>
      </c>
      <c r="BP772" s="92">
        <v>69.659011840000005</v>
      </c>
      <c r="BQ772" s="92">
        <v>87.722278595000006</v>
      </c>
      <c r="BR772" s="91">
        <v>2503</v>
      </c>
      <c r="BS772" s="92">
        <v>1519820.0038999999</v>
      </c>
      <c r="BT772" s="92">
        <v>5032380.0003000004</v>
      </c>
      <c r="BU772" s="92">
        <v>2503</v>
      </c>
      <c r="BV772" s="93">
        <v>44562</v>
      </c>
      <c r="BW772" s="93">
        <v>44926</v>
      </c>
      <c r="BX772" s="40"/>
      <c r="BY772" s="15">
        <f>IF(BI772=0,MAX($BY$5:BY771)+1,0)</f>
        <v>0</v>
      </c>
      <c r="BZ772" s="15" t="str">
        <f t="shared" si="13"/>
        <v/>
      </c>
    </row>
    <row r="773" spans="61:78" x14ac:dyDescent="0.25">
      <c r="BI773" s="27">
        <v>7</v>
      </c>
      <c r="BJ773" t="s">
        <v>404</v>
      </c>
      <c r="BK773" s="91">
        <v>-0.01</v>
      </c>
      <c r="BL773" s="92" t="s">
        <v>606</v>
      </c>
      <c r="BM773" s="92">
        <v>0</v>
      </c>
      <c r="BN773" s="92">
        <v>2010</v>
      </c>
      <c r="BO773" s="92">
        <v>110.89460754</v>
      </c>
      <c r="BP773" s="92">
        <v>65.334671020000002</v>
      </c>
      <c r="BQ773" s="92">
        <v>88.114639280000006</v>
      </c>
      <c r="BR773" s="91">
        <v>2550</v>
      </c>
      <c r="BS773" s="92">
        <v>1517747.0035000001</v>
      </c>
      <c r="BT773" s="92">
        <v>5032975.0000999998</v>
      </c>
      <c r="BU773" s="92">
        <v>2550</v>
      </c>
      <c r="BV773" s="93">
        <v>44562</v>
      </c>
      <c r="BW773" s="93">
        <v>44926</v>
      </c>
      <c r="BX773" s="40"/>
      <c r="BY773" s="15">
        <f>IF(BI773=0,MAX($BY$5:BY772)+1,0)</f>
        <v>0</v>
      </c>
      <c r="BZ773" s="15" t="str">
        <f t="shared" si="13"/>
        <v/>
      </c>
    </row>
    <row r="774" spans="61:78" x14ac:dyDescent="0.25">
      <c r="BI774" s="27">
        <v>8</v>
      </c>
      <c r="BJ774" t="s">
        <v>405</v>
      </c>
      <c r="BK774" s="91">
        <v>-8.0000000000000002E-3</v>
      </c>
      <c r="BL774" s="92" t="s">
        <v>607</v>
      </c>
      <c r="BM774" s="92">
        <v>0</v>
      </c>
      <c r="BN774" s="92">
        <v>2256</v>
      </c>
      <c r="BO774" s="92">
        <v>110.55115508999999</v>
      </c>
      <c r="BP774" s="92">
        <v>65.523017879999998</v>
      </c>
      <c r="BQ774" s="92">
        <v>88.037086485000003</v>
      </c>
      <c r="BR774" s="91">
        <v>2551</v>
      </c>
      <c r="BS774" s="92">
        <v>1517591.9992</v>
      </c>
      <c r="BT774" s="92">
        <v>5032844.9995999997</v>
      </c>
      <c r="BU774" s="92">
        <v>2551</v>
      </c>
      <c r="BV774" s="93">
        <v>44562</v>
      </c>
      <c r="BW774" s="93">
        <v>44926</v>
      </c>
      <c r="BX774" s="40"/>
      <c r="BY774" s="15">
        <f>IF(BI774=0,MAX($BY$5:BY773)+1,0)</f>
        <v>0</v>
      </c>
      <c r="BZ774" s="15" t="str">
        <f t="shared" si="13"/>
        <v/>
      </c>
    </row>
    <row r="775" spans="61:78" x14ac:dyDescent="0.25">
      <c r="BI775" s="27">
        <v>9</v>
      </c>
      <c r="BJ775" t="s">
        <v>406</v>
      </c>
      <c r="BK775" s="91">
        <v>-1.2E-2</v>
      </c>
      <c r="BL775" s="92" t="s">
        <v>608</v>
      </c>
      <c r="BM775" s="92">
        <v>0</v>
      </c>
      <c r="BN775" s="92">
        <v>2137</v>
      </c>
      <c r="BO775" s="92">
        <v>110.35852814</v>
      </c>
      <c r="BP775" s="92">
        <v>65.443931579999997</v>
      </c>
      <c r="BQ775" s="92">
        <v>87.901229860000001</v>
      </c>
      <c r="BR775" s="91">
        <v>2559</v>
      </c>
      <c r="BS775" s="92">
        <v>1517866.0035999999</v>
      </c>
      <c r="BT775" s="92">
        <v>5032951.9955000002</v>
      </c>
      <c r="BU775" s="92">
        <v>2559</v>
      </c>
      <c r="BV775" s="93">
        <v>44562</v>
      </c>
      <c r="BW775" s="93">
        <v>44926</v>
      </c>
      <c r="BX775" s="40"/>
      <c r="BY775" s="15">
        <f>IF(BI775=0,MAX($BY$5:BY774)+1,0)</f>
        <v>0</v>
      </c>
      <c r="BZ775" s="15" t="str">
        <f t="shared" ref="BZ775:BZ838" si="14">IF(ROW()-$BZ$5&lt;=$BY$4,ROW()-$BZ$5,"")</f>
        <v/>
      </c>
    </row>
    <row r="776" spans="61:78" x14ac:dyDescent="0.25">
      <c r="BI776" s="27">
        <v>10</v>
      </c>
      <c r="BJ776" t="s">
        <v>407</v>
      </c>
      <c r="BK776" s="91">
        <v>-2.2499999999999999E-2</v>
      </c>
      <c r="BL776" s="92" t="s">
        <v>609</v>
      </c>
      <c r="BM776" s="92">
        <v>0</v>
      </c>
      <c r="BN776" s="92">
        <v>645</v>
      </c>
      <c r="BO776" s="92">
        <v>109.94715881</v>
      </c>
      <c r="BP776" s="92">
        <v>72.904418949999993</v>
      </c>
      <c r="BQ776" s="92">
        <v>91.425788879999999</v>
      </c>
      <c r="BR776" s="91">
        <v>4740</v>
      </c>
      <c r="BS776" s="92">
        <v>1519004.9994999999</v>
      </c>
      <c r="BT776" s="92">
        <v>5033871.9913999997</v>
      </c>
      <c r="BU776" s="92">
        <v>4740</v>
      </c>
      <c r="BV776" s="93">
        <v>44562</v>
      </c>
      <c r="BW776" s="93">
        <v>44926</v>
      </c>
      <c r="BX776" s="40"/>
      <c r="BY776" s="15">
        <f>IF(BI776=0,MAX($BY$5:BY775)+1,0)</f>
        <v>0</v>
      </c>
      <c r="BZ776" s="15" t="str">
        <f t="shared" si="14"/>
        <v/>
      </c>
    </row>
    <row r="777" spans="61:78" x14ac:dyDescent="0.25">
      <c r="BI777" s="27">
        <v>11</v>
      </c>
      <c r="BJ777" t="s">
        <v>407</v>
      </c>
      <c r="BK777" s="91">
        <v>-2.2499999999999999E-2</v>
      </c>
      <c r="BL777" s="92" t="s">
        <v>610</v>
      </c>
      <c r="BM777" s="92">
        <v>0</v>
      </c>
      <c r="BN777" s="92">
        <v>645</v>
      </c>
      <c r="BO777" s="92">
        <v>109.94715881</v>
      </c>
      <c r="BP777" s="92">
        <v>72.904418949999993</v>
      </c>
      <c r="BQ777" s="92">
        <v>91.425788879999999</v>
      </c>
      <c r="BR777" s="91">
        <v>4741</v>
      </c>
      <c r="BS777" s="92">
        <v>1519003.9994999999</v>
      </c>
      <c r="BT777" s="92">
        <v>5033866.9908999996</v>
      </c>
      <c r="BU777" s="92">
        <v>4741</v>
      </c>
      <c r="BV777" s="93">
        <v>44562</v>
      </c>
      <c r="BW777" s="93">
        <v>44926</v>
      </c>
      <c r="BX777" s="40"/>
      <c r="BY777" s="15">
        <f>IF(BI777=0,MAX($BY$5:BY776)+1,0)</f>
        <v>0</v>
      </c>
      <c r="BZ777" s="15" t="str">
        <f t="shared" si="14"/>
        <v/>
      </c>
    </row>
    <row r="778" spans="61:78" x14ac:dyDescent="0.25">
      <c r="BI778" s="27">
        <v>12</v>
      </c>
      <c r="BJ778" t="s">
        <v>409</v>
      </c>
      <c r="BK778" s="91">
        <v>-8.0000000000000002E-3</v>
      </c>
      <c r="BL778" s="92" t="s">
        <v>612</v>
      </c>
      <c r="BM778" s="92">
        <v>0</v>
      </c>
      <c r="BN778" s="92">
        <v>8231</v>
      </c>
      <c r="BO778" s="92">
        <v>109.92002869</v>
      </c>
      <c r="BP778" s="92">
        <v>64.246482850000007</v>
      </c>
      <c r="BQ778" s="92">
        <v>87.083255769999994</v>
      </c>
      <c r="BR778" s="91" t="s">
        <v>18</v>
      </c>
      <c r="BS778" s="92">
        <v>1517647.0034</v>
      </c>
      <c r="BT778" s="92">
        <v>5031648.0003000004</v>
      </c>
      <c r="BU778" s="92" t="s">
        <v>18</v>
      </c>
      <c r="BV778" s="93">
        <v>44562</v>
      </c>
      <c r="BW778" s="93">
        <v>44926</v>
      </c>
      <c r="BX778" s="40"/>
      <c r="BY778" s="15">
        <f>IF(BI778=0,MAX($BY$5:BY777)+1,0)</f>
        <v>0</v>
      </c>
      <c r="BZ778" s="15" t="str">
        <f t="shared" si="14"/>
        <v/>
      </c>
    </row>
    <row r="779" spans="61:78" x14ac:dyDescent="0.25">
      <c r="BI779" s="27">
        <v>13</v>
      </c>
      <c r="BJ779" t="s">
        <v>410</v>
      </c>
      <c r="BK779" s="91">
        <v>-8.0000000000000002E-3</v>
      </c>
      <c r="BL779" s="92" t="s">
        <v>613</v>
      </c>
      <c r="BM779" s="92">
        <v>0</v>
      </c>
      <c r="BN779" s="92">
        <v>7745</v>
      </c>
      <c r="BO779" s="92">
        <v>109.08650208</v>
      </c>
      <c r="BP779" s="92">
        <v>64.124412539999994</v>
      </c>
      <c r="BQ779" s="92">
        <v>86.605457309999906</v>
      </c>
      <c r="BR779" s="91" t="s">
        <v>19</v>
      </c>
      <c r="BS779" s="92">
        <v>1517718.0031000001</v>
      </c>
      <c r="BT779" s="92">
        <v>5031736.0006999997</v>
      </c>
      <c r="BU779" s="92" t="s">
        <v>19</v>
      </c>
      <c r="BV779" s="93">
        <v>44562</v>
      </c>
      <c r="BW779" s="93">
        <v>44926</v>
      </c>
      <c r="BX779" s="40"/>
      <c r="BY779" s="15">
        <f>IF(BI779=0,MAX($BY$5:BY778)+1,0)</f>
        <v>0</v>
      </c>
      <c r="BZ779" s="15" t="str">
        <f t="shared" si="14"/>
        <v/>
      </c>
    </row>
    <row r="780" spans="61:78" x14ac:dyDescent="0.25">
      <c r="BI780" s="27">
        <v>14</v>
      </c>
      <c r="BJ780" t="s">
        <v>412</v>
      </c>
      <c r="BK780" s="91">
        <v>-8.0000000000000002E-3</v>
      </c>
      <c r="BL780" s="92" t="s">
        <v>615</v>
      </c>
      <c r="BM780" s="92">
        <v>0</v>
      </c>
      <c r="BN780" s="92">
        <v>9316</v>
      </c>
      <c r="BO780" s="92">
        <v>108.80895233</v>
      </c>
      <c r="BP780" s="92">
        <v>63.80172348</v>
      </c>
      <c r="BQ780" s="92">
        <v>86.305337905000002</v>
      </c>
      <c r="BR780" s="91" t="s">
        <v>28</v>
      </c>
      <c r="BS780" s="92">
        <v>1517845.0024000001</v>
      </c>
      <c r="BT780" s="92">
        <v>5031586.9985999996</v>
      </c>
      <c r="BU780" s="92" t="s">
        <v>28</v>
      </c>
      <c r="BV780" s="93">
        <v>44562</v>
      </c>
      <c r="BW780" s="93">
        <v>44926</v>
      </c>
      <c r="BX780" s="40"/>
      <c r="BY780" s="15">
        <f>IF(BI780=0,MAX($BY$5:BY779)+1,0)</f>
        <v>0</v>
      </c>
      <c r="BZ780" s="15" t="str">
        <f t="shared" si="14"/>
        <v/>
      </c>
    </row>
    <row r="781" spans="61:78" x14ac:dyDescent="0.25">
      <c r="BI781" s="27">
        <v>15</v>
      </c>
      <c r="BJ781" t="s">
        <v>413</v>
      </c>
      <c r="BK781" s="91">
        <v>-8.0000000000000002E-3</v>
      </c>
      <c r="BL781" s="92" t="s">
        <v>616</v>
      </c>
      <c r="BM781" s="92">
        <v>0</v>
      </c>
      <c r="BN781" s="92">
        <v>10445</v>
      </c>
      <c r="BO781" s="92">
        <v>109.21190643</v>
      </c>
      <c r="BP781" s="92">
        <v>63.974983219999999</v>
      </c>
      <c r="BQ781" s="92">
        <v>86.593444825000006</v>
      </c>
      <c r="BR781" s="91" t="s">
        <v>29</v>
      </c>
      <c r="BS781" s="92">
        <v>1517749.0031000001</v>
      </c>
      <c r="BT781" s="92">
        <v>5031492.9918999998</v>
      </c>
      <c r="BU781" s="92" t="s">
        <v>29</v>
      </c>
      <c r="BV781" s="93">
        <v>44562</v>
      </c>
      <c r="BW781" s="93">
        <v>44926</v>
      </c>
      <c r="BX781" s="40"/>
      <c r="BY781" s="15">
        <f>IF(BI781=0,MAX($BY$5:BY780)+1,0)</f>
        <v>0</v>
      </c>
      <c r="BZ781" s="15" t="str">
        <f t="shared" si="14"/>
        <v/>
      </c>
    </row>
    <row r="782" spans="61:78" x14ac:dyDescent="0.25">
      <c r="BI782" s="27">
        <v>16</v>
      </c>
      <c r="BJ782" t="s">
        <v>417</v>
      </c>
      <c r="BK782" s="91">
        <v>-8.0000000000000002E-3</v>
      </c>
      <c r="BL782" s="92" t="s">
        <v>621</v>
      </c>
      <c r="BM782" s="92">
        <v>0</v>
      </c>
      <c r="BN782" s="92">
        <v>1919</v>
      </c>
      <c r="BO782" s="92">
        <v>107.52838898</v>
      </c>
      <c r="BP782" s="92">
        <v>71.738250730000004</v>
      </c>
      <c r="BQ782" s="92">
        <v>89.633319854999996</v>
      </c>
      <c r="BR782" s="91" t="s">
        <v>38</v>
      </c>
      <c r="BS782" s="92">
        <v>1519559.9978</v>
      </c>
      <c r="BT782" s="92">
        <v>5033463.9984999998</v>
      </c>
      <c r="BU782" s="92" t="s">
        <v>38</v>
      </c>
      <c r="BV782" s="93">
        <v>44562</v>
      </c>
      <c r="BW782" s="93">
        <v>44926</v>
      </c>
      <c r="BX782" s="40"/>
      <c r="BY782" s="15">
        <f>IF(BI782=0,MAX($BY$5:BY781)+1,0)</f>
        <v>0</v>
      </c>
      <c r="BZ782" s="15" t="str">
        <f t="shared" si="14"/>
        <v/>
      </c>
    </row>
    <row r="783" spans="61:78" x14ac:dyDescent="0.25">
      <c r="BI783" s="27">
        <v>17</v>
      </c>
      <c r="BJ783" t="s">
        <v>418</v>
      </c>
      <c r="BK783" s="91">
        <v>-8.0000000000000002E-3</v>
      </c>
      <c r="BL783" s="92" t="s">
        <v>622</v>
      </c>
      <c r="BM783" s="92">
        <v>0</v>
      </c>
      <c r="BN783" s="92">
        <v>2048</v>
      </c>
      <c r="BO783" s="92">
        <v>107.55656433</v>
      </c>
      <c r="BP783" s="92">
        <v>71.476799009999993</v>
      </c>
      <c r="BQ783" s="92">
        <v>89.516681669999997</v>
      </c>
      <c r="BR783" s="91" t="s">
        <v>39</v>
      </c>
      <c r="BS783" s="92">
        <v>1519593.9975000001</v>
      </c>
      <c r="BT783" s="92">
        <v>5033411.9990999997</v>
      </c>
      <c r="BU783" s="92" t="s">
        <v>39</v>
      </c>
      <c r="BV783" s="93">
        <v>44562</v>
      </c>
      <c r="BW783" s="93">
        <v>44926</v>
      </c>
      <c r="BX783" s="40"/>
      <c r="BY783" s="15">
        <f>IF(BI783=0,MAX($BY$5:BY782)+1,0)</f>
        <v>0</v>
      </c>
      <c r="BZ783" s="15" t="str">
        <f t="shared" si="14"/>
        <v/>
      </c>
    </row>
    <row r="784" spans="61:78" x14ac:dyDescent="0.25">
      <c r="BI784" s="27">
        <v>18</v>
      </c>
      <c r="BJ784" t="s">
        <v>419</v>
      </c>
      <c r="BK784" s="91">
        <v>-8.0000000000000002E-3</v>
      </c>
      <c r="BL784" s="92" t="s">
        <v>623</v>
      </c>
      <c r="BM784" s="92">
        <v>0</v>
      </c>
      <c r="BN784" s="92">
        <v>2173</v>
      </c>
      <c r="BO784" s="92">
        <v>107.66276550000001</v>
      </c>
      <c r="BP784" s="92">
        <v>71.339622500000004</v>
      </c>
      <c r="BQ784" s="92">
        <v>89.501193999999998</v>
      </c>
      <c r="BR784" s="91" t="s">
        <v>40</v>
      </c>
      <c r="BS784" s="92">
        <v>1519634.9982</v>
      </c>
      <c r="BT784" s="92">
        <v>5033369.9902999997</v>
      </c>
      <c r="BU784" s="92" t="s">
        <v>40</v>
      </c>
      <c r="BV784" s="93">
        <v>44562</v>
      </c>
      <c r="BW784" s="93">
        <v>44926</v>
      </c>
      <c r="BX784" s="40"/>
      <c r="BY784" s="15">
        <f>IF(BI784=0,MAX($BY$5:BY783)+1,0)</f>
        <v>0</v>
      </c>
      <c r="BZ784" s="15" t="str">
        <f t="shared" si="14"/>
        <v/>
      </c>
    </row>
    <row r="785" spans="61:78" x14ac:dyDescent="0.25">
      <c r="BI785" s="27">
        <v>19</v>
      </c>
      <c r="BJ785" t="s">
        <v>420</v>
      </c>
      <c r="BK785" s="91">
        <v>6.0000000000000001E-3</v>
      </c>
      <c r="BL785" s="92" t="s">
        <v>624</v>
      </c>
      <c r="BM785" s="92">
        <v>0</v>
      </c>
      <c r="BN785" s="92">
        <v>2169</v>
      </c>
      <c r="BO785" s="92">
        <v>108.33624268</v>
      </c>
      <c r="BP785" s="92">
        <v>71.719467159999994</v>
      </c>
      <c r="BQ785" s="92">
        <v>90.027854919999996</v>
      </c>
      <c r="BR785" s="91" t="s">
        <v>41</v>
      </c>
      <c r="BS785" s="92">
        <v>1519433.0009000001</v>
      </c>
      <c r="BT785" s="92">
        <v>5033336.9924999997</v>
      </c>
      <c r="BU785" s="92" t="s">
        <v>41</v>
      </c>
      <c r="BV785" s="93">
        <v>44562</v>
      </c>
      <c r="BW785" s="93">
        <v>44926</v>
      </c>
      <c r="BX785" s="40"/>
      <c r="BY785" s="15">
        <f>IF(BI785=0,MAX($BY$5:BY784)+1,0)</f>
        <v>0</v>
      </c>
      <c r="BZ785" s="15" t="str">
        <f t="shared" si="14"/>
        <v/>
      </c>
    </row>
    <row r="786" spans="61:78" x14ac:dyDescent="0.25">
      <c r="BI786" s="27">
        <v>20</v>
      </c>
      <c r="BJ786" t="s">
        <v>420</v>
      </c>
      <c r="BK786" s="91">
        <v>6.0000000000000001E-3</v>
      </c>
      <c r="BL786" s="92" t="s">
        <v>625</v>
      </c>
      <c r="BM786" s="92">
        <v>0</v>
      </c>
      <c r="BN786" s="92">
        <v>2169</v>
      </c>
      <c r="BO786" s="92">
        <v>108.33624268</v>
      </c>
      <c r="BP786" s="92">
        <v>71.719467159999994</v>
      </c>
      <c r="BQ786" s="92">
        <v>90.027854919999996</v>
      </c>
      <c r="BR786" s="91" t="s">
        <v>42</v>
      </c>
      <c r="BS786" s="92">
        <v>1519443.996</v>
      </c>
      <c r="BT786" s="92">
        <v>5033326.9955000002</v>
      </c>
      <c r="BU786" s="92" t="s">
        <v>42</v>
      </c>
      <c r="BV786" s="93">
        <v>44562</v>
      </c>
      <c r="BW786" s="93">
        <v>44926</v>
      </c>
      <c r="BX786" s="40"/>
      <c r="BY786" s="15">
        <f>IF(BI786=0,MAX($BY$5:BY785)+1,0)</f>
        <v>0</v>
      </c>
      <c r="BZ786" s="15" t="str">
        <f t="shared" si="14"/>
        <v/>
      </c>
    </row>
    <row r="787" spans="61:78" x14ac:dyDescent="0.25">
      <c r="BI787" s="27">
        <v>21</v>
      </c>
      <c r="BJ787" t="s">
        <v>421</v>
      </c>
      <c r="BK787" s="91">
        <v>6.0000000000000001E-3</v>
      </c>
      <c r="BL787" s="92" t="s">
        <v>626</v>
      </c>
      <c r="BM787" s="92">
        <v>0</v>
      </c>
      <c r="BN787" s="92">
        <v>2295</v>
      </c>
      <c r="BO787" s="92">
        <v>107.84601592999999</v>
      </c>
      <c r="BP787" s="92">
        <v>71.506248470000003</v>
      </c>
      <c r="BQ787" s="92">
        <v>89.676132199999998</v>
      </c>
      <c r="BR787" s="91" t="s">
        <v>43</v>
      </c>
      <c r="BS787" s="92">
        <v>1519469.0020999999</v>
      </c>
      <c r="BT787" s="92">
        <v>5033304.9913999997</v>
      </c>
      <c r="BU787" s="92" t="s">
        <v>43</v>
      </c>
      <c r="BV787" s="93">
        <v>44562</v>
      </c>
      <c r="BW787" s="93">
        <v>44926</v>
      </c>
      <c r="BX787" s="40"/>
      <c r="BY787" s="15">
        <f>IF(BI787=0,MAX($BY$5:BY786)+1,0)</f>
        <v>0</v>
      </c>
      <c r="BZ787" s="15" t="str">
        <f t="shared" si="14"/>
        <v/>
      </c>
    </row>
    <row r="788" spans="61:78" x14ac:dyDescent="0.25">
      <c r="BI788" s="27">
        <v>22</v>
      </c>
      <c r="BJ788" t="s">
        <v>421</v>
      </c>
      <c r="BK788" s="91">
        <v>6.0000000000000001E-3</v>
      </c>
      <c r="BL788" s="92" t="s">
        <v>627</v>
      </c>
      <c r="BM788" s="92">
        <v>0</v>
      </c>
      <c r="BN788" s="92">
        <v>2295</v>
      </c>
      <c r="BO788" s="92">
        <v>107.84601592999999</v>
      </c>
      <c r="BP788" s="92">
        <v>71.506248470000003</v>
      </c>
      <c r="BQ788" s="92">
        <v>89.676132199999998</v>
      </c>
      <c r="BR788" s="91" t="s">
        <v>44</v>
      </c>
      <c r="BS788" s="92">
        <v>1519482.0045</v>
      </c>
      <c r="BT788" s="92">
        <v>5033285.9927000003</v>
      </c>
      <c r="BU788" s="92" t="s">
        <v>44</v>
      </c>
      <c r="BV788" s="93">
        <v>44562</v>
      </c>
      <c r="BW788" s="93">
        <v>44926</v>
      </c>
      <c r="BX788" s="40"/>
      <c r="BY788" s="15">
        <f>IF(BI788=0,MAX($BY$5:BY787)+1,0)</f>
        <v>0</v>
      </c>
      <c r="BZ788" s="15" t="str">
        <f t="shared" si="14"/>
        <v/>
      </c>
    </row>
    <row r="789" spans="61:78" x14ac:dyDescent="0.25">
      <c r="BI789" s="27">
        <v>23</v>
      </c>
      <c r="BJ789" t="s">
        <v>422</v>
      </c>
      <c r="BK789" s="91">
        <v>2.4E-2</v>
      </c>
      <c r="BL789" s="92" t="s">
        <v>628</v>
      </c>
      <c r="BM789" s="92">
        <v>0</v>
      </c>
      <c r="BN789" s="92">
        <v>2527</v>
      </c>
      <c r="BO789" s="92">
        <v>107.97271729000001</v>
      </c>
      <c r="BP789" s="92">
        <v>71.206565859999998</v>
      </c>
      <c r="BQ789" s="92">
        <v>89.589641575000002</v>
      </c>
      <c r="BR789" s="91" t="s">
        <v>45</v>
      </c>
      <c r="BS789" s="92">
        <v>1519518.9950999999</v>
      </c>
      <c r="BT789" s="92">
        <v>5033226.9990999997</v>
      </c>
      <c r="BU789" s="92" t="s">
        <v>45</v>
      </c>
      <c r="BV789" s="93">
        <v>44562</v>
      </c>
      <c r="BW789" s="93">
        <v>44926</v>
      </c>
      <c r="BX789" s="40"/>
      <c r="BY789" s="15">
        <f>IF(BI789=0,MAX($BY$5:BY788)+1,0)</f>
        <v>0</v>
      </c>
      <c r="BZ789" s="15" t="str">
        <f t="shared" si="14"/>
        <v/>
      </c>
    </row>
    <row r="790" spans="61:78" x14ac:dyDescent="0.25">
      <c r="BI790" s="27">
        <v>24</v>
      </c>
      <c r="BJ790" t="s">
        <v>423</v>
      </c>
      <c r="BK790" s="91">
        <v>-2.1399999999999999E-2</v>
      </c>
      <c r="BL790" s="92" t="s">
        <v>629</v>
      </c>
      <c r="BM790" s="92">
        <v>0</v>
      </c>
      <c r="BN790" s="92">
        <v>2287</v>
      </c>
      <c r="BO790" s="92">
        <v>107.6685791</v>
      </c>
      <c r="BP790" s="92">
        <v>71.260536189999996</v>
      </c>
      <c r="BQ790" s="92">
        <v>89.464557644999999</v>
      </c>
      <c r="BR790" s="91" t="s">
        <v>46</v>
      </c>
      <c r="BS790" s="92">
        <v>1519078.0001999999</v>
      </c>
      <c r="BT790" s="92">
        <v>5033219.9946999997</v>
      </c>
      <c r="BU790" s="92" t="s">
        <v>46</v>
      </c>
      <c r="BV790" s="93">
        <v>44562</v>
      </c>
      <c r="BW790" s="93">
        <v>44926</v>
      </c>
      <c r="BX790" s="40"/>
      <c r="BY790" s="15">
        <f>IF(BI790=0,MAX($BY$5:BY789)+1,0)</f>
        <v>0</v>
      </c>
      <c r="BZ790" s="15" t="str">
        <f t="shared" si="14"/>
        <v/>
      </c>
    </row>
    <row r="791" spans="61:78" x14ac:dyDescent="0.25">
      <c r="BI791" s="27">
        <v>25</v>
      </c>
      <c r="BJ791" t="s">
        <v>424</v>
      </c>
      <c r="BK791" s="91">
        <v>2.1399999999999999E-2</v>
      </c>
      <c r="BL791" s="92" t="s">
        <v>630</v>
      </c>
      <c r="BM791" s="92">
        <v>0</v>
      </c>
      <c r="BN791" s="92">
        <v>1909</v>
      </c>
      <c r="BO791" s="92">
        <v>108.11677551</v>
      </c>
      <c r="BP791" s="92">
        <v>71.622856139999996</v>
      </c>
      <c r="BQ791" s="92">
        <v>89.869815824999904</v>
      </c>
      <c r="BR791" s="91" t="s">
        <v>47</v>
      </c>
      <c r="BS791" s="92">
        <v>1519088.0037</v>
      </c>
      <c r="BT791" s="92">
        <v>5033340.9992000004</v>
      </c>
      <c r="BU791" s="92" t="s">
        <v>47</v>
      </c>
      <c r="BV791" s="93">
        <v>44562</v>
      </c>
      <c r="BW791" s="93">
        <v>44926</v>
      </c>
      <c r="BX791" s="40"/>
      <c r="BY791" s="15">
        <f>IF(BI791=0,MAX($BY$5:BY790)+1,0)</f>
        <v>0</v>
      </c>
      <c r="BZ791" s="15" t="str">
        <f t="shared" si="14"/>
        <v/>
      </c>
    </row>
    <row r="792" spans="61:78" x14ac:dyDescent="0.25">
      <c r="BI792" s="27">
        <v>26</v>
      </c>
      <c r="BJ792" t="s">
        <v>425</v>
      </c>
      <c r="BK792" s="91">
        <v>2.1399999999999999E-2</v>
      </c>
      <c r="BL792" s="92" t="s">
        <v>631</v>
      </c>
      <c r="BM792" s="92">
        <v>0</v>
      </c>
      <c r="BN792" s="92">
        <v>2161</v>
      </c>
      <c r="BO792" s="92">
        <v>107.9879303</v>
      </c>
      <c r="BP792" s="92">
        <v>71.230773929999998</v>
      </c>
      <c r="BQ792" s="92">
        <v>89.609352114999993</v>
      </c>
      <c r="BR792" s="91" t="s">
        <v>48</v>
      </c>
      <c r="BS792" s="92">
        <v>1519071.9994999999</v>
      </c>
      <c r="BT792" s="92">
        <v>5033226.9907999998</v>
      </c>
      <c r="BU792" s="92" t="s">
        <v>48</v>
      </c>
      <c r="BV792" s="93">
        <v>44562</v>
      </c>
      <c r="BW792" s="93">
        <v>44926</v>
      </c>
      <c r="BX792" s="40"/>
      <c r="BY792" s="15">
        <f>IF(BI792=0,MAX($BY$5:BY791)+1,0)</f>
        <v>0</v>
      </c>
      <c r="BZ792" s="15" t="str">
        <f t="shared" si="14"/>
        <v/>
      </c>
    </row>
    <row r="793" spans="61:78" x14ac:dyDescent="0.25">
      <c r="BI793" s="27">
        <v>27</v>
      </c>
      <c r="BJ793" t="s">
        <v>426</v>
      </c>
      <c r="BK793" s="91">
        <v>-6.0000000000000001E-3</v>
      </c>
      <c r="BL793" s="92" t="s">
        <v>632</v>
      </c>
      <c r="BM793" s="92">
        <v>0</v>
      </c>
      <c r="BN793" s="92">
        <v>2528</v>
      </c>
      <c r="BO793" s="92">
        <v>107.90103148999999</v>
      </c>
      <c r="BP793" s="92">
        <v>71.132980349999997</v>
      </c>
      <c r="BQ793" s="92">
        <v>89.517005920000003</v>
      </c>
      <c r="BR793" s="91" t="s">
        <v>49</v>
      </c>
      <c r="BS793" s="92">
        <v>1519568.0019</v>
      </c>
      <c r="BT793" s="92">
        <v>5033226.9948000005</v>
      </c>
      <c r="BU793" s="92" t="s">
        <v>49</v>
      </c>
      <c r="BV793" s="93">
        <v>44562</v>
      </c>
      <c r="BW793" s="93">
        <v>44926</v>
      </c>
      <c r="BX793" s="40"/>
      <c r="BY793" s="15">
        <f>IF(BI793=0,MAX($BY$5:BY792)+1,0)</f>
        <v>0</v>
      </c>
      <c r="BZ793" s="15" t="str">
        <f t="shared" si="14"/>
        <v/>
      </c>
    </row>
    <row r="794" spans="61:78" x14ac:dyDescent="0.25">
      <c r="BI794" s="27">
        <v>28</v>
      </c>
      <c r="BJ794" t="s">
        <v>426</v>
      </c>
      <c r="BK794" s="91">
        <v>-6.0000000000000001E-3</v>
      </c>
      <c r="BL794" s="92" t="s">
        <v>633</v>
      </c>
      <c r="BM794" s="92">
        <v>0</v>
      </c>
      <c r="BN794" s="92">
        <v>2528</v>
      </c>
      <c r="BO794" s="92">
        <v>107.90103148999999</v>
      </c>
      <c r="BP794" s="92">
        <v>71.132980349999997</v>
      </c>
      <c r="BQ794" s="92">
        <v>89.517005920000003</v>
      </c>
      <c r="BR794" s="91" t="s">
        <v>50</v>
      </c>
      <c r="BS794" s="92">
        <v>1519571.9987999999</v>
      </c>
      <c r="BT794" s="92">
        <v>5033222.9929</v>
      </c>
      <c r="BU794" s="92" t="s">
        <v>50</v>
      </c>
      <c r="BV794" s="93">
        <v>44562</v>
      </c>
      <c r="BW794" s="93">
        <v>44926</v>
      </c>
      <c r="BX794" s="40"/>
      <c r="BY794" s="15">
        <f>IF(BI794=0,MAX($BY$5:BY793)+1,0)</f>
        <v>0</v>
      </c>
      <c r="BZ794" s="15" t="str">
        <f t="shared" si="14"/>
        <v/>
      </c>
    </row>
    <row r="795" spans="61:78" x14ac:dyDescent="0.25">
      <c r="BI795" s="27">
        <v>29</v>
      </c>
      <c r="BJ795" t="s">
        <v>427</v>
      </c>
      <c r="BK795" s="91">
        <v>6.0000000000000001E-3</v>
      </c>
      <c r="BL795" s="92" t="s">
        <v>634</v>
      </c>
      <c r="BM795" s="92">
        <v>0</v>
      </c>
      <c r="BN795" s="92">
        <v>2412</v>
      </c>
      <c r="BO795" s="92">
        <v>108.01702118</v>
      </c>
      <c r="BP795" s="92">
        <v>71.264244079999997</v>
      </c>
      <c r="BQ795" s="92">
        <v>89.640632629999999</v>
      </c>
      <c r="BR795" s="91" t="s">
        <v>51</v>
      </c>
      <c r="BS795" s="92">
        <v>1519546.9998999999</v>
      </c>
      <c r="BT795" s="92">
        <v>5033241</v>
      </c>
      <c r="BU795" s="92" t="s">
        <v>51</v>
      </c>
      <c r="BV795" s="93">
        <v>44562</v>
      </c>
      <c r="BW795" s="93">
        <v>44926</v>
      </c>
      <c r="BX795" s="40"/>
      <c r="BY795" s="15">
        <f>IF(BI795=0,MAX($BY$5:BY794)+1,0)</f>
        <v>0</v>
      </c>
      <c r="BZ795" s="15" t="str">
        <f t="shared" si="14"/>
        <v/>
      </c>
    </row>
    <row r="796" spans="61:78" x14ac:dyDescent="0.25">
      <c r="BI796" s="27">
        <v>30</v>
      </c>
      <c r="BJ796" t="s">
        <v>426</v>
      </c>
      <c r="BK796" s="91">
        <v>6.0000000000000001E-3</v>
      </c>
      <c r="BL796" s="92" t="s">
        <v>635</v>
      </c>
      <c r="BM796" s="92">
        <v>0</v>
      </c>
      <c r="BN796" s="92">
        <v>2528</v>
      </c>
      <c r="BO796" s="92">
        <v>107.90103148999999</v>
      </c>
      <c r="BP796" s="92">
        <v>71.132980349999997</v>
      </c>
      <c r="BQ796" s="92">
        <v>89.517005920000003</v>
      </c>
      <c r="BR796" s="91" t="s">
        <v>52</v>
      </c>
      <c r="BS796" s="92">
        <v>1519545.0049999999</v>
      </c>
      <c r="BT796" s="92">
        <v>5033238.9978999998</v>
      </c>
      <c r="BU796" s="92" t="s">
        <v>52</v>
      </c>
      <c r="BV796" s="93">
        <v>44562</v>
      </c>
      <c r="BW796" s="93">
        <v>44926</v>
      </c>
      <c r="BX796" s="40"/>
      <c r="BY796" s="15">
        <f>IF(BI796=0,MAX($BY$5:BY795)+1,0)</f>
        <v>0</v>
      </c>
      <c r="BZ796" s="15" t="str">
        <f t="shared" si="14"/>
        <v/>
      </c>
    </row>
    <row r="797" spans="61:78" x14ac:dyDescent="0.25">
      <c r="BI797" s="27">
        <v>31</v>
      </c>
      <c r="BJ797" t="s">
        <v>422</v>
      </c>
      <c r="BK797" s="91">
        <v>1.2E-2</v>
      </c>
      <c r="BL797" s="92" t="s">
        <v>636</v>
      </c>
      <c r="BM797" s="92">
        <v>0</v>
      </c>
      <c r="BN797" s="92">
        <v>2527</v>
      </c>
      <c r="BO797" s="92">
        <v>107.97271729000001</v>
      </c>
      <c r="BP797" s="92">
        <v>71.206565859999998</v>
      </c>
      <c r="BQ797" s="92">
        <v>89.589641575000002</v>
      </c>
      <c r="BR797" s="91" t="s">
        <v>53</v>
      </c>
      <c r="BS797" s="92">
        <v>1519518.9950999999</v>
      </c>
      <c r="BT797" s="92">
        <v>5033226.9990999997</v>
      </c>
      <c r="BU797" s="92" t="s">
        <v>53</v>
      </c>
      <c r="BV797" s="93">
        <v>44562</v>
      </c>
      <c r="BW797" s="93">
        <v>44926</v>
      </c>
      <c r="BX797" s="40"/>
      <c r="BY797" s="15">
        <f>IF(BI797=0,MAX($BY$5:BY796)+1,0)</f>
        <v>0</v>
      </c>
      <c r="BZ797" s="15" t="str">
        <f t="shared" si="14"/>
        <v/>
      </c>
    </row>
    <row r="798" spans="61:78" x14ac:dyDescent="0.25">
      <c r="BI798" s="27">
        <v>32</v>
      </c>
      <c r="BJ798" t="s">
        <v>426</v>
      </c>
      <c r="BK798" s="91">
        <v>8.0000000000000002E-3</v>
      </c>
      <c r="BL798" s="92" t="s">
        <v>639</v>
      </c>
      <c r="BM798" s="92">
        <v>0</v>
      </c>
      <c r="BN798" s="92">
        <v>2528</v>
      </c>
      <c r="BO798" s="92">
        <v>107.90103148999999</v>
      </c>
      <c r="BP798" s="92">
        <v>71.132980349999997</v>
      </c>
      <c r="BQ798" s="92">
        <v>89.517005920000003</v>
      </c>
      <c r="BR798" s="91" t="s">
        <v>56</v>
      </c>
      <c r="BS798" s="92">
        <v>1519549.9957999999</v>
      </c>
      <c r="BT798" s="92">
        <v>5033195.9979999997</v>
      </c>
      <c r="BU798" s="92" t="s">
        <v>56</v>
      </c>
      <c r="BV798" s="93">
        <v>44562</v>
      </c>
      <c r="BW798" s="93">
        <v>44926</v>
      </c>
      <c r="BX798" s="40"/>
      <c r="BY798" s="15">
        <f>IF(BI798=0,MAX($BY$5:BY797)+1,0)</f>
        <v>0</v>
      </c>
      <c r="BZ798" s="15" t="str">
        <f t="shared" si="14"/>
        <v/>
      </c>
    </row>
    <row r="799" spans="61:78" x14ac:dyDescent="0.25">
      <c r="BI799" s="27">
        <v>33</v>
      </c>
      <c r="BJ799" t="s">
        <v>342</v>
      </c>
      <c r="BK799" s="91">
        <v>6.0000000000000001E-3</v>
      </c>
      <c r="BL799" s="92" t="s">
        <v>654</v>
      </c>
      <c r="BM799" s="92">
        <v>0</v>
      </c>
      <c r="BN799" s="92">
        <v>14785</v>
      </c>
      <c r="BO799" s="92">
        <v>106.4753418</v>
      </c>
      <c r="BP799" s="92">
        <v>63.433700559999998</v>
      </c>
      <c r="BQ799" s="92">
        <v>84.95452118</v>
      </c>
      <c r="BR799" s="91" t="s">
        <v>71</v>
      </c>
      <c r="BS799" s="92">
        <v>1518762.0031999999</v>
      </c>
      <c r="BT799" s="92">
        <v>5031310.9926000005</v>
      </c>
      <c r="BU799" s="92" t="s">
        <v>71</v>
      </c>
      <c r="BV799" s="93">
        <v>44562</v>
      </c>
      <c r="BW799" s="93">
        <v>44926</v>
      </c>
      <c r="BX799" s="40"/>
      <c r="BY799" s="15">
        <f>IF(BI799=0,MAX($BY$5:BY798)+1,0)</f>
        <v>0</v>
      </c>
      <c r="BZ799" s="15" t="str">
        <f t="shared" si="14"/>
        <v/>
      </c>
    </row>
    <row r="800" spans="61:78" x14ac:dyDescent="0.25">
      <c r="BI800" s="27">
        <v>34</v>
      </c>
      <c r="BJ800" t="s">
        <v>453</v>
      </c>
      <c r="BK800" s="91">
        <v>-3.5000000000000001E-3</v>
      </c>
      <c r="BL800" s="92" t="s">
        <v>674</v>
      </c>
      <c r="BM800" s="92">
        <v>0</v>
      </c>
      <c r="BN800" s="92">
        <v>727</v>
      </c>
      <c r="BO800" s="92">
        <v>112.15606689000001</v>
      </c>
      <c r="BP800" s="92">
        <v>65.068504329999996</v>
      </c>
      <c r="BQ800" s="92">
        <v>88.612285610000001</v>
      </c>
      <c r="BR800" s="91" t="s">
        <v>87</v>
      </c>
      <c r="BS800" s="92">
        <v>1516905.0027999999</v>
      </c>
      <c r="BT800" s="92">
        <v>5033255.9985999996</v>
      </c>
      <c r="BU800" s="92" t="s">
        <v>87</v>
      </c>
      <c r="BV800" s="93">
        <v>44562</v>
      </c>
      <c r="BW800" s="93">
        <v>44926</v>
      </c>
      <c r="BX800" s="40"/>
      <c r="BY800" s="15">
        <f>IF(BI800=0,MAX($BY$5:BY799)+1,0)</f>
        <v>0</v>
      </c>
      <c r="BZ800" s="15" t="str">
        <f t="shared" si="14"/>
        <v/>
      </c>
    </row>
    <row r="801" spans="61:78" x14ac:dyDescent="0.25">
      <c r="BI801" s="27">
        <v>35</v>
      </c>
      <c r="BJ801" t="s">
        <v>464</v>
      </c>
      <c r="BK801" s="91">
        <v>-9.4999999999999998E-3</v>
      </c>
      <c r="BL801" s="92" t="s">
        <v>683</v>
      </c>
      <c r="BM801" s="92">
        <v>0</v>
      </c>
      <c r="BN801" s="92">
        <v>9249</v>
      </c>
      <c r="BO801" s="92">
        <v>103.56208801</v>
      </c>
      <c r="BP801" s="92">
        <v>66.873481749999996</v>
      </c>
      <c r="BQ801" s="92">
        <v>85.217784879999996</v>
      </c>
      <c r="BR801" s="91" t="s">
        <v>89</v>
      </c>
      <c r="BS801" s="92">
        <v>1520751.9961000001</v>
      </c>
      <c r="BT801" s="92">
        <v>5032391.9959000004</v>
      </c>
      <c r="BU801" s="92" t="s">
        <v>89</v>
      </c>
      <c r="BV801" s="93">
        <v>44562</v>
      </c>
      <c r="BW801" s="93">
        <v>44926</v>
      </c>
      <c r="BX801" s="40"/>
      <c r="BY801" s="15">
        <f>IF(BI801=0,MAX($BY$5:BY800)+1,0)</f>
        <v>0</v>
      </c>
      <c r="BZ801" s="15" t="str">
        <f t="shared" si="14"/>
        <v/>
      </c>
    </row>
    <row r="802" spans="61:78" x14ac:dyDescent="0.25">
      <c r="BI802" s="27">
        <v>36</v>
      </c>
      <c r="BJ802" t="s">
        <v>465</v>
      </c>
      <c r="BK802" s="91">
        <v>-9.4999999999999998E-3</v>
      </c>
      <c r="BL802" s="92" t="s">
        <v>684</v>
      </c>
      <c r="BM802" s="92">
        <v>0</v>
      </c>
      <c r="BN802" s="92">
        <v>8671</v>
      </c>
      <c r="BO802" s="92">
        <v>104.6832962</v>
      </c>
      <c r="BP802" s="92">
        <v>68.130287170000003</v>
      </c>
      <c r="BQ802" s="92">
        <v>86.406791685000002</v>
      </c>
      <c r="BR802" s="91" t="s">
        <v>90</v>
      </c>
      <c r="BS802" s="92">
        <v>1520458.9982</v>
      </c>
      <c r="BT802" s="92">
        <v>5032383.9956999999</v>
      </c>
      <c r="BU802" s="92" t="s">
        <v>90</v>
      </c>
      <c r="BV802" s="93">
        <v>44562</v>
      </c>
      <c r="BW802" s="93">
        <v>44926</v>
      </c>
      <c r="BX802" s="40"/>
      <c r="BY802" s="15">
        <f>IF(BI802=0,MAX($BY$5:BY801)+1,0)</f>
        <v>0</v>
      </c>
      <c r="BZ802" s="15" t="str">
        <f t="shared" si="14"/>
        <v/>
      </c>
    </row>
    <row r="803" spans="61:78" x14ac:dyDescent="0.25">
      <c r="BI803" s="27">
        <v>37</v>
      </c>
      <c r="BJ803" t="s">
        <v>466</v>
      </c>
      <c r="BK803" s="91">
        <v>-9.4999999999999998E-3</v>
      </c>
      <c r="BL803" s="92" t="s">
        <v>685</v>
      </c>
      <c r="BM803" s="92">
        <v>0</v>
      </c>
      <c r="BN803" s="92">
        <v>9255</v>
      </c>
      <c r="BO803" s="92">
        <v>103.91210938</v>
      </c>
      <c r="BP803" s="92">
        <v>66.635841369999994</v>
      </c>
      <c r="BQ803" s="92">
        <v>85.273975374999907</v>
      </c>
      <c r="BR803" s="91" t="s">
        <v>91</v>
      </c>
      <c r="BS803" s="92">
        <v>1520823.9998999999</v>
      </c>
      <c r="BT803" s="92">
        <v>5032383.9976000004</v>
      </c>
      <c r="BU803" s="92" t="s">
        <v>91</v>
      </c>
      <c r="BV803" s="93">
        <v>44562</v>
      </c>
      <c r="BW803" s="93">
        <v>44926</v>
      </c>
      <c r="BX803" s="40"/>
      <c r="BY803" s="15">
        <f>IF(BI803=0,MAX($BY$5:BY802)+1,0)</f>
        <v>0</v>
      </c>
      <c r="BZ803" s="15" t="str">
        <f t="shared" si="14"/>
        <v/>
      </c>
    </row>
    <row r="804" spans="61:78" x14ac:dyDescent="0.25">
      <c r="BI804" s="27">
        <v>38</v>
      </c>
      <c r="BJ804" t="s">
        <v>467</v>
      </c>
      <c r="BK804" s="91">
        <v>-9.4999999999999998E-3</v>
      </c>
      <c r="BL804" s="92" t="s">
        <v>686</v>
      </c>
      <c r="BM804" s="92">
        <v>0</v>
      </c>
      <c r="BN804" s="92">
        <v>8689</v>
      </c>
      <c r="BO804" s="92">
        <v>104.02419281</v>
      </c>
      <c r="BP804" s="92">
        <v>67.291755679999994</v>
      </c>
      <c r="BQ804" s="92">
        <v>85.657974244999906</v>
      </c>
      <c r="BR804" s="91" t="s">
        <v>92</v>
      </c>
      <c r="BS804" s="92">
        <v>1520653.0012999999</v>
      </c>
      <c r="BT804" s="92">
        <v>5032404.9929</v>
      </c>
      <c r="BU804" s="92" t="s">
        <v>92</v>
      </c>
      <c r="BV804" s="93">
        <v>44562</v>
      </c>
      <c r="BW804" s="93">
        <v>44926</v>
      </c>
      <c r="BX804" s="40"/>
      <c r="BY804" s="15">
        <f>IF(BI804=0,MAX($BY$5:BY803)+1,0)</f>
        <v>0</v>
      </c>
      <c r="BZ804" s="15" t="str">
        <f t="shared" si="14"/>
        <v/>
      </c>
    </row>
    <row r="805" spans="61:78" x14ac:dyDescent="0.25">
      <c r="BI805" s="27">
        <v>39</v>
      </c>
      <c r="BJ805" t="s">
        <v>468</v>
      </c>
      <c r="BK805" s="91">
        <v>-9.4999999999999998E-3</v>
      </c>
      <c r="BL805" s="92" t="s">
        <v>687</v>
      </c>
      <c r="BM805" s="92">
        <v>0</v>
      </c>
      <c r="BN805" s="92">
        <v>7191</v>
      </c>
      <c r="BO805" s="92">
        <v>103.00206756999999</v>
      </c>
      <c r="BP805" s="92">
        <v>68.493926999999999</v>
      </c>
      <c r="BQ805" s="92">
        <v>85.747997284999997</v>
      </c>
      <c r="BR805" s="91" t="s">
        <v>93</v>
      </c>
      <c r="BS805" s="92">
        <v>1520382.003</v>
      </c>
      <c r="BT805" s="92">
        <v>5032502.9935999997</v>
      </c>
      <c r="BU805" s="92" t="s">
        <v>93</v>
      </c>
      <c r="BV805" s="93">
        <v>44562</v>
      </c>
      <c r="BW805" s="93">
        <v>44926</v>
      </c>
      <c r="BX805" s="40"/>
      <c r="BY805" s="15">
        <f>IF(BI805=0,MAX($BY$5:BY804)+1,0)</f>
        <v>0</v>
      </c>
      <c r="BZ805" s="15" t="str">
        <f t="shared" si="14"/>
        <v/>
      </c>
    </row>
    <row r="806" spans="61:78" x14ac:dyDescent="0.25">
      <c r="BI806" s="27">
        <v>0</v>
      </c>
      <c r="BJ806" t="s">
        <v>394</v>
      </c>
      <c r="BK806" s="91">
        <v>-5.0000000000000001E-3</v>
      </c>
      <c r="BL806" s="92" t="s">
        <v>596</v>
      </c>
      <c r="BM806" s="92">
        <v>0</v>
      </c>
      <c r="BN806" s="92">
        <v>3117</v>
      </c>
      <c r="BO806" s="92">
        <v>110.0019989</v>
      </c>
      <c r="BP806" s="92">
        <v>65.353309629999998</v>
      </c>
      <c r="BQ806" s="92">
        <v>87.677654265000001</v>
      </c>
      <c r="BR806" s="91">
        <v>636</v>
      </c>
      <c r="BS806" s="92">
        <v>1518019.0027999999</v>
      </c>
      <c r="BT806" s="92">
        <v>5032595.9945999999</v>
      </c>
      <c r="BU806" s="92">
        <v>636</v>
      </c>
      <c r="BV806" s="93">
        <v>44562</v>
      </c>
      <c r="BW806" s="93">
        <v>44926</v>
      </c>
      <c r="BX806" s="40"/>
      <c r="BY806" s="15">
        <f>IF(BI806=0,MAX($BY$5:BY805)+1,0)</f>
        <v>21</v>
      </c>
      <c r="BZ806" s="15" t="str">
        <f t="shared" si="14"/>
        <v/>
      </c>
    </row>
    <row r="807" spans="61:78" x14ac:dyDescent="0.25">
      <c r="BI807" s="27">
        <v>1</v>
      </c>
      <c r="BJ807" t="s">
        <v>395</v>
      </c>
      <c r="BK807" s="91">
        <v>-5.0000000000000001E-3</v>
      </c>
      <c r="BL807" s="92" t="s">
        <v>597</v>
      </c>
      <c r="BM807" s="92">
        <v>0</v>
      </c>
      <c r="BN807" s="92">
        <v>2749</v>
      </c>
      <c r="BO807" s="92">
        <v>110.50395966000001</v>
      </c>
      <c r="BP807" s="92">
        <v>65.559921259999996</v>
      </c>
      <c r="BQ807" s="92">
        <v>88.031940460000001</v>
      </c>
      <c r="BR807" s="91">
        <v>637</v>
      </c>
      <c r="BS807" s="92">
        <v>1518020.0022</v>
      </c>
      <c r="BT807" s="92">
        <v>5032741.9932000004</v>
      </c>
      <c r="BU807" s="92">
        <v>637</v>
      </c>
      <c r="BV807" s="93">
        <v>44562</v>
      </c>
      <c r="BW807" s="93">
        <v>44926</v>
      </c>
      <c r="BX807" s="40"/>
      <c r="BY807" s="15">
        <f>IF(BI807=0,MAX($BY$5:BY806)+1,0)</f>
        <v>0</v>
      </c>
      <c r="BZ807" s="15" t="str">
        <f t="shared" si="14"/>
        <v/>
      </c>
    </row>
    <row r="808" spans="61:78" x14ac:dyDescent="0.25">
      <c r="BI808" s="27">
        <v>2</v>
      </c>
      <c r="BJ808" t="s">
        <v>396</v>
      </c>
      <c r="BK808" s="91">
        <v>-0.02</v>
      </c>
      <c r="BL808" s="92" t="s">
        <v>598</v>
      </c>
      <c r="BM808" s="92">
        <v>0</v>
      </c>
      <c r="BN808" s="92">
        <v>2531</v>
      </c>
      <c r="BO808" s="92">
        <v>107.81092072</v>
      </c>
      <c r="BP808" s="92">
        <v>70.854019170000001</v>
      </c>
      <c r="BQ808" s="92">
        <v>89.332469945</v>
      </c>
      <c r="BR808" s="91">
        <v>826</v>
      </c>
      <c r="BS808" s="92">
        <v>1519684.0051</v>
      </c>
      <c r="BT808" s="92">
        <v>5033258.9992000004</v>
      </c>
      <c r="BU808" s="92">
        <v>826</v>
      </c>
      <c r="BV808" s="93">
        <v>44562</v>
      </c>
      <c r="BW808" s="93">
        <v>44926</v>
      </c>
      <c r="BX808" s="40"/>
      <c r="BY808" s="15">
        <f>IF(BI808=0,MAX($BY$5:BY807)+1,0)</f>
        <v>0</v>
      </c>
      <c r="BZ808" s="15" t="str">
        <f t="shared" si="14"/>
        <v/>
      </c>
    </row>
    <row r="809" spans="61:78" x14ac:dyDescent="0.25">
      <c r="BI809" s="27">
        <v>3</v>
      </c>
      <c r="BJ809" t="s">
        <v>397</v>
      </c>
      <c r="BK809" s="91">
        <v>-2.1399999999999999E-2</v>
      </c>
      <c r="BL809" s="92" t="s">
        <v>599</v>
      </c>
      <c r="BM809" s="92">
        <v>0</v>
      </c>
      <c r="BN809" s="92">
        <v>2038</v>
      </c>
      <c r="BO809" s="92">
        <v>107.7279892</v>
      </c>
      <c r="BP809" s="92">
        <v>71.638175959999998</v>
      </c>
      <c r="BQ809" s="92">
        <v>89.683082579999905</v>
      </c>
      <c r="BR809" s="91">
        <v>828</v>
      </c>
      <c r="BS809" s="92">
        <v>1519133.9997</v>
      </c>
      <c r="BT809" s="92">
        <v>5033304.9972000001</v>
      </c>
      <c r="BU809" s="92">
        <v>828</v>
      </c>
      <c r="BV809" s="93">
        <v>44562</v>
      </c>
      <c r="BW809" s="93">
        <v>44926</v>
      </c>
      <c r="BX809" s="40"/>
      <c r="BY809" s="15">
        <f>IF(BI809=0,MAX($BY$5:BY808)+1,0)</f>
        <v>0</v>
      </c>
      <c r="BZ809" s="15" t="str">
        <f t="shared" si="14"/>
        <v/>
      </c>
    </row>
    <row r="810" spans="61:78" x14ac:dyDescent="0.25">
      <c r="BI810" s="27">
        <v>4</v>
      </c>
      <c r="BJ810" t="s">
        <v>398</v>
      </c>
      <c r="BK810" s="91">
        <v>-3.0000000000000001E-3</v>
      </c>
      <c r="BL810" s="92" t="s">
        <v>600</v>
      </c>
      <c r="BM810" s="92">
        <v>0</v>
      </c>
      <c r="BN810" s="92">
        <v>3878</v>
      </c>
      <c r="BO810" s="92">
        <v>109.74568176</v>
      </c>
      <c r="BP810" s="92">
        <v>65.147163390000003</v>
      </c>
      <c r="BQ810" s="92">
        <v>87.446422575</v>
      </c>
      <c r="BR810" s="91">
        <v>830</v>
      </c>
      <c r="BS810" s="92">
        <v>1518029.0029</v>
      </c>
      <c r="BT810" s="92">
        <v>5032427.9934999999</v>
      </c>
      <c r="BU810" s="92">
        <v>830</v>
      </c>
      <c r="BV810" s="93">
        <v>44562</v>
      </c>
      <c r="BW810" s="93">
        <v>44926</v>
      </c>
      <c r="BX810" s="40"/>
      <c r="BY810" s="15">
        <f>IF(BI810=0,MAX($BY$5:BY809)+1,0)</f>
        <v>0</v>
      </c>
      <c r="BZ810" s="15" t="str">
        <f t="shared" si="14"/>
        <v/>
      </c>
    </row>
    <row r="811" spans="61:78" x14ac:dyDescent="0.25">
      <c r="BI811" s="27">
        <v>5</v>
      </c>
      <c r="BJ811" t="s">
        <v>399</v>
      </c>
      <c r="BK811" s="91">
        <v>-0.05</v>
      </c>
      <c r="BL811" s="92" t="s">
        <v>601</v>
      </c>
      <c r="BM811" s="92">
        <v>0</v>
      </c>
      <c r="BN811" s="92">
        <v>2298</v>
      </c>
      <c r="BO811" s="92">
        <v>107.49346924</v>
      </c>
      <c r="BP811" s="92">
        <v>71.22814941</v>
      </c>
      <c r="BQ811" s="92">
        <v>89.360809324999906</v>
      </c>
      <c r="BR811" s="91">
        <v>833</v>
      </c>
      <c r="BS811" s="92">
        <v>1519631.0009999999</v>
      </c>
      <c r="BT811" s="92">
        <v>5033315.9994999999</v>
      </c>
      <c r="BU811" s="92">
        <v>833</v>
      </c>
      <c r="BV811" s="93">
        <v>44562</v>
      </c>
      <c r="BW811" s="93">
        <v>44926</v>
      </c>
      <c r="BX811" s="40"/>
      <c r="BY811" s="15">
        <f>IF(BI811=0,MAX($BY$5:BY810)+1,0)</f>
        <v>0</v>
      </c>
      <c r="BZ811" s="15" t="str">
        <f t="shared" si="14"/>
        <v/>
      </c>
    </row>
    <row r="812" spans="61:78" x14ac:dyDescent="0.25">
      <c r="BI812" s="27">
        <v>6</v>
      </c>
      <c r="BJ812" t="s">
        <v>402</v>
      </c>
      <c r="BK812" s="91">
        <v>-5.0000000000000001E-3</v>
      </c>
      <c r="BL812" s="92" t="s">
        <v>604</v>
      </c>
      <c r="BM812" s="92">
        <v>0</v>
      </c>
      <c r="BN812" s="92">
        <v>7027</v>
      </c>
      <c r="BO812" s="92">
        <v>105.78554535000001</v>
      </c>
      <c r="BP812" s="92">
        <v>69.659011840000005</v>
      </c>
      <c r="BQ812" s="92">
        <v>87.722278595000006</v>
      </c>
      <c r="BR812" s="91">
        <v>2503</v>
      </c>
      <c r="BS812" s="92">
        <v>1519820.0038999999</v>
      </c>
      <c r="BT812" s="92">
        <v>5032380.0003000004</v>
      </c>
      <c r="BU812" s="92">
        <v>2503</v>
      </c>
      <c r="BV812" s="93">
        <v>44562</v>
      </c>
      <c r="BW812" s="93">
        <v>44926</v>
      </c>
      <c r="BX812" s="40"/>
      <c r="BY812" s="15">
        <f>IF(BI812=0,MAX($BY$5:BY811)+1,0)</f>
        <v>0</v>
      </c>
      <c r="BZ812" s="15" t="str">
        <f t="shared" si="14"/>
        <v/>
      </c>
    </row>
    <row r="813" spans="61:78" x14ac:dyDescent="0.25">
      <c r="BI813" s="27">
        <v>7</v>
      </c>
      <c r="BJ813" t="s">
        <v>404</v>
      </c>
      <c r="BK813" s="91">
        <v>-0.01</v>
      </c>
      <c r="BL813" s="92" t="s">
        <v>606</v>
      </c>
      <c r="BM813" s="92">
        <v>0</v>
      </c>
      <c r="BN813" s="92">
        <v>2010</v>
      </c>
      <c r="BO813" s="92">
        <v>110.89460754</v>
      </c>
      <c r="BP813" s="92">
        <v>65.334671020000002</v>
      </c>
      <c r="BQ813" s="92">
        <v>88.114639280000006</v>
      </c>
      <c r="BR813" s="91">
        <v>2550</v>
      </c>
      <c r="BS813" s="92">
        <v>1517747.0035000001</v>
      </c>
      <c r="BT813" s="92">
        <v>5032975.0000999998</v>
      </c>
      <c r="BU813" s="92">
        <v>2550</v>
      </c>
      <c r="BV813" s="93">
        <v>44562</v>
      </c>
      <c r="BW813" s="93">
        <v>44926</v>
      </c>
      <c r="BX813" s="40"/>
      <c r="BY813" s="15">
        <f>IF(BI813=0,MAX($BY$5:BY812)+1,0)</f>
        <v>0</v>
      </c>
      <c r="BZ813" s="15" t="str">
        <f t="shared" si="14"/>
        <v/>
      </c>
    </row>
    <row r="814" spans="61:78" x14ac:dyDescent="0.25">
      <c r="BI814" s="27">
        <v>8</v>
      </c>
      <c r="BJ814" t="s">
        <v>405</v>
      </c>
      <c r="BK814" s="91">
        <v>-8.0000000000000002E-3</v>
      </c>
      <c r="BL814" s="92" t="s">
        <v>607</v>
      </c>
      <c r="BM814" s="92">
        <v>0</v>
      </c>
      <c r="BN814" s="92">
        <v>2256</v>
      </c>
      <c r="BO814" s="92">
        <v>110.55115508999999</v>
      </c>
      <c r="BP814" s="92">
        <v>65.523017879999998</v>
      </c>
      <c r="BQ814" s="92">
        <v>88.037086485000003</v>
      </c>
      <c r="BR814" s="91">
        <v>2551</v>
      </c>
      <c r="BS814" s="92">
        <v>1517591.9992</v>
      </c>
      <c r="BT814" s="92">
        <v>5032844.9995999997</v>
      </c>
      <c r="BU814" s="92">
        <v>2551</v>
      </c>
      <c r="BV814" s="93">
        <v>44562</v>
      </c>
      <c r="BW814" s="93">
        <v>44926</v>
      </c>
      <c r="BX814" s="40"/>
      <c r="BY814" s="15">
        <f>IF(BI814=0,MAX($BY$5:BY813)+1,0)</f>
        <v>0</v>
      </c>
      <c r="BZ814" s="15" t="str">
        <f t="shared" si="14"/>
        <v/>
      </c>
    </row>
    <row r="815" spans="61:78" x14ac:dyDescent="0.25">
      <c r="BI815" s="27">
        <v>9</v>
      </c>
      <c r="BJ815" t="s">
        <v>406</v>
      </c>
      <c r="BK815" s="91">
        <v>-1.2E-2</v>
      </c>
      <c r="BL815" s="92" t="s">
        <v>608</v>
      </c>
      <c r="BM815" s="92">
        <v>0</v>
      </c>
      <c r="BN815" s="92">
        <v>2137</v>
      </c>
      <c r="BO815" s="92">
        <v>110.35852814</v>
      </c>
      <c r="BP815" s="92">
        <v>65.443931579999997</v>
      </c>
      <c r="BQ815" s="92">
        <v>87.901229860000001</v>
      </c>
      <c r="BR815" s="91">
        <v>2559</v>
      </c>
      <c r="BS815" s="92">
        <v>1517866.0035999999</v>
      </c>
      <c r="BT815" s="92">
        <v>5032951.9955000002</v>
      </c>
      <c r="BU815" s="92">
        <v>2559</v>
      </c>
      <c r="BV815" s="93">
        <v>44562</v>
      </c>
      <c r="BW815" s="93">
        <v>44926</v>
      </c>
      <c r="BX815" s="40"/>
      <c r="BY815" s="15">
        <f>IF(BI815=0,MAX($BY$5:BY814)+1,0)</f>
        <v>0</v>
      </c>
      <c r="BZ815" s="15" t="str">
        <f t="shared" si="14"/>
        <v/>
      </c>
    </row>
    <row r="816" spans="61:78" x14ac:dyDescent="0.25">
      <c r="BI816" s="27">
        <v>10</v>
      </c>
      <c r="BJ816" t="s">
        <v>407</v>
      </c>
      <c r="BK816" s="91">
        <v>-2.2499999999999999E-2</v>
      </c>
      <c r="BL816" s="92" t="s">
        <v>609</v>
      </c>
      <c r="BM816" s="92">
        <v>0</v>
      </c>
      <c r="BN816" s="92">
        <v>645</v>
      </c>
      <c r="BO816" s="92">
        <v>109.94715881</v>
      </c>
      <c r="BP816" s="92">
        <v>72.904418949999993</v>
      </c>
      <c r="BQ816" s="92">
        <v>91.425788879999999</v>
      </c>
      <c r="BR816" s="91">
        <v>4740</v>
      </c>
      <c r="BS816" s="92">
        <v>1519004.9994999999</v>
      </c>
      <c r="BT816" s="92">
        <v>5033871.9913999997</v>
      </c>
      <c r="BU816" s="92">
        <v>4740</v>
      </c>
      <c r="BV816" s="93">
        <v>44562</v>
      </c>
      <c r="BW816" s="93">
        <v>44926</v>
      </c>
      <c r="BX816" s="40"/>
      <c r="BY816" s="15">
        <f>IF(BI816=0,MAX($BY$5:BY815)+1,0)</f>
        <v>0</v>
      </c>
      <c r="BZ816" s="15" t="str">
        <f t="shared" si="14"/>
        <v/>
      </c>
    </row>
    <row r="817" spans="61:78" x14ac:dyDescent="0.25">
      <c r="BI817" s="27">
        <v>11</v>
      </c>
      <c r="BJ817" t="s">
        <v>407</v>
      </c>
      <c r="BK817" s="91">
        <v>-2.2499999999999999E-2</v>
      </c>
      <c r="BL817" s="92" t="s">
        <v>610</v>
      </c>
      <c r="BM817" s="92">
        <v>0</v>
      </c>
      <c r="BN817" s="92">
        <v>645</v>
      </c>
      <c r="BO817" s="92">
        <v>109.94715881</v>
      </c>
      <c r="BP817" s="92">
        <v>72.904418949999993</v>
      </c>
      <c r="BQ817" s="92">
        <v>91.425788879999999</v>
      </c>
      <c r="BR817" s="91">
        <v>4741</v>
      </c>
      <c r="BS817" s="92">
        <v>1519003.9994999999</v>
      </c>
      <c r="BT817" s="92">
        <v>5033866.9908999996</v>
      </c>
      <c r="BU817" s="92">
        <v>4741</v>
      </c>
      <c r="BV817" s="93">
        <v>44562</v>
      </c>
      <c r="BW817" s="93">
        <v>44926</v>
      </c>
      <c r="BX817" s="40"/>
      <c r="BY817" s="15">
        <f>IF(BI817=0,MAX($BY$5:BY816)+1,0)</f>
        <v>0</v>
      </c>
      <c r="BZ817" s="15" t="str">
        <f t="shared" si="14"/>
        <v/>
      </c>
    </row>
    <row r="818" spans="61:78" x14ac:dyDescent="0.25">
      <c r="BI818" s="27">
        <v>12</v>
      </c>
      <c r="BJ818" t="s">
        <v>409</v>
      </c>
      <c r="BK818" s="91">
        <v>-8.0000000000000002E-3</v>
      </c>
      <c r="BL818" s="92" t="s">
        <v>612</v>
      </c>
      <c r="BM818" s="92">
        <v>0</v>
      </c>
      <c r="BN818" s="92">
        <v>8231</v>
      </c>
      <c r="BO818" s="92">
        <v>109.92002869</v>
      </c>
      <c r="BP818" s="92">
        <v>64.246482850000007</v>
      </c>
      <c r="BQ818" s="92">
        <v>87.083255769999994</v>
      </c>
      <c r="BR818" s="91" t="s">
        <v>18</v>
      </c>
      <c r="BS818" s="92">
        <v>1517647.0034</v>
      </c>
      <c r="BT818" s="92">
        <v>5031648.0003000004</v>
      </c>
      <c r="BU818" s="92" t="s">
        <v>18</v>
      </c>
      <c r="BV818" s="93">
        <v>44562</v>
      </c>
      <c r="BW818" s="93">
        <v>44926</v>
      </c>
      <c r="BX818" s="40"/>
      <c r="BY818" s="15">
        <f>IF(BI818=0,MAX($BY$5:BY817)+1,0)</f>
        <v>0</v>
      </c>
      <c r="BZ818" s="15" t="str">
        <f t="shared" si="14"/>
        <v/>
      </c>
    </row>
    <row r="819" spans="61:78" x14ac:dyDescent="0.25">
      <c r="BI819" s="27">
        <v>13</v>
      </c>
      <c r="BJ819" t="s">
        <v>410</v>
      </c>
      <c r="BK819" s="91">
        <v>-8.0000000000000002E-3</v>
      </c>
      <c r="BL819" s="92" t="s">
        <v>613</v>
      </c>
      <c r="BM819" s="92">
        <v>0</v>
      </c>
      <c r="BN819" s="92">
        <v>7745</v>
      </c>
      <c r="BO819" s="92">
        <v>109.08650208</v>
      </c>
      <c r="BP819" s="92">
        <v>64.124412539999994</v>
      </c>
      <c r="BQ819" s="92">
        <v>86.605457309999906</v>
      </c>
      <c r="BR819" s="91" t="s">
        <v>19</v>
      </c>
      <c r="BS819" s="92">
        <v>1517718.0031000001</v>
      </c>
      <c r="BT819" s="92">
        <v>5031736.0006999997</v>
      </c>
      <c r="BU819" s="92" t="s">
        <v>19</v>
      </c>
      <c r="BV819" s="93">
        <v>44562</v>
      </c>
      <c r="BW819" s="93">
        <v>44926</v>
      </c>
      <c r="BX819" s="40"/>
      <c r="BY819" s="15">
        <f>IF(BI819=0,MAX($BY$5:BY818)+1,0)</f>
        <v>0</v>
      </c>
      <c r="BZ819" s="15" t="str">
        <f t="shared" si="14"/>
        <v/>
      </c>
    </row>
    <row r="820" spans="61:78" x14ac:dyDescent="0.25">
      <c r="BI820" s="27">
        <v>14</v>
      </c>
      <c r="BJ820" t="s">
        <v>412</v>
      </c>
      <c r="BK820" s="91">
        <v>-8.0000000000000002E-3</v>
      </c>
      <c r="BL820" s="92" t="s">
        <v>615</v>
      </c>
      <c r="BM820" s="92">
        <v>0</v>
      </c>
      <c r="BN820" s="92">
        <v>9316</v>
      </c>
      <c r="BO820" s="92">
        <v>108.80895233</v>
      </c>
      <c r="BP820" s="92">
        <v>63.80172348</v>
      </c>
      <c r="BQ820" s="92">
        <v>86.305337905000002</v>
      </c>
      <c r="BR820" s="91" t="s">
        <v>28</v>
      </c>
      <c r="BS820" s="92">
        <v>1517845.0024000001</v>
      </c>
      <c r="BT820" s="92">
        <v>5031586.9985999996</v>
      </c>
      <c r="BU820" s="92" t="s">
        <v>28</v>
      </c>
      <c r="BV820" s="93">
        <v>44562</v>
      </c>
      <c r="BW820" s="93">
        <v>44926</v>
      </c>
      <c r="BX820" s="40"/>
      <c r="BY820" s="15">
        <f>IF(BI820=0,MAX($BY$5:BY819)+1,0)</f>
        <v>0</v>
      </c>
      <c r="BZ820" s="15" t="str">
        <f t="shared" si="14"/>
        <v/>
      </c>
    </row>
    <row r="821" spans="61:78" x14ac:dyDescent="0.25">
      <c r="BI821" s="27">
        <v>15</v>
      </c>
      <c r="BJ821" t="s">
        <v>413</v>
      </c>
      <c r="BK821" s="91">
        <v>-8.0000000000000002E-3</v>
      </c>
      <c r="BL821" s="92" t="s">
        <v>616</v>
      </c>
      <c r="BM821" s="92">
        <v>0</v>
      </c>
      <c r="BN821" s="92">
        <v>10445</v>
      </c>
      <c r="BO821" s="92">
        <v>109.21190643</v>
      </c>
      <c r="BP821" s="92">
        <v>63.974983219999999</v>
      </c>
      <c r="BQ821" s="92">
        <v>86.593444825000006</v>
      </c>
      <c r="BR821" s="91" t="s">
        <v>29</v>
      </c>
      <c r="BS821" s="92">
        <v>1517749.0031000001</v>
      </c>
      <c r="BT821" s="92">
        <v>5031492.9918999998</v>
      </c>
      <c r="BU821" s="92" t="s">
        <v>29</v>
      </c>
      <c r="BV821" s="93">
        <v>44562</v>
      </c>
      <c r="BW821" s="93">
        <v>44926</v>
      </c>
      <c r="BX821" s="40"/>
      <c r="BY821" s="15">
        <f>IF(BI821=0,MAX($BY$5:BY820)+1,0)</f>
        <v>0</v>
      </c>
      <c r="BZ821" s="15" t="str">
        <f t="shared" si="14"/>
        <v/>
      </c>
    </row>
    <row r="822" spans="61:78" x14ac:dyDescent="0.25">
      <c r="BI822" s="27">
        <v>16</v>
      </c>
      <c r="BJ822" t="s">
        <v>417</v>
      </c>
      <c r="BK822" s="91">
        <v>-8.0000000000000002E-3</v>
      </c>
      <c r="BL822" s="92" t="s">
        <v>621</v>
      </c>
      <c r="BM822" s="92">
        <v>0</v>
      </c>
      <c r="BN822" s="92">
        <v>1919</v>
      </c>
      <c r="BO822" s="92">
        <v>107.52838898</v>
      </c>
      <c r="BP822" s="92">
        <v>71.738250730000004</v>
      </c>
      <c r="BQ822" s="92">
        <v>89.633319854999996</v>
      </c>
      <c r="BR822" s="91" t="s">
        <v>38</v>
      </c>
      <c r="BS822" s="92">
        <v>1519559.9978</v>
      </c>
      <c r="BT822" s="92">
        <v>5033463.9984999998</v>
      </c>
      <c r="BU822" s="92" t="s">
        <v>38</v>
      </c>
      <c r="BV822" s="93">
        <v>44562</v>
      </c>
      <c r="BW822" s="93">
        <v>44926</v>
      </c>
      <c r="BX822" s="40"/>
      <c r="BY822" s="15">
        <f>IF(BI822=0,MAX($BY$5:BY821)+1,0)</f>
        <v>0</v>
      </c>
      <c r="BZ822" s="15" t="str">
        <f t="shared" si="14"/>
        <v/>
      </c>
    </row>
    <row r="823" spans="61:78" x14ac:dyDescent="0.25">
      <c r="BI823" s="27">
        <v>17</v>
      </c>
      <c r="BJ823" t="s">
        <v>418</v>
      </c>
      <c r="BK823" s="91">
        <v>-8.0000000000000002E-3</v>
      </c>
      <c r="BL823" s="92" t="s">
        <v>622</v>
      </c>
      <c r="BM823" s="92">
        <v>0</v>
      </c>
      <c r="BN823" s="92">
        <v>2048</v>
      </c>
      <c r="BO823" s="92">
        <v>107.55656433</v>
      </c>
      <c r="BP823" s="92">
        <v>71.476799009999993</v>
      </c>
      <c r="BQ823" s="92">
        <v>89.516681669999997</v>
      </c>
      <c r="BR823" s="91" t="s">
        <v>39</v>
      </c>
      <c r="BS823" s="92">
        <v>1519593.9975000001</v>
      </c>
      <c r="BT823" s="92">
        <v>5033411.9990999997</v>
      </c>
      <c r="BU823" s="92" t="s">
        <v>39</v>
      </c>
      <c r="BV823" s="93">
        <v>44562</v>
      </c>
      <c r="BW823" s="93">
        <v>44926</v>
      </c>
      <c r="BX823" s="40"/>
      <c r="BY823" s="15">
        <f>IF(BI823=0,MAX($BY$5:BY822)+1,0)</f>
        <v>0</v>
      </c>
      <c r="BZ823" s="15" t="str">
        <f t="shared" si="14"/>
        <v/>
      </c>
    </row>
    <row r="824" spans="61:78" x14ac:dyDescent="0.25">
      <c r="BI824" s="27">
        <v>18</v>
      </c>
      <c r="BJ824" t="s">
        <v>419</v>
      </c>
      <c r="BK824" s="91">
        <v>-8.0000000000000002E-3</v>
      </c>
      <c r="BL824" s="92" t="s">
        <v>623</v>
      </c>
      <c r="BM824" s="92">
        <v>0</v>
      </c>
      <c r="BN824" s="92">
        <v>2173</v>
      </c>
      <c r="BO824" s="92">
        <v>107.66276550000001</v>
      </c>
      <c r="BP824" s="92">
        <v>71.339622500000004</v>
      </c>
      <c r="BQ824" s="92">
        <v>89.501193999999998</v>
      </c>
      <c r="BR824" s="91" t="s">
        <v>40</v>
      </c>
      <c r="BS824" s="92">
        <v>1519634.9982</v>
      </c>
      <c r="BT824" s="92">
        <v>5033369.9902999997</v>
      </c>
      <c r="BU824" s="92" t="s">
        <v>40</v>
      </c>
      <c r="BV824" s="93">
        <v>44562</v>
      </c>
      <c r="BW824" s="93">
        <v>44926</v>
      </c>
      <c r="BX824" s="40"/>
      <c r="BY824" s="15">
        <f>IF(BI824=0,MAX($BY$5:BY823)+1,0)</f>
        <v>0</v>
      </c>
      <c r="BZ824" s="15" t="str">
        <f t="shared" si="14"/>
        <v/>
      </c>
    </row>
    <row r="825" spans="61:78" x14ac:dyDescent="0.25">
      <c r="BI825" s="27">
        <v>19</v>
      </c>
      <c r="BJ825" t="s">
        <v>420</v>
      </c>
      <c r="BK825" s="91">
        <v>6.0000000000000001E-3</v>
      </c>
      <c r="BL825" s="92" t="s">
        <v>624</v>
      </c>
      <c r="BM825" s="92">
        <v>0</v>
      </c>
      <c r="BN825" s="92">
        <v>2169</v>
      </c>
      <c r="BO825" s="92">
        <v>108.33624268</v>
      </c>
      <c r="BP825" s="92">
        <v>71.719467159999994</v>
      </c>
      <c r="BQ825" s="92">
        <v>90.027854919999996</v>
      </c>
      <c r="BR825" s="91" t="s">
        <v>41</v>
      </c>
      <c r="BS825" s="92">
        <v>1519433.0009000001</v>
      </c>
      <c r="BT825" s="92">
        <v>5033336.9924999997</v>
      </c>
      <c r="BU825" s="92" t="s">
        <v>41</v>
      </c>
      <c r="BV825" s="93">
        <v>44562</v>
      </c>
      <c r="BW825" s="93">
        <v>44926</v>
      </c>
      <c r="BX825" s="40"/>
      <c r="BY825" s="15">
        <f>IF(BI825=0,MAX($BY$5:BY824)+1,0)</f>
        <v>0</v>
      </c>
      <c r="BZ825" s="15" t="str">
        <f t="shared" si="14"/>
        <v/>
      </c>
    </row>
    <row r="826" spans="61:78" x14ac:dyDescent="0.25">
      <c r="BI826" s="27">
        <v>20</v>
      </c>
      <c r="BJ826" t="s">
        <v>420</v>
      </c>
      <c r="BK826" s="91">
        <v>6.0000000000000001E-3</v>
      </c>
      <c r="BL826" s="92" t="s">
        <v>625</v>
      </c>
      <c r="BM826" s="92">
        <v>0</v>
      </c>
      <c r="BN826" s="92">
        <v>2169</v>
      </c>
      <c r="BO826" s="92">
        <v>108.33624268</v>
      </c>
      <c r="BP826" s="92">
        <v>71.719467159999994</v>
      </c>
      <c r="BQ826" s="92">
        <v>90.027854919999996</v>
      </c>
      <c r="BR826" s="91" t="s">
        <v>42</v>
      </c>
      <c r="BS826" s="92">
        <v>1519443.996</v>
      </c>
      <c r="BT826" s="92">
        <v>5033326.9955000002</v>
      </c>
      <c r="BU826" s="92" t="s">
        <v>42</v>
      </c>
      <c r="BV826" s="93">
        <v>44562</v>
      </c>
      <c r="BW826" s="93">
        <v>44926</v>
      </c>
      <c r="BX826" s="40"/>
      <c r="BY826" s="15">
        <f>IF(BI826=0,MAX($BY$5:BY825)+1,0)</f>
        <v>0</v>
      </c>
      <c r="BZ826" s="15" t="str">
        <f t="shared" si="14"/>
        <v/>
      </c>
    </row>
    <row r="827" spans="61:78" x14ac:dyDescent="0.25">
      <c r="BI827" s="27">
        <v>21</v>
      </c>
      <c r="BJ827" t="s">
        <v>421</v>
      </c>
      <c r="BK827" s="91">
        <v>6.0000000000000001E-3</v>
      </c>
      <c r="BL827" s="92" t="s">
        <v>626</v>
      </c>
      <c r="BM827" s="92">
        <v>0</v>
      </c>
      <c r="BN827" s="92">
        <v>2295</v>
      </c>
      <c r="BO827" s="92">
        <v>107.84601592999999</v>
      </c>
      <c r="BP827" s="92">
        <v>71.506248470000003</v>
      </c>
      <c r="BQ827" s="92">
        <v>89.676132199999998</v>
      </c>
      <c r="BR827" s="91" t="s">
        <v>43</v>
      </c>
      <c r="BS827" s="92">
        <v>1519469.0020999999</v>
      </c>
      <c r="BT827" s="92">
        <v>5033304.9913999997</v>
      </c>
      <c r="BU827" s="92" t="s">
        <v>43</v>
      </c>
      <c r="BV827" s="93">
        <v>44562</v>
      </c>
      <c r="BW827" s="93">
        <v>44926</v>
      </c>
      <c r="BX827" s="40"/>
      <c r="BY827" s="15">
        <f>IF(BI827=0,MAX($BY$5:BY826)+1,0)</f>
        <v>0</v>
      </c>
      <c r="BZ827" s="15" t="str">
        <f t="shared" si="14"/>
        <v/>
      </c>
    </row>
    <row r="828" spans="61:78" x14ac:dyDescent="0.25">
      <c r="BI828" s="27">
        <v>22</v>
      </c>
      <c r="BJ828" t="s">
        <v>421</v>
      </c>
      <c r="BK828" s="91">
        <v>6.0000000000000001E-3</v>
      </c>
      <c r="BL828" s="92" t="s">
        <v>627</v>
      </c>
      <c r="BM828" s="92">
        <v>0</v>
      </c>
      <c r="BN828" s="92">
        <v>2295</v>
      </c>
      <c r="BO828" s="92">
        <v>107.84601592999999</v>
      </c>
      <c r="BP828" s="92">
        <v>71.506248470000003</v>
      </c>
      <c r="BQ828" s="92">
        <v>89.676132199999998</v>
      </c>
      <c r="BR828" s="91" t="s">
        <v>44</v>
      </c>
      <c r="BS828" s="92">
        <v>1519482.0045</v>
      </c>
      <c r="BT828" s="92">
        <v>5033285.9927000003</v>
      </c>
      <c r="BU828" s="92" t="s">
        <v>44</v>
      </c>
      <c r="BV828" s="93">
        <v>44562</v>
      </c>
      <c r="BW828" s="93">
        <v>44926</v>
      </c>
      <c r="BX828" s="40"/>
      <c r="BY828" s="15">
        <f>IF(BI828=0,MAX($BY$5:BY827)+1,0)</f>
        <v>0</v>
      </c>
      <c r="BZ828" s="15" t="str">
        <f t="shared" si="14"/>
        <v/>
      </c>
    </row>
    <row r="829" spans="61:78" x14ac:dyDescent="0.25">
      <c r="BI829" s="27">
        <v>23</v>
      </c>
      <c r="BJ829" t="s">
        <v>422</v>
      </c>
      <c r="BK829" s="91">
        <v>2.4E-2</v>
      </c>
      <c r="BL829" s="92" t="s">
        <v>628</v>
      </c>
      <c r="BM829" s="92">
        <v>0</v>
      </c>
      <c r="BN829" s="92">
        <v>2527</v>
      </c>
      <c r="BO829" s="92">
        <v>107.97271729000001</v>
      </c>
      <c r="BP829" s="92">
        <v>71.206565859999998</v>
      </c>
      <c r="BQ829" s="92">
        <v>89.589641575000002</v>
      </c>
      <c r="BR829" s="91" t="s">
        <v>45</v>
      </c>
      <c r="BS829" s="92">
        <v>1519518.9950999999</v>
      </c>
      <c r="BT829" s="92">
        <v>5033226.9990999997</v>
      </c>
      <c r="BU829" s="92" t="s">
        <v>45</v>
      </c>
      <c r="BV829" s="93">
        <v>44562</v>
      </c>
      <c r="BW829" s="93">
        <v>44926</v>
      </c>
      <c r="BX829" s="40"/>
      <c r="BY829" s="15">
        <f>IF(BI829=0,MAX($BY$5:BY828)+1,0)</f>
        <v>0</v>
      </c>
      <c r="BZ829" s="15" t="str">
        <f t="shared" si="14"/>
        <v/>
      </c>
    </row>
    <row r="830" spans="61:78" x14ac:dyDescent="0.25">
      <c r="BI830" s="27">
        <v>24</v>
      </c>
      <c r="BJ830" t="s">
        <v>423</v>
      </c>
      <c r="BK830" s="91">
        <v>-2.1399999999999999E-2</v>
      </c>
      <c r="BL830" s="92" t="s">
        <v>629</v>
      </c>
      <c r="BM830" s="92">
        <v>0</v>
      </c>
      <c r="BN830" s="92">
        <v>2287</v>
      </c>
      <c r="BO830" s="92">
        <v>107.6685791</v>
      </c>
      <c r="BP830" s="92">
        <v>71.260536189999996</v>
      </c>
      <c r="BQ830" s="92">
        <v>89.464557644999999</v>
      </c>
      <c r="BR830" s="91" t="s">
        <v>46</v>
      </c>
      <c r="BS830" s="92">
        <v>1519078.0001999999</v>
      </c>
      <c r="BT830" s="92">
        <v>5033219.9946999997</v>
      </c>
      <c r="BU830" s="92" t="s">
        <v>46</v>
      </c>
      <c r="BV830" s="93">
        <v>44562</v>
      </c>
      <c r="BW830" s="93">
        <v>44926</v>
      </c>
      <c r="BX830" s="40"/>
      <c r="BY830" s="15">
        <f>IF(BI830=0,MAX($BY$5:BY829)+1,0)</f>
        <v>0</v>
      </c>
      <c r="BZ830" s="15" t="str">
        <f t="shared" si="14"/>
        <v/>
      </c>
    </row>
    <row r="831" spans="61:78" x14ac:dyDescent="0.25">
      <c r="BI831" s="27">
        <v>25</v>
      </c>
      <c r="BJ831" t="s">
        <v>424</v>
      </c>
      <c r="BK831" s="91">
        <v>2.1399999999999999E-2</v>
      </c>
      <c r="BL831" s="92" t="s">
        <v>630</v>
      </c>
      <c r="BM831" s="92">
        <v>0</v>
      </c>
      <c r="BN831" s="92">
        <v>1909</v>
      </c>
      <c r="BO831" s="92">
        <v>108.11677551</v>
      </c>
      <c r="BP831" s="92">
        <v>71.622856139999996</v>
      </c>
      <c r="BQ831" s="92">
        <v>89.869815824999904</v>
      </c>
      <c r="BR831" s="91" t="s">
        <v>47</v>
      </c>
      <c r="BS831" s="92">
        <v>1519088.0037</v>
      </c>
      <c r="BT831" s="92">
        <v>5033340.9992000004</v>
      </c>
      <c r="BU831" s="92" t="s">
        <v>47</v>
      </c>
      <c r="BV831" s="93">
        <v>44562</v>
      </c>
      <c r="BW831" s="93">
        <v>44926</v>
      </c>
      <c r="BX831" s="40"/>
      <c r="BY831" s="15">
        <f>IF(BI831=0,MAX($BY$5:BY830)+1,0)</f>
        <v>0</v>
      </c>
      <c r="BZ831" s="15" t="str">
        <f t="shared" si="14"/>
        <v/>
      </c>
    </row>
    <row r="832" spans="61:78" x14ac:dyDescent="0.25">
      <c r="BI832" s="27">
        <v>26</v>
      </c>
      <c r="BJ832" t="s">
        <v>425</v>
      </c>
      <c r="BK832" s="91">
        <v>2.1399999999999999E-2</v>
      </c>
      <c r="BL832" s="92" t="s">
        <v>631</v>
      </c>
      <c r="BM832" s="92">
        <v>0</v>
      </c>
      <c r="BN832" s="92">
        <v>2161</v>
      </c>
      <c r="BO832" s="92">
        <v>107.9879303</v>
      </c>
      <c r="BP832" s="92">
        <v>71.230773929999998</v>
      </c>
      <c r="BQ832" s="92">
        <v>89.609352114999993</v>
      </c>
      <c r="BR832" s="91" t="s">
        <v>48</v>
      </c>
      <c r="BS832" s="92">
        <v>1519071.9994999999</v>
      </c>
      <c r="BT832" s="92">
        <v>5033226.9907999998</v>
      </c>
      <c r="BU832" s="92" t="s">
        <v>48</v>
      </c>
      <c r="BV832" s="93">
        <v>44562</v>
      </c>
      <c r="BW832" s="93">
        <v>44926</v>
      </c>
      <c r="BX832" s="40"/>
      <c r="BY832" s="15">
        <f>IF(BI832=0,MAX($BY$5:BY831)+1,0)</f>
        <v>0</v>
      </c>
      <c r="BZ832" s="15" t="str">
        <f t="shared" si="14"/>
        <v/>
      </c>
    </row>
    <row r="833" spans="61:78" x14ac:dyDescent="0.25">
      <c r="BI833" s="27">
        <v>27</v>
      </c>
      <c r="BJ833" t="s">
        <v>426</v>
      </c>
      <c r="BK833" s="91">
        <v>-6.0000000000000001E-3</v>
      </c>
      <c r="BL833" s="92" t="s">
        <v>632</v>
      </c>
      <c r="BM833" s="92">
        <v>0</v>
      </c>
      <c r="BN833" s="92">
        <v>2528</v>
      </c>
      <c r="BO833" s="92">
        <v>107.90103148999999</v>
      </c>
      <c r="BP833" s="92">
        <v>71.132980349999997</v>
      </c>
      <c r="BQ833" s="92">
        <v>89.517005920000003</v>
      </c>
      <c r="BR833" s="91" t="s">
        <v>49</v>
      </c>
      <c r="BS833" s="92">
        <v>1519568.0019</v>
      </c>
      <c r="BT833" s="92">
        <v>5033226.9948000005</v>
      </c>
      <c r="BU833" s="92" t="s">
        <v>49</v>
      </c>
      <c r="BV833" s="93">
        <v>44562</v>
      </c>
      <c r="BW833" s="93">
        <v>44926</v>
      </c>
      <c r="BX833" s="40"/>
      <c r="BY833" s="15">
        <f>IF(BI833=0,MAX($BY$5:BY832)+1,0)</f>
        <v>0</v>
      </c>
      <c r="BZ833" s="15" t="str">
        <f t="shared" si="14"/>
        <v/>
      </c>
    </row>
    <row r="834" spans="61:78" x14ac:dyDescent="0.25">
      <c r="BI834" s="27">
        <v>28</v>
      </c>
      <c r="BJ834" t="s">
        <v>426</v>
      </c>
      <c r="BK834" s="91">
        <v>-6.0000000000000001E-3</v>
      </c>
      <c r="BL834" s="92" t="s">
        <v>633</v>
      </c>
      <c r="BM834" s="92">
        <v>0</v>
      </c>
      <c r="BN834" s="92">
        <v>2528</v>
      </c>
      <c r="BO834" s="92">
        <v>107.90103148999999</v>
      </c>
      <c r="BP834" s="92">
        <v>71.132980349999997</v>
      </c>
      <c r="BQ834" s="92">
        <v>89.517005920000003</v>
      </c>
      <c r="BR834" s="91" t="s">
        <v>50</v>
      </c>
      <c r="BS834" s="92">
        <v>1519571.9987999999</v>
      </c>
      <c r="BT834" s="92">
        <v>5033222.9929</v>
      </c>
      <c r="BU834" s="92" t="s">
        <v>50</v>
      </c>
      <c r="BV834" s="93">
        <v>44562</v>
      </c>
      <c r="BW834" s="93">
        <v>44926</v>
      </c>
      <c r="BX834" s="40"/>
      <c r="BY834" s="15">
        <f>IF(BI834=0,MAX($BY$5:BY833)+1,0)</f>
        <v>0</v>
      </c>
      <c r="BZ834" s="15" t="str">
        <f t="shared" si="14"/>
        <v/>
      </c>
    </row>
    <row r="835" spans="61:78" x14ac:dyDescent="0.25">
      <c r="BI835" s="27">
        <v>29</v>
      </c>
      <c r="BJ835" t="s">
        <v>427</v>
      </c>
      <c r="BK835" s="91">
        <v>6.0000000000000001E-3</v>
      </c>
      <c r="BL835" s="92" t="s">
        <v>634</v>
      </c>
      <c r="BM835" s="92">
        <v>0</v>
      </c>
      <c r="BN835" s="92">
        <v>2412</v>
      </c>
      <c r="BO835" s="92">
        <v>108.01702118</v>
      </c>
      <c r="BP835" s="92">
        <v>71.264244079999997</v>
      </c>
      <c r="BQ835" s="92">
        <v>89.640632629999999</v>
      </c>
      <c r="BR835" s="91" t="s">
        <v>51</v>
      </c>
      <c r="BS835" s="92">
        <v>1519546.9998999999</v>
      </c>
      <c r="BT835" s="92">
        <v>5033241</v>
      </c>
      <c r="BU835" s="92" t="s">
        <v>51</v>
      </c>
      <c r="BV835" s="93">
        <v>44562</v>
      </c>
      <c r="BW835" s="93">
        <v>44926</v>
      </c>
      <c r="BX835" s="40"/>
      <c r="BY835" s="15">
        <f>IF(BI835=0,MAX($BY$5:BY834)+1,0)</f>
        <v>0</v>
      </c>
      <c r="BZ835" s="15" t="str">
        <f t="shared" si="14"/>
        <v/>
      </c>
    </row>
    <row r="836" spans="61:78" x14ac:dyDescent="0.25">
      <c r="BI836" s="27">
        <v>30</v>
      </c>
      <c r="BJ836" t="s">
        <v>426</v>
      </c>
      <c r="BK836" s="91">
        <v>6.0000000000000001E-3</v>
      </c>
      <c r="BL836" s="92" t="s">
        <v>635</v>
      </c>
      <c r="BM836" s="92">
        <v>0</v>
      </c>
      <c r="BN836" s="92">
        <v>2528</v>
      </c>
      <c r="BO836" s="92">
        <v>107.90103148999999</v>
      </c>
      <c r="BP836" s="92">
        <v>71.132980349999997</v>
      </c>
      <c r="BQ836" s="92">
        <v>89.517005920000003</v>
      </c>
      <c r="BR836" s="91" t="s">
        <v>52</v>
      </c>
      <c r="BS836" s="92">
        <v>1519545.0049999999</v>
      </c>
      <c r="BT836" s="92">
        <v>5033238.9978999998</v>
      </c>
      <c r="BU836" s="92" t="s">
        <v>52</v>
      </c>
      <c r="BV836" s="93">
        <v>44562</v>
      </c>
      <c r="BW836" s="93">
        <v>44926</v>
      </c>
      <c r="BX836" s="40"/>
      <c r="BY836" s="15">
        <f>IF(BI836=0,MAX($BY$5:BY835)+1,0)</f>
        <v>0</v>
      </c>
      <c r="BZ836" s="15" t="str">
        <f t="shared" si="14"/>
        <v/>
      </c>
    </row>
    <row r="837" spans="61:78" x14ac:dyDescent="0.25">
      <c r="BI837" s="27">
        <v>31</v>
      </c>
      <c r="BJ837" t="s">
        <v>422</v>
      </c>
      <c r="BK837" s="91">
        <v>1.2E-2</v>
      </c>
      <c r="BL837" s="92" t="s">
        <v>636</v>
      </c>
      <c r="BM837" s="92">
        <v>0</v>
      </c>
      <c r="BN837" s="92">
        <v>2527</v>
      </c>
      <c r="BO837" s="92">
        <v>107.97271729000001</v>
      </c>
      <c r="BP837" s="92">
        <v>71.206565859999998</v>
      </c>
      <c r="BQ837" s="92">
        <v>89.589641575000002</v>
      </c>
      <c r="BR837" s="91" t="s">
        <v>53</v>
      </c>
      <c r="BS837" s="92">
        <v>1519518.9950999999</v>
      </c>
      <c r="BT837" s="92">
        <v>5033226.9990999997</v>
      </c>
      <c r="BU837" s="92" t="s">
        <v>53</v>
      </c>
      <c r="BV837" s="93">
        <v>44562</v>
      </c>
      <c r="BW837" s="93">
        <v>44926</v>
      </c>
      <c r="BX837" s="40"/>
      <c r="BY837" s="15">
        <f>IF(BI837=0,MAX($BY$5:BY836)+1,0)</f>
        <v>0</v>
      </c>
      <c r="BZ837" s="15" t="str">
        <f t="shared" si="14"/>
        <v/>
      </c>
    </row>
    <row r="838" spans="61:78" x14ac:dyDescent="0.25">
      <c r="BI838" s="27">
        <v>32</v>
      </c>
      <c r="BJ838" t="s">
        <v>426</v>
      </c>
      <c r="BK838" s="91">
        <v>8.0000000000000002E-3</v>
      </c>
      <c r="BL838" s="92" t="s">
        <v>639</v>
      </c>
      <c r="BM838" s="92">
        <v>0</v>
      </c>
      <c r="BN838" s="92">
        <v>2528</v>
      </c>
      <c r="BO838" s="92">
        <v>107.90103148999999</v>
      </c>
      <c r="BP838" s="92">
        <v>71.132980349999997</v>
      </c>
      <c r="BQ838" s="92">
        <v>89.517005920000003</v>
      </c>
      <c r="BR838" s="91" t="s">
        <v>56</v>
      </c>
      <c r="BS838" s="92">
        <v>1519549.9957999999</v>
      </c>
      <c r="BT838" s="92">
        <v>5033195.9979999997</v>
      </c>
      <c r="BU838" s="92" t="s">
        <v>56</v>
      </c>
      <c r="BV838" s="93">
        <v>44562</v>
      </c>
      <c r="BW838" s="93">
        <v>44926</v>
      </c>
      <c r="BX838" s="40"/>
      <c r="BY838" s="15">
        <f>IF(BI838=0,MAX($BY$5:BY837)+1,0)</f>
        <v>0</v>
      </c>
      <c r="BZ838" s="15" t="str">
        <f t="shared" si="14"/>
        <v/>
      </c>
    </row>
    <row r="839" spans="61:78" x14ac:dyDescent="0.25">
      <c r="BI839" s="27">
        <v>33</v>
      </c>
      <c r="BJ839" t="s">
        <v>342</v>
      </c>
      <c r="BK839" s="91">
        <v>6.0000000000000001E-3</v>
      </c>
      <c r="BL839" s="92" t="s">
        <v>654</v>
      </c>
      <c r="BM839" s="92">
        <v>0</v>
      </c>
      <c r="BN839" s="92">
        <v>14785</v>
      </c>
      <c r="BO839" s="92">
        <v>106.4753418</v>
      </c>
      <c r="BP839" s="92">
        <v>63.433700559999998</v>
      </c>
      <c r="BQ839" s="92">
        <v>84.95452118</v>
      </c>
      <c r="BR839" s="91" t="s">
        <v>71</v>
      </c>
      <c r="BS839" s="92">
        <v>1518762.0031999999</v>
      </c>
      <c r="BT839" s="92">
        <v>5031310.9926000005</v>
      </c>
      <c r="BU839" s="92" t="s">
        <v>71</v>
      </c>
      <c r="BV839" s="93">
        <v>44562</v>
      </c>
      <c r="BW839" s="93">
        <v>44926</v>
      </c>
      <c r="BX839" s="40"/>
      <c r="BY839" s="15">
        <f>IF(BI839=0,MAX($BY$5:BY838)+1,0)</f>
        <v>0</v>
      </c>
      <c r="BZ839" s="15" t="str">
        <f t="shared" ref="BZ839:BZ902" si="15">IF(ROW()-$BZ$5&lt;=$BY$4,ROW()-$BZ$5,"")</f>
        <v/>
      </c>
    </row>
    <row r="840" spans="61:78" x14ac:dyDescent="0.25">
      <c r="BI840" s="27">
        <v>34</v>
      </c>
      <c r="BJ840" t="s">
        <v>453</v>
      </c>
      <c r="BK840" s="91">
        <v>-3.5000000000000001E-3</v>
      </c>
      <c r="BL840" s="92" t="s">
        <v>674</v>
      </c>
      <c r="BM840" s="92">
        <v>0</v>
      </c>
      <c r="BN840" s="92">
        <v>727</v>
      </c>
      <c r="BO840" s="92">
        <v>112.15606689000001</v>
      </c>
      <c r="BP840" s="92">
        <v>65.068504329999996</v>
      </c>
      <c r="BQ840" s="92">
        <v>88.612285610000001</v>
      </c>
      <c r="BR840" s="91" t="s">
        <v>87</v>
      </c>
      <c r="BS840" s="92">
        <v>1516905.0027999999</v>
      </c>
      <c r="BT840" s="92">
        <v>5033255.9985999996</v>
      </c>
      <c r="BU840" s="92" t="s">
        <v>87</v>
      </c>
      <c r="BV840" s="93">
        <v>44562</v>
      </c>
      <c r="BW840" s="93">
        <v>44926</v>
      </c>
      <c r="BX840" s="40"/>
      <c r="BY840" s="15">
        <f>IF(BI840=0,MAX($BY$5:BY839)+1,0)</f>
        <v>0</v>
      </c>
      <c r="BZ840" s="15" t="str">
        <f t="shared" si="15"/>
        <v/>
      </c>
    </row>
    <row r="841" spans="61:78" x14ac:dyDescent="0.25">
      <c r="BI841" s="27">
        <v>35</v>
      </c>
      <c r="BJ841" t="s">
        <v>464</v>
      </c>
      <c r="BK841" s="91">
        <v>-9.4999999999999998E-3</v>
      </c>
      <c r="BL841" s="92" t="s">
        <v>683</v>
      </c>
      <c r="BM841" s="92">
        <v>0</v>
      </c>
      <c r="BN841" s="92">
        <v>9249</v>
      </c>
      <c r="BO841" s="92">
        <v>103.56208801</v>
      </c>
      <c r="BP841" s="92">
        <v>66.873481749999996</v>
      </c>
      <c r="BQ841" s="92">
        <v>85.217784879999996</v>
      </c>
      <c r="BR841" s="91" t="s">
        <v>89</v>
      </c>
      <c r="BS841" s="92">
        <v>1520751.9961000001</v>
      </c>
      <c r="BT841" s="92">
        <v>5032391.9959000004</v>
      </c>
      <c r="BU841" s="92" t="s">
        <v>89</v>
      </c>
      <c r="BV841" s="93">
        <v>44562</v>
      </c>
      <c r="BW841" s="93">
        <v>44926</v>
      </c>
      <c r="BX841" s="40"/>
      <c r="BY841" s="15">
        <f>IF(BI841=0,MAX($BY$5:BY840)+1,0)</f>
        <v>0</v>
      </c>
      <c r="BZ841" s="15" t="str">
        <f t="shared" si="15"/>
        <v/>
      </c>
    </row>
    <row r="842" spans="61:78" x14ac:dyDescent="0.25">
      <c r="BI842" s="27">
        <v>36</v>
      </c>
      <c r="BJ842" t="s">
        <v>465</v>
      </c>
      <c r="BK842" s="91">
        <v>-9.4999999999999998E-3</v>
      </c>
      <c r="BL842" s="92" t="s">
        <v>684</v>
      </c>
      <c r="BM842" s="92">
        <v>0</v>
      </c>
      <c r="BN842" s="92">
        <v>8671</v>
      </c>
      <c r="BO842" s="92">
        <v>104.6832962</v>
      </c>
      <c r="BP842" s="92">
        <v>68.130287170000003</v>
      </c>
      <c r="BQ842" s="92">
        <v>86.406791685000002</v>
      </c>
      <c r="BR842" s="91" t="s">
        <v>90</v>
      </c>
      <c r="BS842" s="92">
        <v>1520458.9982</v>
      </c>
      <c r="BT842" s="92">
        <v>5032383.9956999999</v>
      </c>
      <c r="BU842" s="92" t="s">
        <v>90</v>
      </c>
      <c r="BV842" s="93">
        <v>44562</v>
      </c>
      <c r="BW842" s="93">
        <v>44926</v>
      </c>
      <c r="BX842" s="40"/>
      <c r="BY842" s="15">
        <f>IF(BI842=0,MAX($BY$5:BY841)+1,0)</f>
        <v>0</v>
      </c>
      <c r="BZ842" s="15" t="str">
        <f t="shared" si="15"/>
        <v/>
      </c>
    </row>
    <row r="843" spans="61:78" x14ac:dyDescent="0.25">
      <c r="BI843" s="27">
        <v>37</v>
      </c>
      <c r="BJ843" t="s">
        <v>466</v>
      </c>
      <c r="BK843" s="91">
        <v>-9.4999999999999998E-3</v>
      </c>
      <c r="BL843" s="92" t="s">
        <v>685</v>
      </c>
      <c r="BM843" s="92">
        <v>0</v>
      </c>
      <c r="BN843" s="92">
        <v>9255</v>
      </c>
      <c r="BO843" s="92">
        <v>103.91210938</v>
      </c>
      <c r="BP843" s="92">
        <v>66.635841369999994</v>
      </c>
      <c r="BQ843" s="92">
        <v>85.273975374999907</v>
      </c>
      <c r="BR843" s="91" t="s">
        <v>91</v>
      </c>
      <c r="BS843" s="92">
        <v>1520823.9998999999</v>
      </c>
      <c r="BT843" s="92">
        <v>5032383.9976000004</v>
      </c>
      <c r="BU843" s="92" t="s">
        <v>91</v>
      </c>
      <c r="BV843" s="93">
        <v>44562</v>
      </c>
      <c r="BW843" s="93">
        <v>44926</v>
      </c>
      <c r="BX843" s="40"/>
      <c r="BY843" s="15">
        <f>IF(BI843=0,MAX($BY$5:BY842)+1,0)</f>
        <v>0</v>
      </c>
      <c r="BZ843" s="15" t="str">
        <f t="shared" si="15"/>
        <v/>
      </c>
    </row>
    <row r="844" spans="61:78" x14ac:dyDescent="0.25">
      <c r="BI844" s="27">
        <v>38</v>
      </c>
      <c r="BJ844" t="s">
        <v>467</v>
      </c>
      <c r="BK844" s="91">
        <v>-9.4999999999999998E-3</v>
      </c>
      <c r="BL844" s="92" t="s">
        <v>686</v>
      </c>
      <c r="BM844" s="92">
        <v>0</v>
      </c>
      <c r="BN844" s="92">
        <v>8689</v>
      </c>
      <c r="BO844" s="92">
        <v>104.02419281</v>
      </c>
      <c r="BP844" s="92">
        <v>67.291755679999994</v>
      </c>
      <c r="BQ844" s="92">
        <v>85.657974244999906</v>
      </c>
      <c r="BR844" s="91" t="s">
        <v>92</v>
      </c>
      <c r="BS844" s="92">
        <v>1520653.0012999999</v>
      </c>
      <c r="BT844" s="92">
        <v>5032404.9929</v>
      </c>
      <c r="BU844" s="92" t="s">
        <v>92</v>
      </c>
      <c r="BV844" s="93">
        <v>44562</v>
      </c>
      <c r="BW844" s="93">
        <v>44926</v>
      </c>
      <c r="BX844" s="40"/>
      <c r="BY844" s="15">
        <f>IF(BI844=0,MAX($BY$5:BY843)+1,0)</f>
        <v>0</v>
      </c>
      <c r="BZ844" s="15" t="str">
        <f t="shared" si="15"/>
        <v/>
      </c>
    </row>
    <row r="845" spans="61:78" x14ac:dyDescent="0.25">
      <c r="BI845" s="27">
        <v>39</v>
      </c>
      <c r="BJ845" t="s">
        <v>468</v>
      </c>
      <c r="BK845" s="91">
        <v>-9.4999999999999998E-3</v>
      </c>
      <c r="BL845" s="92" t="s">
        <v>687</v>
      </c>
      <c r="BM845" s="92">
        <v>0</v>
      </c>
      <c r="BN845" s="92">
        <v>7191</v>
      </c>
      <c r="BO845" s="92">
        <v>103.00206756999999</v>
      </c>
      <c r="BP845" s="92">
        <v>68.493926999999999</v>
      </c>
      <c r="BQ845" s="92">
        <v>85.747997284999997</v>
      </c>
      <c r="BR845" s="91" t="s">
        <v>93</v>
      </c>
      <c r="BS845" s="92">
        <v>1520382.003</v>
      </c>
      <c r="BT845" s="92">
        <v>5032502.9935999997</v>
      </c>
      <c r="BU845" s="92" t="s">
        <v>93</v>
      </c>
      <c r="BV845" s="93">
        <v>44562</v>
      </c>
      <c r="BW845" s="93">
        <v>44926</v>
      </c>
      <c r="BX845" s="40"/>
      <c r="BY845" s="15">
        <f>IF(BI845=0,MAX($BY$5:BY844)+1,0)</f>
        <v>0</v>
      </c>
      <c r="BZ845" s="15" t="str">
        <f t="shared" si="15"/>
        <v/>
      </c>
    </row>
    <row r="846" spans="61:78" x14ac:dyDescent="0.25">
      <c r="BI846" s="27">
        <v>0</v>
      </c>
      <c r="BJ846" t="s">
        <v>394</v>
      </c>
      <c r="BK846" s="91">
        <v>-5.0000000000000001E-3</v>
      </c>
      <c r="BL846" s="92" t="s">
        <v>596</v>
      </c>
      <c r="BM846" s="92">
        <v>0</v>
      </c>
      <c r="BN846" s="92">
        <v>3117</v>
      </c>
      <c r="BO846" s="92">
        <v>110.0019989</v>
      </c>
      <c r="BP846" s="92">
        <v>65.353309629999998</v>
      </c>
      <c r="BQ846" s="92">
        <v>87.677654265000001</v>
      </c>
      <c r="BR846" s="91">
        <v>636</v>
      </c>
      <c r="BS846" s="92">
        <v>1518019.0027999999</v>
      </c>
      <c r="BT846" s="92">
        <v>5032595.9945999999</v>
      </c>
      <c r="BU846" s="92">
        <v>636</v>
      </c>
      <c r="BV846" s="93">
        <v>44562</v>
      </c>
      <c r="BW846" s="93">
        <v>44926</v>
      </c>
      <c r="BX846" s="40"/>
      <c r="BY846" s="15">
        <f>IF(BI846=0,MAX($BY$5:BY845)+1,0)</f>
        <v>22</v>
      </c>
      <c r="BZ846" s="15" t="str">
        <f t="shared" si="15"/>
        <v/>
      </c>
    </row>
    <row r="847" spans="61:78" x14ac:dyDescent="0.25">
      <c r="BI847" s="27">
        <v>1</v>
      </c>
      <c r="BJ847" t="s">
        <v>395</v>
      </c>
      <c r="BK847" s="91">
        <v>-5.0000000000000001E-3</v>
      </c>
      <c r="BL847" s="92" t="s">
        <v>597</v>
      </c>
      <c r="BM847" s="92">
        <v>0</v>
      </c>
      <c r="BN847" s="92">
        <v>2749</v>
      </c>
      <c r="BO847" s="92">
        <v>110.50395966000001</v>
      </c>
      <c r="BP847" s="92">
        <v>65.559921259999996</v>
      </c>
      <c r="BQ847" s="92">
        <v>88.031940460000001</v>
      </c>
      <c r="BR847" s="91">
        <v>637</v>
      </c>
      <c r="BS847" s="92">
        <v>1518020.0022</v>
      </c>
      <c r="BT847" s="92">
        <v>5032741.9932000004</v>
      </c>
      <c r="BU847" s="92">
        <v>637</v>
      </c>
      <c r="BV847" s="93">
        <v>44562</v>
      </c>
      <c r="BW847" s="93">
        <v>44926</v>
      </c>
      <c r="BX847" s="40"/>
      <c r="BY847" s="15">
        <f>IF(BI847=0,MAX($BY$5:BY846)+1,0)</f>
        <v>0</v>
      </c>
      <c r="BZ847" s="15" t="str">
        <f t="shared" si="15"/>
        <v/>
      </c>
    </row>
    <row r="848" spans="61:78" x14ac:dyDescent="0.25">
      <c r="BI848" s="27">
        <v>2</v>
      </c>
      <c r="BJ848" t="s">
        <v>396</v>
      </c>
      <c r="BK848" s="91">
        <v>-0.02</v>
      </c>
      <c r="BL848" s="92" t="s">
        <v>598</v>
      </c>
      <c r="BM848" s="92">
        <v>0</v>
      </c>
      <c r="BN848" s="92">
        <v>2531</v>
      </c>
      <c r="BO848" s="92">
        <v>107.81092072</v>
      </c>
      <c r="BP848" s="92">
        <v>70.854019170000001</v>
      </c>
      <c r="BQ848" s="92">
        <v>89.332469945</v>
      </c>
      <c r="BR848" s="91">
        <v>826</v>
      </c>
      <c r="BS848" s="92">
        <v>1519684.0051</v>
      </c>
      <c r="BT848" s="92">
        <v>5033258.9992000004</v>
      </c>
      <c r="BU848" s="92">
        <v>826</v>
      </c>
      <c r="BV848" s="93">
        <v>44562</v>
      </c>
      <c r="BW848" s="93">
        <v>44926</v>
      </c>
      <c r="BX848" s="40"/>
      <c r="BY848" s="15">
        <f>IF(BI848=0,MAX($BY$5:BY847)+1,0)</f>
        <v>0</v>
      </c>
      <c r="BZ848" s="15" t="str">
        <f t="shared" si="15"/>
        <v/>
      </c>
    </row>
    <row r="849" spans="61:78" x14ac:dyDescent="0.25">
      <c r="BI849" s="27">
        <v>3</v>
      </c>
      <c r="BJ849" t="s">
        <v>397</v>
      </c>
      <c r="BK849" s="91">
        <v>-2.1399999999999999E-2</v>
      </c>
      <c r="BL849" s="92" t="s">
        <v>599</v>
      </c>
      <c r="BM849" s="92">
        <v>0</v>
      </c>
      <c r="BN849" s="92">
        <v>2038</v>
      </c>
      <c r="BO849" s="92">
        <v>107.7279892</v>
      </c>
      <c r="BP849" s="92">
        <v>71.638175959999998</v>
      </c>
      <c r="BQ849" s="92">
        <v>89.683082579999905</v>
      </c>
      <c r="BR849" s="91">
        <v>828</v>
      </c>
      <c r="BS849" s="92">
        <v>1519133.9997</v>
      </c>
      <c r="BT849" s="92">
        <v>5033304.9972000001</v>
      </c>
      <c r="BU849" s="92">
        <v>828</v>
      </c>
      <c r="BV849" s="93">
        <v>44562</v>
      </c>
      <c r="BW849" s="93">
        <v>44926</v>
      </c>
      <c r="BX849" s="40"/>
      <c r="BY849" s="15">
        <f>IF(BI849=0,MAX($BY$5:BY848)+1,0)</f>
        <v>0</v>
      </c>
      <c r="BZ849" s="15" t="str">
        <f t="shared" si="15"/>
        <v/>
      </c>
    </row>
    <row r="850" spans="61:78" x14ac:dyDescent="0.25">
      <c r="BI850" s="27">
        <v>4</v>
      </c>
      <c r="BJ850" t="s">
        <v>398</v>
      </c>
      <c r="BK850" s="91">
        <v>-3.0000000000000001E-3</v>
      </c>
      <c r="BL850" s="92" t="s">
        <v>600</v>
      </c>
      <c r="BM850" s="92">
        <v>0</v>
      </c>
      <c r="BN850" s="92">
        <v>3878</v>
      </c>
      <c r="BO850" s="92">
        <v>109.74568176</v>
      </c>
      <c r="BP850" s="92">
        <v>65.147163390000003</v>
      </c>
      <c r="BQ850" s="92">
        <v>87.446422575</v>
      </c>
      <c r="BR850" s="91">
        <v>830</v>
      </c>
      <c r="BS850" s="92">
        <v>1518029.0029</v>
      </c>
      <c r="BT850" s="92">
        <v>5032427.9934999999</v>
      </c>
      <c r="BU850" s="92">
        <v>830</v>
      </c>
      <c r="BV850" s="93">
        <v>44562</v>
      </c>
      <c r="BW850" s="93">
        <v>44926</v>
      </c>
      <c r="BX850" s="40"/>
      <c r="BY850" s="15">
        <f>IF(BI850=0,MAX($BY$5:BY849)+1,0)</f>
        <v>0</v>
      </c>
      <c r="BZ850" s="15" t="str">
        <f t="shared" si="15"/>
        <v/>
      </c>
    </row>
    <row r="851" spans="61:78" x14ac:dyDescent="0.25">
      <c r="BI851" s="27">
        <v>5</v>
      </c>
      <c r="BJ851" t="s">
        <v>399</v>
      </c>
      <c r="BK851" s="91">
        <v>-0.05</v>
      </c>
      <c r="BL851" s="92" t="s">
        <v>601</v>
      </c>
      <c r="BM851" s="92">
        <v>0</v>
      </c>
      <c r="BN851" s="92">
        <v>2298</v>
      </c>
      <c r="BO851" s="92">
        <v>107.49346924</v>
      </c>
      <c r="BP851" s="92">
        <v>71.22814941</v>
      </c>
      <c r="BQ851" s="92">
        <v>89.360809324999906</v>
      </c>
      <c r="BR851" s="91">
        <v>833</v>
      </c>
      <c r="BS851" s="92">
        <v>1519631.0009999999</v>
      </c>
      <c r="BT851" s="92">
        <v>5033315.9994999999</v>
      </c>
      <c r="BU851" s="92">
        <v>833</v>
      </c>
      <c r="BV851" s="93">
        <v>44562</v>
      </c>
      <c r="BW851" s="93">
        <v>44926</v>
      </c>
      <c r="BX851" s="40"/>
      <c r="BY851" s="15">
        <f>IF(BI851=0,MAX($BY$5:BY850)+1,0)</f>
        <v>0</v>
      </c>
      <c r="BZ851" s="15" t="str">
        <f t="shared" si="15"/>
        <v/>
      </c>
    </row>
    <row r="852" spans="61:78" x14ac:dyDescent="0.25">
      <c r="BI852" s="27">
        <v>6</v>
      </c>
      <c r="BJ852" t="s">
        <v>402</v>
      </c>
      <c r="BK852" s="91">
        <v>-5.0000000000000001E-3</v>
      </c>
      <c r="BL852" s="92" t="s">
        <v>604</v>
      </c>
      <c r="BM852" s="92">
        <v>0</v>
      </c>
      <c r="BN852" s="92">
        <v>7027</v>
      </c>
      <c r="BO852" s="92">
        <v>105.78554535000001</v>
      </c>
      <c r="BP852" s="92">
        <v>69.659011840000005</v>
      </c>
      <c r="BQ852" s="92">
        <v>87.722278595000006</v>
      </c>
      <c r="BR852" s="91">
        <v>2503</v>
      </c>
      <c r="BS852" s="92">
        <v>1519820.0038999999</v>
      </c>
      <c r="BT852" s="92">
        <v>5032380.0003000004</v>
      </c>
      <c r="BU852" s="92">
        <v>2503</v>
      </c>
      <c r="BV852" s="93">
        <v>44562</v>
      </c>
      <c r="BW852" s="93">
        <v>44926</v>
      </c>
      <c r="BX852" s="40"/>
      <c r="BY852" s="15">
        <f>IF(BI852=0,MAX($BY$5:BY851)+1,0)</f>
        <v>0</v>
      </c>
      <c r="BZ852" s="15" t="str">
        <f t="shared" si="15"/>
        <v/>
      </c>
    </row>
    <row r="853" spans="61:78" x14ac:dyDescent="0.25">
      <c r="BI853" s="27">
        <v>7</v>
      </c>
      <c r="BJ853" t="s">
        <v>404</v>
      </c>
      <c r="BK853" s="91">
        <v>-0.01</v>
      </c>
      <c r="BL853" s="92" t="s">
        <v>606</v>
      </c>
      <c r="BM853" s="92">
        <v>0</v>
      </c>
      <c r="BN853" s="92">
        <v>2010</v>
      </c>
      <c r="BO853" s="92">
        <v>110.89460754</v>
      </c>
      <c r="BP853" s="92">
        <v>65.334671020000002</v>
      </c>
      <c r="BQ853" s="92">
        <v>88.114639280000006</v>
      </c>
      <c r="BR853" s="91">
        <v>2550</v>
      </c>
      <c r="BS853" s="92">
        <v>1517747.0035000001</v>
      </c>
      <c r="BT853" s="92">
        <v>5032975.0000999998</v>
      </c>
      <c r="BU853" s="92">
        <v>2550</v>
      </c>
      <c r="BV853" s="93">
        <v>44562</v>
      </c>
      <c r="BW853" s="93">
        <v>44926</v>
      </c>
      <c r="BX853" s="40"/>
      <c r="BY853" s="15">
        <f>IF(BI853=0,MAX($BY$5:BY852)+1,0)</f>
        <v>0</v>
      </c>
      <c r="BZ853" s="15" t="str">
        <f t="shared" si="15"/>
        <v/>
      </c>
    </row>
    <row r="854" spans="61:78" x14ac:dyDescent="0.25">
      <c r="BI854" s="27">
        <v>8</v>
      </c>
      <c r="BJ854" t="s">
        <v>405</v>
      </c>
      <c r="BK854" s="91">
        <v>-8.0000000000000002E-3</v>
      </c>
      <c r="BL854" s="92" t="s">
        <v>607</v>
      </c>
      <c r="BM854" s="92">
        <v>0</v>
      </c>
      <c r="BN854" s="92">
        <v>2256</v>
      </c>
      <c r="BO854" s="92">
        <v>110.55115508999999</v>
      </c>
      <c r="BP854" s="92">
        <v>65.523017879999998</v>
      </c>
      <c r="BQ854" s="92">
        <v>88.037086485000003</v>
      </c>
      <c r="BR854" s="91">
        <v>2551</v>
      </c>
      <c r="BS854" s="92">
        <v>1517591.9992</v>
      </c>
      <c r="BT854" s="92">
        <v>5032844.9995999997</v>
      </c>
      <c r="BU854" s="92">
        <v>2551</v>
      </c>
      <c r="BV854" s="93">
        <v>44562</v>
      </c>
      <c r="BW854" s="93">
        <v>44926</v>
      </c>
      <c r="BX854" s="40"/>
      <c r="BY854" s="15">
        <f>IF(BI854=0,MAX($BY$5:BY853)+1,0)</f>
        <v>0</v>
      </c>
      <c r="BZ854" s="15" t="str">
        <f t="shared" si="15"/>
        <v/>
      </c>
    </row>
    <row r="855" spans="61:78" x14ac:dyDescent="0.25">
      <c r="BI855" s="27">
        <v>9</v>
      </c>
      <c r="BJ855" t="s">
        <v>406</v>
      </c>
      <c r="BK855" s="91">
        <v>-1.2E-2</v>
      </c>
      <c r="BL855" s="92" t="s">
        <v>608</v>
      </c>
      <c r="BM855" s="92">
        <v>0</v>
      </c>
      <c r="BN855" s="92">
        <v>2137</v>
      </c>
      <c r="BO855" s="92">
        <v>110.35852814</v>
      </c>
      <c r="BP855" s="92">
        <v>65.443931579999997</v>
      </c>
      <c r="BQ855" s="92">
        <v>87.901229860000001</v>
      </c>
      <c r="BR855" s="91">
        <v>2559</v>
      </c>
      <c r="BS855" s="92">
        <v>1517866.0035999999</v>
      </c>
      <c r="BT855" s="92">
        <v>5032951.9955000002</v>
      </c>
      <c r="BU855" s="92">
        <v>2559</v>
      </c>
      <c r="BV855" s="93">
        <v>44562</v>
      </c>
      <c r="BW855" s="93">
        <v>44926</v>
      </c>
      <c r="BX855" s="40"/>
      <c r="BY855" s="15">
        <f>IF(BI855=0,MAX($BY$5:BY854)+1,0)</f>
        <v>0</v>
      </c>
      <c r="BZ855" s="15" t="str">
        <f t="shared" si="15"/>
        <v/>
      </c>
    </row>
    <row r="856" spans="61:78" x14ac:dyDescent="0.25">
      <c r="BI856" s="27">
        <v>10</v>
      </c>
      <c r="BJ856" t="s">
        <v>407</v>
      </c>
      <c r="BK856" s="91">
        <v>-2.2499999999999999E-2</v>
      </c>
      <c r="BL856" s="92" t="s">
        <v>609</v>
      </c>
      <c r="BM856" s="92">
        <v>0</v>
      </c>
      <c r="BN856" s="92">
        <v>645</v>
      </c>
      <c r="BO856" s="92">
        <v>109.94715881</v>
      </c>
      <c r="BP856" s="92">
        <v>72.904418949999993</v>
      </c>
      <c r="BQ856" s="92">
        <v>91.425788879999999</v>
      </c>
      <c r="BR856" s="91">
        <v>4740</v>
      </c>
      <c r="BS856" s="92">
        <v>1519004.9994999999</v>
      </c>
      <c r="BT856" s="92">
        <v>5033871.9913999997</v>
      </c>
      <c r="BU856" s="92">
        <v>4740</v>
      </c>
      <c r="BV856" s="93">
        <v>44562</v>
      </c>
      <c r="BW856" s="93">
        <v>44926</v>
      </c>
      <c r="BX856" s="40"/>
      <c r="BY856" s="15">
        <f>IF(BI856=0,MAX($BY$5:BY855)+1,0)</f>
        <v>0</v>
      </c>
      <c r="BZ856" s="15" t="str">
        <f t="shared" si="15"/>
        <v/>
      </c>
    </row>
    <row r="857" spans="61:78" x14ac:dyDescent="0.25">
      <c r="BI857" s="27">
        <v>11</v>
      </c>
      <c r="BJ857" t="s">
        <v>407</v>
      </c>
      <c r="BK857" s="91">
        <v>-2.2499999999999999E-2</v>
      </c>
      <c r="BL857" s="92" t="s">
        <v>610</v>
      </c>
      <c r="BM857" s="92">
        <v>0</v>
      </c>
      <c r="BN857" s="92">
        <v>645</v>
      </c>
      <c r="BO857" s="92">
        <v>109.94715881</v>
      </c>
      <c r="BP857" s="92">
        <v>72.904418949999993</v>
      </c>
      <c r="BQ857" s="92">
        <v>91.425788879999999</v>
      </c>
      <c r="BR857" s="91">
        <v>4741</v>
      </c>
      <c r="BS857" s="92">
        <v>1519003.9994999999</v>
      </c>
      <c r="BT857" s="92">
        <v>5033866.9908999996</v>
      </c>
      <c r="BU857" s="92">
        <v>4741</v>
      </c>
      <c r="BV857" s="93">
        <v>44562</v>
      </c>
      <c r="BW857" s="93">
        <v>44926</v>
      </c>
      <c r="BX857" s="40"/>
      <c r="BY857" s="15">
        <f>IF(BI857=0,MAX($BY$5:BY856)+1,0)</f>
        <v>0</v>
      </c>
      <c r="BZ857" s="15" t="str">
        <f t="shared" si="15"/>
        <v/>
      </c>
    </row>
    <row r="858" spans="61:78" x14ac:dyDescent="0.25">
      <c r="BI858" s="27">
        <v>12</v>
      </c>
      <c r="BJ858" t="s">
        <v>409</v>
      </c>
      <c r="BK858" s="91">
        <v>-8.0000000000000002E-3</v>
      </c>
      <c r="BL858" s="92" t="s">
        <v>612</v>
      </c>
      <c r="BM858" s="92">
        <v>0</v>
      </c>
      <c r="BN858" s="92">
        <v>8231</v>
      </c>
      <c r="BO858" s="92">
        <v>109.92002869</v>
      </c>
      <c r="BP858" s="92">
        <v>64.246482850000007</v>
      </c>
      <c r="BQ858" s="92">
        <v>87.083255769999994</v>
      </c>
      <c r="BR858" s="91" t="s">
        <v>18</v>
      </c>
      <c r="BS858" s="92">
        <v>1517647.0034</v>
      </c>
      <c r="BT858" s="92">
        <v>5031648.0003000004</v>
      </c>
      <c r="BU858" s="92" t="s">
        <v>18</v>
      </c>
      <c r="BV858" s="93">
        <v>44562</v>
      </c>
      <c r="BW858" s="93">
        <v>44926</v>
      </c>
      <c r="BX858" s="40"/>
      <c r="BY858" s="15">
        <f>IF(BI858=0,MAX($BY$5:BY857)+1,0)</f>
        <v>0</v>
      </c>
      <c r="BZ858" s="15" t="str">
        <f t="shared" si="15"/>
        <v/>
      </c>
    </row>
    <row r="859" spans="61:78" x14ac:dyDescent="0.25">
      <c r="BI859" s="27">
        <v>13</v>
      </c>
      <c r="BJ859" t="s">
        <v>410</v>
      </c>
      <c r="BK859" s="91">
        <v>-8.0000000000000002E-3</v>
      </c>
      <c r="BL859" s="92" t="s">
        <v>613</v>
      </c>
      <c r="BM859" s="92">
        <v>0</v>
      </c>
      <c r="BN859" s="92">
        <v>7745</v>
      </c>
      <c r="BO859" s="92">
        <v>109.08650208</v>
      </c>
      <c r="BP859" s="92">
        <v>64.124412539999994</v>
      </c>
      <c r="BQ859" s="92">
        <v>86.605457309999906</v>
      </c>
      <c r="BR859" s="91" t="s">
        <v>19</v>
      </c>
      <c r="BS859" s="92">
        <v>1517718.0031000001</v>
      </c>
      <c r="BT859" s="92">
        <v>5031736.0006999997</v>
      </c>
      <c r="BU859" s="92" t="s">
        <v>19</v>
      </c>
      <c r="BV859" s="93">
        <v>44562</v>
      </c>
      <c r="BW859" s="93">
        <v>44926</v>
      </c>
      <c r="BX859" s="40"/>
      <c r="BY859" s="15">
        <f>IF(BI859=0,MAX($BY$5:BY858)+1,0)</f>
        <v>0</v>
      </c>
      <c r="BZ859" s="15" t="str">
        <f t="shared" si="15"/>
        <v/>
      </c>
    </row>
    <row r="860" spans="61:78" x14ac:dyDescent="0.25">
      <c r="BI860" s="27">
        <v>14</v>
      </c>
      <c r="BJ860" t="s">
        <v>412</v>
      </c>
      <c r="BK860" s="91">
        <v>-8.0000000000000002E-3</v>
      </c>
      <c r="BL860" s="92" t="s">
        <v>615</v>
      </c>
      <c r="BM860" s="92">
        <v>0</v>
      </c>
      <c r="BN860" s="92">
        <v>9316</v>
      </c>
      <c r="BO860" s="92">
        <v>108.80895233</v>
      </c>
      <c r="BP860" s="92">
        <v>63.80172348</v>
      </c>
      <c r="BQ860" s="92">
        <v>86.305337905000002</v>
      </c>
      <c r="BR860" s="91" t="s">
        <v>28</v>
      </c>
      <c r="BS860" s="92">
        <v>1517845.0024000001</v>
      </c>
      <c r="BT860" s="92">
        <v>5031586.9985999996</v>
      </c>
      <c r="BU860" s="92" t="s">
        <v>28</v>
      </c>
      <c r="BV860" s="93">
        <v>44562</v>
      </c>
      <c r="BW860" s="93">
        <v>44926</v>
      </c>
      <c r="BX860" s="40"/>
      <c r="BY860" s="15">
        <f>IF(BI860=0,MAX($BY$5:BY859)+1,0)</f>
        <v>0</v>
      </c>
      <c r="BZ860" s="15" t="str">
        <f t="shared" si="15"/>
        <v/>
      </c>
    </row>
    <row r="861" spans="61:78" x14ac:dyDescent="0.25">
      <c r="BI861" s="27">
        <v>15</v>
      </c>
      <c r="BJ861" t="s">
        <v>413</v>
      </c>
      <c r="BK861" s="91">
        <v>-8.0000000000000002E-3</v>
      </c>
      <c r="BL861" s="92" t="s">
        <v>616</v>
      </c>
      <c r="BM861" s="92">
        <v>0</v>
      </c>
      <c r="BN861" s="92">
        <v>10445</v>
      </c>
      <c r="BO861" s="92">
        <v>109.21190643</v>
      </c>
      <c r="BP861" s="92">
        <v>63.974983219999999</v>
      </c>
      <c r="BQ861" s="92">
        <v>86.593444825000006</v>
      </c>
      <c r="BR861" s="91" t="s">
        <v>29</v>
      </c>
      <c r="BS861" s="92">
        <v>1517749.0031000001</v>
      </c>
      <c r="BT861" s="92">
        <v>5031492.9918999998</v>
      </c>
      <c r="BU861" s="92" t="s">
        <v>29</v>
      </c>
      <c r="BV861" s="93">
        <v>44562</v>
      </c>
      <c r="BW861" s="93">
        <v>44926</v>
      </c>
      <c r="BX861" s="40"/>
      <c r="BY861" s="15">
        <f>IF(BI861=0,MAX($BY$5:BY860)+1,0)</f>
        <v>0</v>
      </c>
      <c r="BZ861" s="15" t="str">
        <f t="shared" si="15"/>
        <v/>
      </c>
    </row>
    <row r="862" spans="61:78" x14ac:dyDescent="0.25">
      <c r="BI862" s="27">
        <v>16</v>
      </c>
      <c r="BJ862" t="s">
        <v>417</v>
      </c>
      <c r="BK862" s="91">
        <v>-8.0000000000000002E-3</v>
      </c>
      <c r="BL862" s="92" t="s">
        <v>621</v>
      </c>
      <c r="BM862" s="92">
        <v>0</v>
      </c>
      <c r="BN862" s="92">
        <v>1919</v>
      </c>
      <c r="BO862" s="92">
        <v>107.52838898</v>
      </c>
      <c r="BP862" s="92">
        <v>71.738250730000004</v>
      </c>
      <c r="BQ862" s="92">
        <v>89.633319854999996</v>
      </c>
      <c r="BR862" s="91" t="s">
        <v>38</v>
      </c>
      <c r="BS862" s="92">
        <v>1519559.9978</v>
      </c>
      <c r="BT862" s="92">
        <v>5033463.9984999998</v>
      </c>
      <c r="BU862" s="92" t="s">
        <v>38</v>
      </c>
      <c r="BV862" s="93">
        <v>44562</v>
      </c>
      <c r="BW862" s="93">
        <v>44926</v>
      </c>
      <c r="BX862" s="40"/>
      <c r="BY862" s="15">
        <f>IF(BI862=0,MAX($BY$5:BY861)+1,0)</f>
        <v>0</v>
      </c>
      <c r="BZ862" s="15" t="str">
        <f t="shared" si="15"/>
        <v/>
      </c>
    </row>
    <row r="863" spans="61:78" x14ac:dyDescent="0.25">
      <c r="BI863" s="27">
        <v>17</v>
      </c>
      <c r="BJ863" t="s">
        <v>418</v>
      </c>
      <c r="BK863" s="91">
        <v>-8.0000000000000002E-3</v>
      </c>
      <c r="BL863" s="92" t="s">
        <v>622</v>
      </c>
      <c r="BM863" s="92">
        <v>0</v>
      </c>
      <c r="BN863" s="92">
        <v>2048</v>
      </c>
      <c r="BO863" s="92">
        <v>107.55656433</v>
      </c>
      <c r="BP863" s="92">
        <v>71.476799009999993</v>
      </c>
      <c r="BQ863" s="92">
        <v>89.516681669999997</v>
      </c>
      <c r="BR863" s="91" t="s">
        <v>39</v>
      </c>
      <c r="BS863" s="92">
        <v>1519593.9975000001</v>
      </c>
      <c r="BT863" s="92">
        <v>5033411.9990999997</v>
      </c>
      <c r="BU863" s="92" t="s">
        <v>39</v>
      </c>
      <c r="BV863" s="93">
        <v>44562</v>
      </c>
      <c r="BW863" s="93">
        <v>44926</v>
      </c>
      <c r="BX863" s="40"/>
      <c r="BY863" s="15">
        <f>IF(BI863=0,MAX($BY$5:BY862)+1,0)</f>
        <v>0</v>
      </c>
      <c r="BZ863" s="15" t="str">
        <f t="shared" si="15"/>
        <v/>
      </c>
    </row>
    <row r="864" spans="61:78" x14ac:dyDescent="0.25">
      <c r="BI864" s="27">
        <v>18</v>
      </c>
      <c r="BJ864" t="s">
        <v>419</v>
      </c>
      <c r="BK864" s="91">
        <v>-8.0000000000000002E-3</v>
      </c>
      <c r="BL864" s="92" t="s">
        <v>623</v>
      </c>
      <c r="BM864" s="92">
        <v>0</v>
      </c>
      <c r="BN864" s="92">
        <v>2173</v>
      </c>
      <c r="BO864" s="92">
        <v>107.66276550000001</v>
      </c>
      <c r="BP864" s="92">
        <v>71.339622500000004</v>
      </c>
      <c r="BQ864" s="92">
        <v>89.501193999999998</v>
      </c>
      <c r="BR864" s="91" t="s">
        <v>40</v>
      </c>
      <c r="BS864" s="92">
        <v>1519634.9982</v>
      </c>
      <c r="BT864" s="92">
        <v>5033369.9902999997</v>
      </c>
      <c r="BU864" s="92" t="s">
        <v>40</v>
      </c>
      <c r="BV864" s="93">
        <v>44562</v>
      </c>
      <c r="BW864" s="93">
        <v>44926</v>
      </c>
      <c r="BX864" s="40"/>
      <c r="BY864" s="15">
        <f>IF(BI864=0,MAX($BY$5:BY863)+1,0)</f>
        <v>0</v>
      </c>
      <c r="BZ864" s="15" t="str">
        <f t="shared" si="15"/>
        <v/>
      </c>
    </row>
    <row r="865" spans="61:78" x14ac:dyDescent="0.25">
      <c r="BI865" s="27">
        <v>19</v>
      </c>
      <c r="BJ865" t="s">
        <v>420</v>
      </c>
      <c r="BK865" s="91">
        <v>6.0000000000000001E-3</v>
      </c>
      <c r="BL865" s="92" t="s">
        <v>624</v>
      </c>
      <c r="BM865" s="92">
        <v>0</v>
      </c>
      <c r="BN865" s="92">
        <v>2169</v>
      </c>
      <c r="BO865" s="92">
        <v>108.33624268</v>
      </c>
      <c r="BP865" s="92">
        <v>71.719467159999994</v>
      </c>
      <c r="BQ865" s="92">
        <v>90.027854919999996</v>
      </c>
      <c r="BR865" s="91" t="s">
        <v>41</v>
      </c>
      <c r="BS865" s="92">
        <v>1519433.0009000001</v>
      </c>
      <c r="BT865" s="92">
        <v>5033336.9924999997</v>
      </c>
      <c r="BU865" s="92" t="s">
        <v>41</v>
      </c>
      <c r="BV865" s="93">
        <v>44562</v>
      </c>
      <c r="BW865" s="93">
        <v>44926</v>
      </c>
      <c r="BX865" s="40"/>
      <c r="BY865" s="15">
        <f>IF(BI865=0,MAX($BY$5:BY864)+1,0)</f>
        <v>0</v>
      </c>
      <c r="BZ865" s="15" t="str">
        <f t="shared" si="15"/>
        <v/>
      </c>
    </row>
    <row r="866" spans="61:78" x14ac:dyDescent="0.25">
      <c r="BI866" s="27">
        <v>20</v>
      </c>
      <c r="BJ866" t="s">
        <v>420</v>
      </c>
      <c r="BK866" s="91">
        <v>6.0000000000000001E-3</v>
      </c>
      <c r="BL866" s="92" t="s">
        <v>625</v>
      </c>
      <c r="BM866" s="92">
        <v>0</v>
      </c>
      <c r="BN866" s="92">
        <v>2169</v>
      </c>
      <c r="BO866" s="92">
        <v>108.33624268</v>
      </c>
      <c r="BP866" s="92">
        <v>71.719467159999994</v>
      </c>
      <c r="BQ866" s="92">
        <v>90.027854919999996</v>
      </c>
      <c r="BR866" s="91" t="s">
        <v>42</v>
      </c>
      <c r="BS866" s="92">
        <v>1519443.996</v>
      </c>
      <c r="BT866" s="92">
        <v>5033326.9955000002</v>
      </c>
      <c r="BU866" s="92" t="s">
        <v>42</v>
      </c>
      <c r="BV866" s="93">
        <v>44562</v>
      </c>
      <c r="BW866" s="93">
        <v>44926</v>
      </c>
      <c r="BX866" s="40"/>
      <c r="BY866" s="15">
        <f>IF(BI866=0,MAX($BY$5:BY865)+1,0)</f>
        <v>0</v>
      </c>
      <c r="BZ866" s="15" t="str">
        <f t="shared" si="15"/>
        <v/>
      </c>
    </row>
    <row r="867" spans="61:78" x14ac:dyDescent="0.25">
      <c r="BI867" s="27">
        <v>21</v>
      </c>
      <c r="BJ867" t="s">
        <v>421</v>
      </c>
      <c r="BK867" s="91">
        <v>6.0000000000000001E-3</v>
      </c>
      <c r="BL867" s="92" t="s">
        <v>626</v>
      </c>
      <c r="BM867" s="92">
        <v>0</v>
      </c>
      <c r="BN867" s="92">
        <v>2295</v>
      </c>
      <c r="BO867" s="92">
        <v>107.84601592999999</v>
      </c>
      <c r="BP867" s="92">
        <v>71.506248470000003</v>
      </c>
      <c r="BQ867" s="92">
        <v>89.676132199999998</v>
      </c>
      <c r="BR867" s="91" t="s">
        <v>43</v>
      </c>
      <c r="BS867" s="92">
        <v>1519469.0020999999</v>
      </c>
      <c r="BT867" s="92">
        <v>5033304.9913999997</v>
      </c>
      <c r="BU867" s="92" t="s">
        <v>43</v>
      </c>
      <c r="BV867" s="93">
        <v>44562</v>
      </c>
      <c r="BW867" s="93">
        <v>44926</v>
      </c>
      <c r="BX867" s="40"/>
      <c r="BY867" s="15">
        <f>IF(BI867=0,MAX($BY$5:BY866)+1,0)</f>
        <v>0</v>
      </c>
      <c r="BZ867" s="15" t="str">
        <f t="shared" si="15"/>
        <v/>
      </c>
    </row>
    <row r="868" spans="61:78" x14ac:dyDescent="0.25">
      <c r="BI868" s="27">
        <v>22</v>
      </c>
      <c r="BJ868" t="s">
        <v>421</v>
      </c>
      <c r="BK868" s="91">
        <v>6.0000000000000001E-3</v>
      </c>
      <c r="BL868" s="92" t="s">
        <v>627</v>
      </c>
      <c r="BM868" s="92">
        <v>0</v>
      </c>
      <c r="BN868" s="92">
        <v>2295</v>
      </c>
      <c r="BO868" s="92">
        <v>107.84601592999999</v>
      </c>
      <c r="BP868" s="92">
        <v>71.506248470000003</v>
      </c>
      <c r="BQ868" s="92">
        <v>89.676132199999998</v>
      </c>
      <c r="BR868" s="91" t="s">
        <v>44</v>
      </c>
      <c r="BS868" s="92">
        <v>1519482.0045</v>
      </c>
      <c r="BT868" s="92">
        <v>5033285.9927000003</v>
      </c>
      <c r="BU868" s="92" t="s">
        <v>44</v>
      </c>
      <c r="BV868" s="93">
        <v>44562</v>
      </c>
      <c r="BW868" s="93">
        <v>44926</v>
      </c>
      <c r="BX868" s="40"/>
      <c r="BY868" s="15">
        <f>IF(BI868=0,MAX($BY$5:BY867)+1,0)</f>
        <v>0</v>
      </c>
      <c r="BZ868" s="15" t="str">
        <f t="shared" si="15"/>
        <v/>
      </c>
    </row>
    <row r="869" spans="61:78" x14ac:dyDescent="0.25">
      <c r="BI869" s="27">
        <v>23</v>
      </c>
      <c r="BJ869" t="s">
        <v>422</v>
      </c>
      <c r="BK869" s="91">
        <v>2.4E-2</v>
      </c>
      <c r="BL869" s="92" t="s">
        <v>628</v>
      </c>
      <c r="BM869" s="92">
        <v>0</v>
      </c>
      <c r="BN869" s="92">
        <v>2527</v>
      </c>
      <c r="BO869" s="92">
        <v>107.97271729000001</v>
      </c>
      <c r="BP869" s="92">
        <v>71.206565859999998</v>
      </c>
      <c r="BQ869" s="92">
        <v>89.589641575000002</v>
      </c>
      <c r="BR869" s="91" t="s">
        <v>45</v>
      </c>
      <c r="BS869" s="92">
        <v>1519518.9950999999</v>
      </c>
      <c r="BT869" s="92">
        <v>5033226.9990999997</v>
      </c>
      <c r="BU869" s="92" t="s">
        <v>45</v>
      </c>
      <c r="BV869" s="93">
        <v>44562</v>
      </c>
      <c r="BW869" s="93">
        <v>44926</v>
      </c>
      <c r="BX869" s="40"/>
      <c r="BY869" s="15">
        <f>IF(BI869=0,MAX($BY$5:BY868)+1,0)</f>
        <v>0</v>
      </c>
      <c r="BZ869" s="15" t="str">
        <f t="shared" si="15"/>
        <v/>
      </c>
    </row>
    <row r="870" spans="61:78" x14ac:dyDescent="0.25">
      <c r="BI870" s="27">
        <v>24</v>
      </c>
      <c r="BJ870" t="s">
        <v>423</v>
      </c>
      <c r="BK870" s="91">
        <v>-2.1399999999999999E-2</v>
      </c>
      <c r="BL870" s="92" t="s">
        <v>629</v>
      </c>
      <c r="BM870" s="92">
        <v>0</v>
      </c>
      <c r="BN870" s="92">
        <v>2287</v>
      </c>
      <c r="BO870" s="92">
        <v>107.6685791</v>
      </c>
      <c r="BP870" s="92">
        <v>71.260536189999996</v>
      </c>
      <c r="BQ870" s="92">
        <v>89.464557644999999</v>
      </c>
      <c r="BR870" s="91" t="s">
        <v>46</v>
      </c>
      <c r="BS870" s="92">
        <v>1519078.0001999999</v>
      </c>
      <c r="BT870" s="92">
        <v>5033219.9946999997</v>
      </c>
      <c r="BU870" s="92" t="s">
        <v>46</v>
      </c>
      <c r="BV870" s="93">
        <v>44562</v>
      </c>
      <c r="BW870" s="93">
        <v>44926</v>
      </c>
      <c r="BX870" s="40"/>
      <c r="BY870" s="15">
        <f>IF(BI870=0,MAX($BY$5:BY869)+1,0)</f>
        <v>0</v>
      </c>
      <c r="BZ870" s="15" t="str">
        <f t="shared" si="15"/>
        <v/>
      </c>
    </row>
    <row r="871" spans="61:78" x14ac:dyDescent="0.25">
      <c r="BI871" s="27">
        <v>25</v>
      </c>
      <c r="BJ871" t="s">
        <v>424</v>
      </c>
      <c r="BK871" s="91">
        <v>2.1399999999999999E-2</v>
      </c>
      <c r="BL871" s="92" t="s">
        <v>630</v>
      </c>
      <c r="BM871" s="92">
        <v>0</v>
      </c>
      <c r="BN871" s="92">
        <v>1909</v>
      </c>
      <c r="BO871" s="92">
        <v>108.11677551</v>
      </c>
      <c r="BP871" s="92">
        <v>71.622856139999996</v>
      </c>
      <c r="BQ871" s="92">
        <v>89.869815824999904</v>
      </c>
      <c r="BR871" s="91" t="s">
        <v>47</v>
      </c>
      <c r="BS871" s="92">
        <v>1519088.0037</v>
      </c>
      <c r="BT871" s="92">
        <v>5033340.9992000004</v>
      </c>
      <c r="BU871" s="92" t="s">
        <v>47</v>
      </c>
      <c r="BV871" s="93">
        <v>44562</v>
      </c>
      <c r="BW871" s="93">
        <v>44926</v>
      </c>
      <c r="BX871" s="40"/>
      <c r="BY871" s="15">
        <f>IF(BI871=0,MAX($BY$5:BY870)+1,0)</f>
        <v>0</v>
      </c>
      <c r="BZ871" s="15" t="str">
        <f t="shared" si="15"/>
        <v/>
      </c>
    </row>
    <row r="872" spans="61:78" x14ac:dyDescent="0.25">
      <c r="BI872" s="27">
        <v>26</v>
      </c>
      <c r="BJ872" t="s">
        <v>425</v>
      </c>
      <c r="BK872" s="91">
        <v>2.1399999999999999E-2</v>
      </c>
      <c r="BL872" s="92" t="s">
        <v>631</v>
      </c>
      <c r="BM872" s="92">
        <v>0</v>
      </c>
      <c r="BN872" s="92">
        <v>2161</v>
      </c>
      <c r="BO872" s="92">
        <v>107.9879303</v>
      </c>
      <c r="BP872" s="92">
        <v>71.230773929999998</v>
      </c>
      <c r="BQ872" s="92">
        <v>89.609352114999993</v>
      </c>
      <c r="BR872" s="91" t="s">
        <v>48</v>
      </c>
      <c r="BS872" s="92">
        <v>1519071.9994999999</v>
      </c>
      <c r="BT872" s="92">
        <v>5033226.9907999998</v>
      </c>
      <c r="BU872" s="92" t="s">
        <v>48</v>
      </c>
      <c r="BV872" s="93">
        <v>44562</v>
      </c>
      <c r="BW872" s="93">
        <v>44926</v>
      </c>
      <c r="BX872" s="40"/>
      <c r="BY872" s="15">
        <f>IF(BI872=0,MAX($BY$5:BY871)+1,0)</f>
        <v>0</v>
      </c>
      <c r="BZ872" s="15" t="str">
        <f t="shared" si="15"/>
        <v/>
      </c>
    </row>
    <row r="873" spans="61:78" x14ac:dyDescent="0.25">
      <c r="BI873" s="27">
        <v>27</v>
      </c>
      <c r="BJ873" t="s">
        <v>426</v>
      </c>
      <c r="BK873" s="91">
        <v>-6.0000000000000001E-3</v>
      </c>
      <c r="BL873" s="92" t="s">
        <v>632</v>
      </c>
      <c r="BM873" s="92">
        <v>0</v>
      </c>
      <c r="BN873" s="92">
        <v>2528</v>
      </c>
      <c r="BO873" s="92">
        <v>107.90103148999999</v>
      </c>
      <c r="BP873" s="92">
        <v>71.132980349999997</v>
      </c>
      <c r="BQ873" s="92">
        <v>89.517005920000003</v>
      </c>
      <c r="BR873" s="91" t="s">
        <v>49</v>
      </c>
      <c r="BS873" s="92">
        <v>1519568.0019</v>
      </c>
      <c r="BT873" s="92">
        <v>5033226.9948000005</v>
      </c>
      <c r="BU873" s="92" t="s">
        <v>49</v>
      </c>
      <c r="BV873" s="93">
        <v>44562</v>
      </c>
      <c r="BW873" s="93">
        <v>44926</v>
      </c>
      <c r="BX873" s="40"/>
      <c r="BY873" s="15">
        <f>IF(BI873=0,MAX($BY$5:BY872)+1,0)</f>
        <v>0</v>
      </c>
      <c r="BZ873" s="15" t="str">
        <f t="shared" si="15"/>
        <v/>
      </c>
    </row>
    <row r="874" spans="61:78" x14ac:dyDescent="0.25">
      <c r="BI874" s="27">
        <v>28</v>
      </c>
      <c r="BJ874" t="s">
        <v>426</v>
      </c>
      <c r="BK874" s="91">
        <v>-6.0000000000000001E-3</v>
      </c>
      <c r="BL874" s="92" t="s">
        <v>633</v>
      </c>
      <c r="BM874" s="92">
        <v>0</v>
      </c>
      <c r="BN874" s="92">
        <v>2528</v>
      </c>
      <c r="BO874" s="92">
        <v>107.90103148999999</v>
      </c>
      <c r="BP874" s="92">
        <v>71.132980349999997</v>
      </c>
      <c r="BQ874" s="92">
        <v>89.517005920000003</v>
      </c>
      <c r="BR874" s="91" t="s">
        <v>50</v>
      </c>
      <c r="BS874" s="92">
        <v>1519571.9987999999</v>
      </c>
      <c r="BT874" s="92">
        <v>5033222.9929</v>
      </c>
      <c r="BU874" s="92" t="s">
        <v>50</v>
      </c>
      <c r="BV874" s="93">
        <v>44562</v>
      </c>
      <c r="BW874" s="93">
        <v>44926</v>
      </c>
      <c r="BX874" s="40"/>
      <c r="BY874" s="15">
        <f>IF(BI874=0,MAX($BY$5:BY873)+1,0)</f>
        <v>0</v>
      </c>
      <c r="BZ874" s="15" t="str">
        <f t="shared" si="15"/>
        <v/>
      </c>
    </row>
    <row r="875" spans="61:78" x14ac:dyDescent="0.25">
      <c r="BI875" s="27">
        <v>29</v>
      </c>
      <c r="BJ875" t="s">
        <v>427</v>
      </c>
      <c r="BK875" s="91">
        <v>6.0000000000000001E-3</v>
      </c>
      <c r="BL875" s="92" t="s">
        <v>634</v>
      </c>
      <c r="BM875" s="92">
        <v>0</v>
      </c>
      <c r="BN875" s="92">
        <v>2412</v>
      </c>
      <c r="BO875" s="92">
        <v>108.01702118</v>
      </c>
      <c r="BP875" s="92">
        <v>71.264244079999997</v>
      </c>
      <c r="BQ875" s="92">
        <v>89.640632629999999</v>
      </c>
      <c r="BR875" s="91" t="s">
        <v>51</v>
      </c>
      <c r="BS875" s="92">
        <v>1519546.9998999999</v>
      </c>
      <c r="BT875" s="92">
        <v>5033241</v>
      </c>
      <c r="BU875" s="92" t="s">
        <v>51</v>
      </c>
      <c r="BV875" s="93">
        <v>44562</v>
      </c>
      <c r="BW875" s="93">
        <v>44926</v>
      </c>
      <c r="BX875" s="40"/>
      <c r="BY875" s="15">
        <f>IF(BI875=0,MAX($BY$5:BY874)+1,0)</f>
        <v>0</v>
      </c>
      <c r="BZ875" s="15" t="str">
        <f t="shared" si="15"/>
        <v/>
      </c>
    </row>
    <row r="876" spans="61:78" x14ac:dyDescent="0.25">
      <c r="BI876" s="27">
        <v>30</v>
      </c>
      <c r="BJ876" t="s">
        <v>426</v>
      </c>
      <c r="BK876" s="91">
        <v>6.0000000000000001E-3</v>
      </c>
      <c r="BL876" s="92" t="s">
        <v>635</v>
      </c>
      <c r="BM876" s="92">
        <v>0</v>
      </c>
      <c r="BN876" s="92">
        <v>2528</v>
      </c>
      <c r="BO876" s="92">
        <v>107.90103148999999</v>
      </c>
      <c r="BP876" s="92">
        <v>71.132980349999997</v>
      </c>
      <c r="BQ876" s="92">
        <v>89.517005920000003</v>
      </c>
      <c r="BR876" s="91" t="s">
        <v>52</v>
      </c>
      <c r="BS876" s="92">
        <v>1519545.0049999999</v>
      </c>
      <c r="BT876" s="92">
        <v>5033238.9978999998</v>
      </c>
      <c r="BU876" s="92" t="s">
        <v>52</v>
      </c>
      <c r="BV876" s="93">
        <v>44562</v>
      </c>
      <c r="BW876" s="93">
        <v>44926</v>
      </c>
      <c r="BX876" s="40"/>
      <c r="BY876" s="15">
        <f>IF(BI876=0,MAX($BY$5:BY875)+1,0)</f>
        <v>0</v>
      </c>
      <c r="BZ876" s="15" t="str">
        <f t="shared" si="15"/>
        <v/>
      </c>
    </row>
    <row r="877" spans="61:78" x14ac:dyDescent="0.25">
      <c r="BI877" s="27">
        <v>31</v>
      </c>
      <c r="BJ877" t="s">
        <v>422</v>
      </c>
      <c r="BK877" s="91">
        <v>1.2E-2</v>
      </c>
      <c r="BL877" s="92" t="s">
        <v>636</v>
      </c>
      <c r="BM877" s="92">
        <v>0</v>
      </c>
      <c r="BN877" s="92">
        <v>2527</v>
      </c>
      <c r="BO877" s="92">
        <v>107.97271729000001</v>
      </c>
      <c r="BP877" s="92">
        <v>71.206565859999998</v>
      </c>
      <c r="BQ877" s="92">
        <v>89.589641575000002</v>
      </c>
      <c r="BR877" s="91" t="s">
        <v>53</v>
      </c>
      <c r="BS877" s="92">
        <v>1519518.9950999999</v>
      </c>
      <c r="BT877" s="92">
        <v>5033226.9990999997</v>
      </c>
      <c r="BU877" s="92" t="s">
        <v>53</v>
      </c>
      <c r="BV877" s="93">
        <v>44562</v>
      </c>
      <c r="BW877" s="93">
        <v>44926</v>
      </c>
      <c r="BX877" s="40"/>
      <c r="BY877" s="15">
        <f>IF(BI877=0,MAX($BY$5:BY876)+1,0)</f>
        <v>0</v>
      </c>
      <c r="BZ877" s="15" t="str">
        <f t="shared" si="15"/>
        <v/>
      </c>
    </row>
    <row r="878" spans="61:78" x14ac:dyDescent="0.25">
      <c r="BI878" s="27">
        <v>32</v>
      </c>
      <c r="BJ878" t="s">
        <v>426</v>
      </c>
      <c r="BK878" s="91">
        <v>8.0000000000000002E-3</v>
      </c>
      <c r="BL878" s="92" t="s">
        <v>639</v>
      </c>
      <c r="BM878" s="92">
        <v>0</v>
      </c>
      <c r="BN878" s="92">
        <v>2528</v>
      </c>
      <c r="BO878" s="92">
        <v>107.90103148999999</v>
      </c>
      <c r="BP878" s="92">
        <v>71.132980349999997</v>
      </c>
      <c r="BQ878" s="92">
        <v>89.517005920000003</v>
      </c>
      <c r="BR878" s="91" t="s">
        <v>56</v>
      </c>
      <c r="BS878" s="92">
        <v>1519549.9957999999</v>
      </c>
      <c r="BT878" s="92">
        <v>5033195.9979999997</v>
      </c>
      <c r="BU878" s="92" t="s">
        <v>56</v>
      </c>
      <c r="BV878" s="93">
        <v>44562</v>
      </c>
      <c r="BW878" s="93">
        <v>44926</v>
      </c>
      <c r="BX878" s="40"/>
      <c r="BY878" s="15">
        <f>IF(BI878=0,MAX($BY$5:BY877)+1,0)</f>
        <v>0</v>
      </c>
      <c r="BZ878" s="15" t="str">
        <f t="shared" si="15"/>
        <v/>
      </c>
    </row>
    <row r="879" spans="61:78" x14ac:dyDescent="0.25">
      <c r="BI879" s="27">
        <v>33</v>
      </c>
      <c r="BJ879" t="s">
        <v>342</v>
      </c>
      <c r="BK879" s="91">
        <v>6.0000000000000001E-3</v>
      </c>
      <c r="BL879" s="92" t="s">
        <v>654</v>
      </c>
      <c r="BM879" s="92">
        <v>0</v>
      </c>
      <c r="BN879" s="92">
        <v>14785</v>
      </c>
      <c r="BO879" s="92">
        <v>106.4753418</v>
      </c>
      <c r="BP879" s="92">
        <v>63.433700559999998</v>
      </c>
      <c r="BQ879" s="92">
        <v>84.95452118</v>
      </c>
      <c r="BR879" s="91" t="s">
        <v>71</v>
      </c>
      <c r="BS879" s="92">
        <v>1518762.0031999999</v>
      </c>
      <c r="BT879" s="92">
        <v>5031310.9926000005</v>
      </c>
      <c r="BU879" s="92" t="s">
        <v>71</v>
      </c>
      <c r="BV879" s="93">
        <v>44562</v>
      </c>
      <c r="BW879" s="93">
        <v>44926</v>
      </c>
      <c r="BX879" s="40"/>
      <c r="BY879" s="15">
        <f>IF(BI879=0,MAX($BY$5:BY878)+1,0)</f>
        <v>0</v>
      </c>
      <c r="BZ879" s="15" t="str">
        <f t="shared" si="15"/>
        <v/>
      </c>
    </row>
    <row r="880" spans="61:78" x14ac:dyDescent="0.25">
      <c r="BI880" s="27">
        <v>34</v>
      </c>
      <c r="BJ880" t="s">
        <v>453</v>
      </c>
      <c r="BK880" s="91">
        <v>-3.5000000000000001E-3</v>
      </c>
      <c r="BL880" s="92" t="s">
        <v>674</v>
      </c>
      <c r="BM880" s="92">
        <v>0</v>
      </c>
      <c r="BN880" s="92">
        <v>727</v>
      </c>
      <c r="BO880" s="92">
        <v>112.15606689000001</v>
      </c>
      <c r="BP880" s="92">
        <v>65.068504329999996</v>
      </c>
      <c r="BQ880" s="92">
        <v>88.612285610000001</v>
      </c>
      <c r="BR880" s="91" t="s">
        <v>87</v>
      </c>
      <c r="BS880" s="92">
        <v>1516905.0027999999</v>
      </c>
      <c r="BT880" s="92">
        <v>5033255.9985999996</v>
      </c>
      <c r="BU880" s="92" t="s">
        <v>87</v>
      </c>
      <c r="BV880" s="93">
        <v>44562</v>
      </c>
      <c r="BW880" s="93">
        <v>44926</v>
      </c>
      <c r="BX880" s="40"/>
      <c r="BY880" s="15">
        <f>IF(BI880=0,MAX($BY$5:BY879)+1,0)</f>
        <v>0</v>
      </c>
      <c r="BZ880" s="15" t="str">
        <f t="shared" si="15"/>
        <v/>
      </c>
    </row>
    <row r="881" spans="61:78" x14ac:dyDescent="0.25">
      <c r="BI881" s="27">
        <v>35</v>
      </c>
      <c r="BJ881" t="s">
        <v>464</v>
      </c>
      <c r="BK881" s="91">
        <v>-9.4999999999999998E-3</v>
      </c>
      <c r="BL881" s="92" t="s">
        <v>683</v>
      </c>
      <c r="BM881" s="92">
        <v>0</v>
      </c>
      <c r="BN881" s="92">
        <v>9249</v>
      </c>
      <c r="BO881" s="92">
        <v>103.56208801</v>
      </c>
      <c r="BP881" s="92">
        <v>66.873481749999996</v>
      </c>
      <c r="BQ881" s="92">
        <v>85.217784879999996</v>
      </c>
      <c r="BR881" s="91" t="s">
        <v>89</v>
      </c>
      <c r="BS881" s="92">
        <v>1520751.9961000001</v>
      </c>
      <c r="BT881" s="92">
        <v>5032391.9959000004</v>
      </c>
      <c r="BU881" s="92" t="s">
        <v>89</v>
      </c>
      <c r="BV881" s="93">
        <v>44562</v>
      </c>
      <c r="BW881" s="93">
        <v>44926</v>
      </c>
      <c r="BX881" s="40"/>
      <c r="BY881" s="15">
        <f>IF(BI881=0,MAX($BY$5:BY880)+1,0)</f>
        <v>0</v>
      </c>
      <c r="BZ881" s="15" t="str">
        <f t="shared" si="15"/>
        <v/>
      </c>
    </row>
    <row r="882" spans="61:78" x14ac:dyDescent="0.25">
      <c r="BI882" s="27">
        <v>36</v>
      </c>
      <c r="BJ882" t="s">
        <v>465</v>
      </c>
      <c r="BK882" s="91">
        <v>-9.4999999999999998E-3</v>
      </c>
      <c r="BL882" s="92" t="s">
        <v>684</v>
      </c>
      <c r="BM882" s="92">
        <v>0</v>
      </c>
      <c r="BN882" s="92">
        <v>8671</v>
      </c>
      <c r="BO882" s="92">
        <v>104.6832962</v>
      </c>
      <c r="BP882" s="92">
        <v>68.130287170000003</v>
      </c>
      <c r="BQ882" s="92">
        <v>86.406791685000002</v>
      </c>
      <c r="BR882" s="91" t="s">
        <v>90</v>
      </c>
      <c r="BS882" s="92">
        <v>1520458.9982</v>
      </c>
      <c r="BT882" s="92">
        <v>5032383.9956999999</v>
      </c>
      <c r="BU882" s="92" t="s">
        <v>90</v>
      </c>
      <c r="BV882" s="93">
        <v>44562</v>
      </c>
      <c r="BW882" s="93">
        <v>44926</v>
      </c>
      <c r="BX882" s="40"/>
      <c r="BY882" s="15">
        <f>IF(BI882=0,MAX($BY$5:BY881)+1,0)</f>
        <v>0</v>
      </c>
      <c r="BZ882" s="15" t="str">
        <f t="shared" si="15"/>
        <v/>
      </c>
    </row>
    <row r="883" spans="61:78" x14ac:dyDescent="0.25">
      <c r="BI883" s="27">
        <v>37</v>
      </c>
      <c r="BJ883" t="s">
        <v>466</v>
      </c>
      <c r="BK883" s="91">
        <v>-9.4999999999999998E-3</v>
      </c>
      <c r="BL883" s="92" t="s">
        <v>685</v>
      </c>
      <c r="BM883" s="92">
        <v>0</v>
      </c>
      <c r="BN883" s="92">
        <v>9255</v>
      </c>
      <c r="BO883" s="92">
        <v>103.91210938</v>
      </c>
      <c r="BP883" s="92">
        <v>66.635841369999994</v>
      </c>
      <c r="BQ883" s="92">
        <v>85.273975374999907</v>
      </c>
      <c r="BR883" s="91" t="s">
        <v>91</v>
      </c>
      <c r="BS883" s="92">
        <v>1520823.9998999999</v>
      </c>
      <c r="BT883" s="92">
        <v>5032383.9976000004</v>
      </c>
      <c r="BU883" s="92" t="s">
        <v>91</v>
      </c>
      <c r="BV883" s="93">
        <v>44562</v>
      </c>
      <c r="BW883" s="93">
        <v>44926</v>
      </c>
      <c r="BX883" s="40"/>
      <c r="BY883" s="15">
        <f>IF(BI883=0,MAX($BY$5:BY882)+1,0)</f>
        <v>0</v>
      </c>
      <c r="BZ883" s="15" t="str">
        <f t="shared" si="15"/>
        <v/>
      </c>
    </row>
    <row r="884" spans="61:78" x14ac:dyDescent="0.25">
      <c r="BI884" s="27">
        <v>38</v>
      </c>
      <c r="BJ884" t="s">
        <v>467</v>
      </c>
      <c r="BK884" s="91">
        <v>-9.4999999999999998E-3</v>
      </c>
      <c r="BL884" s="92" t="s">
        <v>686</v>
      </c>
      <c r="BM884" s="92">
        <v>0</v>
      </c>
      <c r="BN884" s="92">
        <v>8689</v>
      </c>
      <c r="BO884" s="92">
        <v>104.02419281</v>
      </c>
      <c r="BP884" s="92">
        <v>67.291755679999994</v>
      </c>
      <c r="BQ884" s="92">
        <v>85.657974244999906</v>
      </c>
      <c r="BR884" s="91" t="s">
        <v>92</v>
      </c>
      <c r="BS884" s="92">
        <v>1520653.0012999999</v>
      </c>
      <c r="BT884" s="92">
        <v>5032404.9929</v>
      </c>
      <c r="BU884" s="92" t="s">
        <v>92</v>
      </c>
      <c r="BV884" s="93">
        <v>44562</v>
      </c>
      <c r="BW884" s="93">
        <v>44926</v>
      </c>
      <c r="BX884" s="40"/>
      <c r="BY884" s="15">
        <f>IF(BI884=0,MAX($BY$5:BY883)+1,0)</f>
        <v>0</v>
      </c>
      <c r="BZ884" s="15" t="str">
        <f t="shared" si="15"/>
        <v/>
      </c>
    </row>
    <row r="885" spans="61:78" x14ac:dyDescent="0.25">
      <c r="BI885" s="27">
        <v>39</v>
      </c>
      <c r="BJ885" t="s">
        <v>468</v>
      </c>
      <c r="BK885" s="91">
        <v>-9.4999999999999998E-3</v>
      </c>
      <c r="BL885" s="92" t="s">
        <v>687</v>
      </c>
      <c r="BM885" s="92">
        <v>0</v>
      </c>
      <c r="BN885" s="92">
        <v>7191</v>
      </c>
      <c r="BO885" s="92">
        <v>103.00206756999999</v>
      </c>
      <c r="BP885" s="92">
        <v>68.493926999999999</v>
      </c>
      <c r="BQ885" s="92">
        <v>85.747997284999997</v>
      </c>
      <c r="BR885" s="91" t="s">
        <v>93</v>
      </c>
      <c r="BS885" s="92">
        <v>1520382.003</v>
      </c>
      <c r="BT885" s="92">
        <v>5032502.9935999997</v>
      </c>
      <c r="BU885" s="92" t="s">
        <v>93</v>
      </c>
      <c r="BV885" s="93">
        <v>44562</v>
      </c>
      <c r="BW885" s="93">
        <v>44926</v>
      </c>
      <c r="BX885" s="40"/>
      <c r="BY885" s="15">
        <f>IF(BI885=0,MAX($BY$5:BY884)+1,0)</f>
        <v>0</v>
      </c>
      <c r="BZ885" s="15" t="str">
        <f t="shared" si="15"/>
        <v/>
      </c>
    </row>
    <row r="886" spans="61:78" x14ac:dyDescent="0.25">
      <c r="BI886" s="27">
        <v>0</v>
      </c>
      <c r="BJ886" t="s">
        <v>394</v>
      </c>
      <c r="BK886" s="91">
        <v>-5.0000000000000001E-3</v>
      </c>
      <c r="BL886" s="92" t="s">
        <v>596</v>
      </c>
      <c r="BM886" s="92">
        <v>0</v>
      </c>
      <c r="BN886" s="92">
        <v>3117</v>
      </c>
      <c r="BO886" s="92">
        <v>110.0019989</v>
      </c>
      <c r="BP886" s="92">
        <v>65.353309629999998</v>
      </c>
      <c r="BQ886" s="92">
        <v>87.677654265000001</v>
      </c>
      <c r="BR886" s="91">
        <v>636</v>
      </c>
      <c r="BS886" s="92">
        <v>1518019.0027999999</v>
      </c>
      <c r="BT886" s="92">
        <v>5032595.9945999999</v>
      </c>
      <c r="BU886" s="92">
        <v>636</v>
      </c>
      <c r="BV886" s="93">
        <v>44562</v>
      </c>
      <c r="BW886" s="93">
        <v>44926</v>
      </c>
      <c r="BX886" s="40"/>
      <c r="BY886" s="15">
        <f>IF(BI886=0,MAX($BY$5:BY885)+1,0)</f>
        <v>23</v>
      </c>
      <c r="BZ886" s="15" t="str">
        <f t="shared" si="15"/>
        <v/>
      </c>
    </row>
    <row r="887" spans="61:78" x14ac:dyDescent="0.25">
      <c r="BI887" s="27">
        <v>1</v>
      </c>
      <c r="BJ887" t="s">
        <v>395</v>
      </c>
      <c r="BK887" s="91">
        <v>-5.0000000000000001E-3</v>
      </c>
      <c r="BL887" s="92" t="s">
        <v>597</v>
      </c>
      <c r="BM887" s="92">
        <v>0</v>
      </c>
      <c r="BN887" s="92">
        <v>2749</v>
      </c>
      <c r="BO887" s="92">
        <v>110.50395966000001</v>
      </c>
      <c r="BP887" s="92">
        <v>65.559921259999996</v>
      </c>
      <c r="BQ887" s="92">
        <v>88.031940460000001</v>
      </c>
      <c r="BR887" s="91">
        <v>637</v>
      </c>
      <c r="BS887" s="92">
        <v>1518020.0022</v>
      </c>
      <c r="BT887" s="92">
        <v>5032741.9932000004</v>
      </c>
      <c r="BU887" s="92">
        <v>637</v>
      </c>
      <c r="BV887" s="93">
        <v>44562</v>
      </c>
      <c r="BW887" s="93">
        <v>44926</v>
      </c>
      <c r="BX887" s="40"/>
      <c r="BY887" s="15">
        <f>IF(BI887=0,MAX($BY$5:BY886)+1,0)</f>
        <v>0</v>
      </c>
      <c r="BZ887" s="15" t="str">
        <f t="shared" si="15"/>
        <v/>
      </c>
    </row>
    <row r="888" spans="61:78" x14ac:dyDescent="0.25">
      <c r="BI888" s="27">
        <v>2</v>
      </c>
      <c r="BJ888" t="s">
        <v>396</v>
      </c>
      <c r="BK888" s="91">
        <v>-0.02</v>
      </c>
      <c r="BL888" s="92" t="s">
        <v>598</v>
      </c>
      <c r="BM888" s="92">
        <v>0</v>
      </c>
      <c r="BN888" s="92">
        <v>2531</v>
      </c>
      <c r="BO888" s="92">
        <v>107.81092072</v>
      </c>
      <c r="BP888" s="92">
        <v>70.854019170000001</v>
      </c>
      <c r="BQ888" s="92">
        <v>89.332469945</v>
      </c>
      <c r="BR888" s="91">
        <v>826</v>
      </c>
      <c r="BS888" s="92">
        <v>1519684.0051</v>
      </c>
      <c r="BT888" s="92">
        <v>5033258.9992000004</v>
      </c>
      <c r="BU888" s="92">
        <v>826</v>
      </c>
      <c r="BV888" s="93">
        <v>44562</v>
      </c>
      <c r="BW888" s="93">
        <v>44926</v>
      </c>
      <c r="BX888" s="40"/>
      <c r="BY888" s="15">
        <f>IF(BI888=0,MAX($BY$5:BY887)+1,0)</f>
        <v>0</v>
      </c>
      <c r="BZ888" s="15" t="str">
        <f t="shared" si="15"/>
        <v/>
      </c>
    </row>
    <row r="889" spans="61:78" x14ac:dyDescent="0.25">
      <c r="BI889" s="27">
        <v>3</v>
      </c>
      <c r="BJ889" t="s">
        <v>397</v>
      </c>
      <c r="BK889" s="91">
        <v>-2.1399999999999999E-2</v>
      </c>
      <c r="BL889" s="92" t="s">
        <v>599</v>
      </c>
      <c r="BM889" s="92">
        <v>0</v>
      </c>
      <c r="BN889" s="92">
        <v>2038</v>
      </c>
      <c r="BO889" s="92">
        <v>107.7279892</v>
      </c>
      <c r="BP889" s="92">
        <v>71.638175959999998</v>
      </c>
      <c r="BQ889" s="92">
        <v>89.683082579999905</v>
      </c>
      <c r="BR889" s="91">
        <v>828</v>
      </c>
      <c r="BS889" s="92">
        <v>1519133.9997</v>
      </c>
      <c r="BT889" s="92">
        <v>5033304.9972000001</v>
      </c>
      <c r="BU889" s="92">
        <v>828</v>
      </c>
      <c r="BV889" s="93">
        <v>44562</v>
      </c>
      <c r="BW889" s="93">
        <v>44926</v>
      </c>
      <c r="BX889" s="40"/>
      <c r="BY889" s="15">
        <f>IF(BI889=0,MAX($BY$5:BY888)+1,0)</f>
        <v>0</v>
      </c>
      <c r="BZ889" s="15" t="str">
        <f t="shared" si="15"/>
        <v/>
      </c>
    </row>
    <row r="890" spans="61:78" x14ac:dyDescent="0.25">
      <c r="BI890" s="27">
        <v>4</v>
      </c>
      <c r="BJ890" t="s">
        <v>398</v>
      </c>
      <c r="BK890" s="91">
        <v>-3.0000000000000001E-3</v>
      </c>
      <c r="BL890" s="92" t="s">
        <v>600</v>
      </c>
      <c r="BM890" s="92">
        <v>0</v>
      </c>
      <c r="BN890" s="92">
        <v>3878</v>
      </c>
      <c r="BO890" s="92">
        <v>109.74568176</v>
      </c>
      <c r="BP890" s="92">
        <v>65.147163390000003</v>
      </c>
      <c r="BQ890" s="92">
        <v>87.446422575</v>
      </c>
      <c r="BR890" s="91">
        <v>830</v>
      </c>
      <c r="BS890" s="92">
        <v>1518029.0029</v>
      </c>
      <c r="BT890" s="92">
        <v>5032427.9934999999</v>
      </c>
      <c r="BU890" s="92">
        <v>830</v>
      </c>
      <c r="BV890" s="93">
        <v>44562</v>
      </c>
      <c r="BW890" s="93">
        <v>44926</v>
      </c>
      <c r="BX890" s="40"/>
      <c r="BY890" s="15">
        <f>IF(BI890=0,MAX($BY$5:BY889)+1,0)</f>
        <v>0</v>
      </c>
      <c r="BZ890" s="15" t="str">
        <f t="shared" si="15"/>
        <v/>
      </c>
    </row>
    <row r="891" spans="61:78" x14ac:dyDescent="0.25">
      <c r="BI891" s="27">
        <v>5</v>
      </c>
      <c r="BJ891" t="s">
        <v>399</v>
      </c>
      <c r="BK891" s="91">
        <v>-0.05</v>
      </c>
      <c r="BL891" s="92" t="s">
        <v>601</v>
      </c>
      <c r="BM891" s="92">
        <v>0</v>
      </c>
      <c r="BN891" s="92">
        <v>2298</v>
      </c>
      <c r="BO891" s="92">
        <v>107.49346924</v>
      </c>
      <c r="BP891" s="92">
        <v>71.22814941</v>
      </c>
      <c r="BQ891" s="92">
        <v>89.360809324999906</v>
      </c>
      <c r="BR891" s="91">
        <v>833</v>
      </c>
      <c r="BS891" s="92">
        <v>1519631.0009999999</v>
      </c>
      <c r="BT891" s="92">
        <v>5033315.9994999999</v>
      </c>
      <c r="BU891" s="92">
        <v>833</v>
      </c>
      <c r="BV891" s="93">
        <v>44562</v>
      </c>
      <c r="BW891" s="93">
        <v>44926</v>
      </c>
      <c r="BX891" s="40"/>
      <c r="BY891" s="15">
        <f>IF(BI891=0,MAX($BY$5:BY890)+1,0)</f>
        <v>0</v>
      </c>
      <c r="BZ891" s="15" t="str">
        <f t="shared" si="15"/>
        <v/>
      </c>
    </row>
    <row r="892" spans="61:78" x14ac:dyDescent="0.25">
      <c r="BI892" s="27">
        <v>6</v>
      </c>
      <c r="BJ892" t="s">
        <v>402</v>
      </c>
      <c r="BK892" s="91">
        <v>-5.0000000000000001E-3</v>
      </c>
      <c r="BL892" s="92" t="s">
        <v>604</v>
      </c>
      <c r="BM892" s="92">
        <v>0</v>
      </c>
      <c r="BN892" s="92">
        <v>7027</v>
      </c>
      <c r="BO892" s="92">
        <v>105.78554535000001</v>
      </c>
      <c r="BP892" s="92">
        <v>69.659011840000005</v>
      </c>
      <c r="BQ892" s="92">
        <v>87.722278595000006</v>
      </c>
      <c r="BR892" s="91">
        <v>2503</v>
      </c>
      <c r="BS892" s="92">
        <v>1519820.0038999999</v>
      </c>
      <c r="BT892" s="92">
        <v>5032380.0003000004</v>
      </c>
      <c r="BU892" s="92">
        <v>2503</v>
      </c>
      <c r="BV892" s="93">
        <v>44562</v>
      </c>
      <c r="BW892" s="93">
        <v>44926</v>
      </c>
      <c r="BX892" s="40"/>
      <c r="BY892" s="15">
        <f>IF(BI892=0,MAX($BY$5:BY891)+1,0)</f>
        <v>0</v>
      </c>
      <c r="BZ892" s="15" t="str">
        <f t="shared" si="15"/>
        <v/>
      </c>
    </row>
    <row r="893" spans="61:78" x14ac:dyDescent="0.25">
      <c r="BI893" s="27">
        <v>7</v>
      </c>
      <c r="BJ893" t="s">
        <v>404</v>
      </c>
      <c r="BK893" s="91">
        <v>-0.01</v>
      </c>
      <c r="BL893" s="92" t="s">
        <v>606</v>
      </c>
      <c r="BM893" s="92">
        <v>0</v>
      </c>
      <c r="BN893" s="92">
        <v>2010</v>
      </c>
      <c r="BO893" s="92">
        <v>110.89460754</v>
      </c>
      <c r="BP893" s="92">
        <v>65.334671020000002</v>
      </c>
      <c r="BQ893" s="92">
        <v>88.114639280000006</v>
      </c>
      <c r="BR893" s="91">
        <v>2550</v>
      </c>
      <c r="BS893" s="92">
        <v>1517747.0035000001</v>
      </c>
      <c r="BT893" s="92">
        <v>5032975.0000999998</v>
      </c>
      <c r="BU893" s="92">
        <v>2550</v>
      </c>
      <c r="BV893" s="93">
        <v>44562</v>
      </c>
      <c r="BW893" s="93">
        <v>44926</v>
      </c>
      <c r="BX893" s="40"/>
      <c r="BY893" s="15">
        <f>IF(BI893=0,MAX($BY$5:BY892)+1,0)</f>
        <v>0</v>
      </c>
      <c r="BZ893" s="15" t="str">
        <f t="shared" si="15"/>
        <v/>
      </c>
    </row>
    <row r="894" spans="61:78" x14ac:dyDescent="0.25">
      <c r="BI894" s="27">
        <v>8</v>
      </c>
      <c r="BJ894" t="s">
        <v>405</v>
      </c>
      <c r="BK894" s="91">
        <v>-8.0000000000000002E-3</v>
      </c>
      <c r="BL894" s="92" t="s">
        <v>607</v>
      </c>
      <c r="BM894" s="92">
        <v>0</v>
      </c>
      <c r="BN894" s="92">
        <v>2256</v>
      </c>
      <c r="BO894" s="92">
        <v>110.55115508999999</v>
      </c>
      <c r="BP894" s="92">
        <v>65.523017879999998</v>
      </c>
      <c r="BQ894" s="92">
        <v>88.037086485000003</v>
      </c>
      <c r="BR894" s="91">
        <v>2551</v>
      </c>
      <c r="BS894" s="92">
        <v>1517591.9992</v>
      </c>
      <c r="BT894" s="92">
        <v>5032844.9995999997</v>
      </c>
      <c r="BU894" s="92">
        <v>2551</v>
      </c>
      <c r="BV894" s="93">
        <v>44562</v>
      </c>
      <c r="BW894" s="93">
        <v>44926</v>
      </c>
      <c r="BX894" s="40"/>
      <c r="BY894" s="15">
        <f>IF(BI894=0,MAX($BY$5:BY893)+1,0)</f>
        <v>0</v>
      </c>
      <c r="BZ894" s="15" t="str">
        <f t="shared" si="15"/>
        <v/>
      </c>
    </row>
    <row r="895" spans="61:78" x14ac:dyDescent="0.25">
      <c r="BI895" s="27">
        <v>9</v>
      </c>
      <c r="BJ895" t="s">
        <v>406</v>
      </c>
      <c r="BK895" s="91">
        <v>-1.2E-2</v>
      </c>
      <c r="BL895" s="92" t="s">
        <v>608</v>
      </c>
      <c r="BM895" s="92">
        <v>0</v>
      </c>
      <c r="BN895" s="92">
        <v>2137</v>
      </c>
      <c r="BO895" s="92">
        <v>110.35852814</v>
      </c>
      <c r="BP895" s="92">
        <v>65.443931579999997</v>
      </c>
      <c r="BQ895" s="92">
        <v>87.901229860000001</v>
      </c>
      <c r="BR895" s="91">
        <v>2559</v>
      </c>
      <c r="BS895" s="92">
        <v>1517866.0035999999</v>
      </c>
      <c r="BT895" s="92">
        <v>5032951.9955000002</v>
      </c>
      <c r="BU895" s="92">
        <v>2559</v>
      </c>
      <c r="BV895" s="93">
        <v>44562</v>
      </c>
      <c r="BW895" s="93">
        <v>44926</v>
      </c>
      <c r="BX895" s="40"/>
      <c r="BY895" s="15">
        <f>IF(BI895=0,MAX($BY$5:BY894)+1,0)</f>
        <v>0</v>
      </c>
      <c r="BZ895" s="15" t="str">
        <f t="shared" si="15"/>
        <v/>
      </c>
    </row>
    <row r="896" spans="61:78" x14ac:dyDescent="0.25">
      <c r="BI896" s="27">
        <v>10</v>
      </c>
      <c r="BJ896" t="s">
        <v>407</v>
      </c>
      <c r="BK896" s="91">
        <v>-2.2499999999999999E-2</v>
      </c>
      <c r="BL896" s="92" t="s">
        <v>609</v>
      </c>
      <c r="BM896" s="92">
        <v>0</v>
      </c>
      <c r="BN896" s="92">
        <v>645</v>
      </c>
      <c r="BO896" s="92">
        <v>109.94715881</v>
      </c>
      <c r="BP896" s="92">
        <v>72.904418949999993</v>
      </c>
      <c r="BQ896" s="92">
        <v>91.425788879999999</v>
      </c>
      <c r="BR896" s="91">
        <v>4740</v>
      </c>
      <c r="BS896" s="92">
        <v>1519004.9994999999</v>
      </c>
      <c r="BT896" s="92">
        <v>5033871.9913999997</v>
      </c>
      <c r="BU896" s="92">
        <v>4740</v>
      </c>
      <c r="BV896" s="93">
        <v>44562</v>
      </c>
      <c r="BW896" s="93">
        <v>44926</v>
      </c>
      <c r="BX896" s="40"/>
      <c r="BY896" s="15">
        <f>IF(BI896=0,MAX($BY$5:BY895)+1,0)</f>
        <v>0</v>
      </c>
      <c r="BZ896" s="15" t="str">
        <f t="shared" si="15"/>
        <v/>
      </c>
    </row>
    <row r="897" spans="61:78" x14ac:dyDescent="0.25">
      <c r="BI897" s="27">
        <v>11</v>
      </c>
      <c r="BJ897" t="s">
        <v>407</v>
      </c>
      <c r="BK897" s="91">
        <v>-2.2499999999999999E-2</v>
      </c>
      <c r="BL897" s="92" t="s">
        <v>610</v>
      </c>
      <c r="BM897" s="92">
        <v>0</v>
      </c>
      <c r="BN897" s="92">
        <v>645</v>
      </c>
      <c r="BO897" s="92">
        <v>109.94715881</v>
      </c>
      <c r="BP897" s="92">
        <v>72.904418949999993</v>
      </c>
      <c r="BQ897" s="92">
        <v>91.425788879999999</v>
      </c>
      <c r="BR897" s="91">
        <v>4741</v>
      </c>
      <c r="BS897" s="92">
        <v>1519003.9994999999</v>
      </c>
      <c r="BT897" s="92">
        <v>5033866.9908999996</v>
      </c>
      <c r="BU897" s="92">
        <v>4741</v>
      </c>
      <c r="BV897" s="93">
        <v>44562</v>
      </c>
      <c r="BW897" s="93">
        <v>44926</v>
      </c>
      <c r="BX897" s="40"/>
      <c r="BY897" s="15">
        <f>IF(BI897=0,MAX($BY$5:BY896)+1,0)</f>
        <v>0</v>
      </c>
      <c r="BZ897" s="15" t="str">
        <f t="shared" si="15"/>
        <v/>
      </c>
    </row>
    <row r="898" spans="61:78" x14ac:dyDescent="0.25">
      <c r="BI898" s="27">
        <v>12</v>
      </c>
      <c r="BJ898" t="s">
        <v>409</v>
      </c>
      <c r="BK898" s="91">
        <v>-8.0000000000000002E-3</v>
      </c>
      <c r="BL898" s="92" t="s">
        <v>612</v>
      </c>
      <c r="BM898" s="92">
        <v>0</v>
      </c>
      <c r="BN898" s="92">
        <v>8231</v>
      </c>
      <c r="BO898" s="92">
        <v>109.92002869</v>
      </c>
      <c r="BP898" s="92">
        <v>64.246482850000007</v>
      </c>
      <c r="BQ898" s="92">
        <v>87.083255769999994</v>
      </c>
      <c r="BR898" s="91" t="s">
        <v>18</v>
      </c>
      <c r="BS898" s="92">
        <v>1517647.0034</v>
      </c>
      <c r="BT898" s="92">
        <v>5031648.0003000004</v>
      </c>
      <c r="BU898" s="92" t="s">
        <v>18</v>
      </c>
      <c r="BV898" s="93">
        <v>44562</v>
      </c>
      <c r="BW898" s="93">
        <v>44926</v>
      </c>
      <c r="BX898" s="40"/>
      <c r="BY898" s="15">
        <f>IF(BI898=0,MAX($BY$5:BY897)+1,0)</f>
        <v>0</v>
      </c>
      <c r="BZ898" s="15" t="str">
        <f t="shared" si="15"/>
        <v/>
      </c>
    </row>
    <row r="899" spans="61:78" x14ac:dyDescent="0.25">
      <c r="BI899" s="27">
        <v>13</v>
      </c>
      <c r="BJ899" t="s">
        <v>410</v>
      </c>
      <c r="BK899" s="91">
        <v>-8.0000000000000002E-3</v>
      </c>
      <c r="BL899" s="92" t="s">
        <v>613</v>
      </c>
      <c r="BM899" s="92">
        <v>0</v>
      </c>
      <c r="BN899" s="92">
        <v>7745</v>
      </c>
      <c r="BO899" s="92">
        <v>109.08650208</v>
      </c>
      <c r="BP899" s="92">
        <v>64.124412539999994</v>
      </c>
      <c r="BQ899" s="92">
        <v>86.605457309999906</v>
      </c>
      <c r="BR899" s="91" t="s">
        <v>19</v>
      </c>
      <c r="BS899" s="92">
        <v>1517718.0031000001</v>
      </c>
      <c r="BT899" s="92">
        <v>5031736.0006999997</v>
      </c>
      <c r="BU899" s="92" t="s">
        <v>19</v>
      </c>
      <c r="BV899" s="93">
        <v>44562</v>
      </c>
      <c r="BW899" s="93">
        <v>44926</v>
      </c>
      <c r="BX899" s="40"/>
      <c r="BY899" s="15">
        <f>IF(BI899=0,MAX($BY$5:BY898)+1,0)</f>
        <v>0</v>
      </c>
      <c r="BZ899" s="15" t="str">
        <f t="shared" si="15"/>
        <v/>
      </c>
    </row>
    <row r="900" spans="61:78" x14ac:dyDescent="0.25">
      <c r="BI900" s="27">
        <v>14</v>
      </c>
      <c r="BJ900" t="s">
        <v>412</v>
      </c>
      <c r="BK900" s="91">
        <v>-8.0000000000000002E-3</v>
      </c>
      <c r="BL900" s="92" t="s">
        <v>615</v>
      </c>
      <c r="BM900" s="92">
        <v>0</v>
      </c>
      <c r="BN900" s="92">
        <v>9316</v>
      </c>
      <c r="BO900" s="92">
        <v>108.80895233</v>
      </c>
      <c r="BP900" s="92">
        <v>63.80172348</v>
      </c>
      <c r="BQ900" s="92">
        <v>86.305337905000002</v>
      </c>
      <c r="BR900" s="91" t="s">
        <v>28</v>
      </c>
      <c r="BS900" s="92">
        <v>1517845.0024000001</v>
      </c>
      <c r="BT900" s="92">
        <v>5031586.9985999996</v>
      </c>
      <c r="BU900" s="92" t="s">
        <v>28</v>
      </c>
      <c r="BV900" s="93">
        <v>44562</v>
      </c>
      <c r="BW900" s="93">
        <v>44926</v>
      </c>
      <c r="BX900" s="40"/>
      <c r="BY900" s="15">
        <f>IF(BI900=0,MAX($BY$5:BY899)+1,0)</f>
        <v>0</v>
      </c>
      <c r="BZ900" s="15" t="str">
        <f t="shared" si="15"/>
        <v/>
      </c>
    </row>
    <row r="901" spans="61:78" x14ac:dyDescent="0.25">
      <c r="BI901" s="27">
        <v>15</v>
      </c>
      <c r="BJ901" t="s">
        <v>413</v>
      </c>
      <c r="BK901" s="91">
        <v>-8.0000000000000002E-3</v>
      </c>
      <c r="BL901" s="92" t="s">
        <v>616</v>
      </c>
      <c r="BM901" s="92">
        <v>0</v>
      </c>
      <c r="BN901" s="92">
        <v>10445</v>
      </c>
      <c r="BO901" s="92">
        <v>109.21190643</v>
      </c>
      <c r="BP901" s="92">
        <v>63.974983219999999</v>
      </c>
      <c r="BQ901" s="92">
        <v>86.593444825000006</v>
      </c>
      <c r="BR901" s="91" t="s">
        <v>29</v>
      </c>
      <c r="BS901" s="92">
        <v>1517749.0031000001</v>
      </c>
      <c r="BT901" s="92">
        <v>5031492.9918999998</v>
      </c>
      <c r="BU901" s="92" t="s">
        <v>29</v>
      </c>
      <c r="BV901" s="93">
        <v>44562</v>
      </c>
      <c r="BW901" s="93">
        <v>44926</v>
      </c>
      <c r="BX901" s="40"/>
      <c r="BY901" s="15">
        <f>IF(BI901=0,MAX($BY$5:BY900)+1,0)</f>
        <v>0</v>
      </c>
      <c r="BZ901" s="15" t="str">
        <f t="shared" si="15"/>
        <v/>
      </c>
    </row>
    <row r="902" spans="61:78" x14ac:dyDescent="0.25">
      <c r="BI902" s="27">
        <v>16</v>
      </c>
      <c r="BJ902" t="s">
        <v>417</v>
      </c>
      <c r="BK902" s="91">
        <v>-8.0000000000000002E-3</v>
      </c>
      <c r="BL902" s="92" t="s">
        <v>621</v>
      </c>
      <c r="BM902" s="92">
        <v>0</v>
      </c>
      <c r="BN902" s="92">
        <v>1919</v>
      </c>
      <c r="BO902" s="92">
        <v>107.52838898</v>
      </c>
      <c r="BP902" s="92">
        <v>71.738250730000004</v>
      </c>
      <c r="BQ902" s="92">
        <v>89.633319854999996</v>
      </c>
      <c r="BR902" s="91" t="s">
        <v>38</v>
      </c>
      <c r="BS902" s="92">
        <v>1519559.9978</v>
      </c>
      <c r="BT902" s="92">
        <v>5033463.9984999998</v>
      </c>
      <c r="BU902" s="92" t="s">
        <v>38</v>
      </c>
      <c r="BV902" s="93">
        <v>44562</v>
      </c>
      <c r="BW902" s="93">
        <v>44926</v>
      </c>
      <c r="BX902" s="40"/>
      <c r="BY902" s="15">
        <f>IF(BI902=0,MAX($BY$5:BY901)+1,0)</f>
        <v>0</v>
      </c>
      <c r="BZ902" s="15" t="str">
        <f t="shared" si="15"/>
        <v/>
      </c>
    </row>
    <row r="903" spans="61:78" x14ac:dyDescent="0.25">
      <c r="BI903" s="27">
        <v>17</v>
      </c>
      <c r="BJ903" t="s">
        <v>418</v>
      </c>
      <c r="BK903" s="91">
        <v>-8.0000000000000002E-3</v>
      </c>
      <c r="BL903" s="92" t="s">
        <v>622</v>
      </c>
      <c r="BM903" s="92">
        <v>0</v>
      </c>
      <c r="BN903" s="92">
        <v>2048</v>
      </c>
      <c r="BO903" s="92">
        <v>107.55656433</v>
      </c>
      <c r="BP903" s="92">
        <v>71.476799009999993</v>
      </c>
      <c r="BQ903" s="92">
        <v>89.516681669999997</v>
      </c>
      <c r="BR903" s="91" t="s">
        <v>39</v>
      </c>
      <c r="BS903" s="92">
        <v>1519593.9975000001</v>
      </c>
      <c r="BT903" s="92">
        <v>5033411.9990999997</v>
      </c>
      <c r="BU903" s="92" t="s">
        <v>39</v>
      </c>
      <c r="BV903" s="93">
        <v>44562</v>
      </c>
      <c r="BW903" s="93">
        <v>44926</v>
      </c>
      <c r="BX903" s="40"/>
      <c r="BY903" s="15">
        <f>IF(BI903=0,MAX($BY$5:BY902)+1,0)</f>
        <v>0</v>
      </c>
      <c r="BZ903" s="15" t="str">
        <f t="shared" ref="BZ903:BZ966" si="16">IF(ROW()-$BZ$5&lt;=$BY$4,ROW()-$BZ$5,"")</f>
        <v/>
      </c>
    </row>
    <row r="904" spans="61:78" x14ac:dyDescent="0.25">
      <c r="BI904" s="27">
        <v>18</v>
      </c>
      <c r="BJ904" t="s">
        <v>419</v>
      </c>
      <c r="BK904" s="91">
        <v>-8.0000000000000002E-3</v>
      </c>
      <c r="BL904" s="92" t="s">
        <v>623</v>
      </c>
      <c r="BM904" s="92">
        <v>0</v>
      </c>
      <c r="BN904" s="92">
        <v>2173</v>
      </c>
      <c r="BO904" s="92">
        <v>107.66276550000001</v>
      </c>
      <c r="BP904" s="92">
        <v>71.339622500000004</v>
      </c>
      <c r="BQ904" s="92">
        <v>89.501193999999998</v>
      </c>
      <c r="BR904" s="91" t="s">
        <v>40</v>
      </c>
      <c r="BS904" s="92">
        <v>1519634.9982</v>
      </c>
      <c r="BT904" s="92">
        <v>5033369.9902999997</v>
      </c>
      <c r="BU904" s="92" t="s">
        <v>40</v>
      </c>
      <c r="BV904" s="93">
        <v>44562</v>
      </c>
      <c r="BW904" s="93">
        <v>44926</v>
      </c>
      <c r="BX904" s="40"/>
      <c r="BY904" s="15">
        <f>IF(BI904=0,MAX($BY$5:BY903)+1,0)</f>
        <v>0</v>
      </c>
      <c r="BZ904" s="15" t="str">
        <f t="shared" si="16"/>
        <v/>
      </c>
    </row>
    <row r="905" spans="61:78" x14ac:dyDescent="0.25">
      <c r="BI905" s="27">
        <v>19</v>
      </c>
      <c r="BJ905" t="s">
        <v>420</v>
      </c>
      <c r="BK905" s="91">
        <v>6.0000000000000001E-3</v>
      </c>
      <c r="BL905" s="92" t="s">
        <v>624</v>
      </c>
      <c r="BM905" s="92">
        <v>0</v>
      </c>
      <c r="BN905" s="92">
        <v>2169</v>
      </c>
      <c r="BO905" s="92">
        <v>108.33624268</v>
      </c>
      <c r="BP905" s="92">
        <v>71.719467159999994</v>
      </c>
      <c r="BQ905" s="92">
        <v>90.027854919999996</v>
      </c>
      <c r="BR905" s="91" t="s">
        <v>41</v>
      </c>
      <c r="BS905" s="92">
        <v>1519433.0009000001</v>
      </c>
      <c r="BT905" s="92">
        <v>5033336.9924999997</v>
      </c>
      <c r="BU905" s="92" t="s">
        <v>41</v>
      </c>
      <c r="BV905" s="93">
        <v>44562</v>
      </c>
      <c r="BW905" s="93">
        <v>44926</v>
      </c>
      <c r="BX905" s="40"/>
      <c r="BY905" s="15">
        <f>IF(BI905=0,MAX($BY$5:BY904)+1,0)</f>
        <v>0</v>
      </c>
      <c r="BZ905" s="15" t="str">
        <f t="shared" si="16"/>
        <v/>
      </c>
    </row>
    <row r="906" spans="61:78" x14ac:dyDescent="0.25">
      <c r="BI906" s="27">
        <v>20</v>
      </c>
      <c r="BJ906" t="s">
        <v>420</v>
      </c>
      <c r="BK906" s="91">
        <v>6.0000000000000001E-3</v>
      </c>
      <c r="BL906" s="92" t="s">
        <v>625</v>
      </c>
      <c r="BM906" s="92">
        <v>0</v>
      </c>
      <c r="BN906" s="92">
        <v>2169</v>
      </c>
      <c r="BO906" s="92">
        <v>108.33624268</v>
      </c>
      <c r="BP906" s="92">
        <v>71.719467159999994</v>
      </c>
      <c r="BQ906" s="92">
        <v>90.027854919999996</v>
      </c>
      <c r="BR906" s="91" t="s">
        <v>42</v>
      </c>
      <c r="BS906" s="92">
        <v>1519443.996</v>
      </c>
      <c r="BT906" s="92">
        <v>5033326.9955000002</v>
      </c>
      <c r="BU906" s="92" t="s">
        <v>42</v>
      </c>
      <c r="BV906" s="93">
        <v>44562</v>
      </c>
      <c r="BW906" s="93">
        <v>44926</v>
      </c>
      <c r="BX906" s="40"/>
      <c r="BY906" s="15">
        <f>IF(BI906=0,MAX($BY$5:BY905)+1,0)</f>
        <v>0</v>
      </c>
      <c r="BZ906" s="15" t="str">
        <f t="shared" si="16"/>
        <v/>
      </c>
    </row>
    <row r="907" spans="61:78" x14ac:dyDescent="0.25">
      <c r="BI907" s="27">
        <v>21</v>
      </c>
      <c r="BJ907" t="s">
        <v>421</v>
      </c>
      <c r="BK907" s="91">
        <v>6.0000000000000001E-3</v>
      </c>
      <c r="BL907" s="92" t="s">
        <v>626</v>
      </c>
      <c r="BM907" s="92">
        <v>0</v>
      </c>
      <c r="BN907" s="92">
        <v>2295</v>
      </c>
      <c r="BO907" s="92">
        <v>107.84601592999999</v>
      </c>
      <c r="BP907" s="92">
        <v>71.506248470000003</v>
      </c>
      <c r="BQ907" s="92">
        <v>89.676132199999998</v>
      </c>
      <c r="BR907" s="91" t="s">
        <v>43</v>
      </c>
      <c r="BS907" s="92">
        <v>1519469.0020999999</v>
      </c>
      <c r="BT907" s="92">
        <v>5033304.9913999997</v>
      </c>
      <c r="BU907" s="92" t="s">
        <v>43</v>
      </c>
      <c r="BV907" s="93">
        <v>44562</v>
      </c>
      <c r="BW907" s="93">
        <v>44926</v>
      </c>
      <c r="BX907" s="40"/>
      <c r="BY907" s="15">
        <f>IF(BI907=0,MAX($BY$5:BY906)+1,0)</f>
        <v>0</v>
      </c>
      <c r="BZ907" s="15" t="str">
        <f t="shared" si="16"/>
        <v/>
      </c>
    </row>
    <row r="908" spans="61:78" x14ac:dyDescent="0.25">
      <c r="BI908" s="27">
        <v>22</v>
      </c>
      <c r="BJ908" t="s">
        <v>421</v>
      </c>
      <c r="BK908" s="91">
        <v>6.0000000000000001E-3</v>
      </c>
      <c r="BL908" s="92" t="s">
        <v>627</v>
      </c>
      <c r="BM908" s="92">
        <v>0</v>
      </c>
      <c r="BN908" s="92">
        <v>2295</v>
      </c>
      <c r="BO908" s="92">
        <v>107.84601592999999</v>
      </c>
      <c r="BP908" s="92">
        <v>71.506248470000003</v>
      </c>
      <c r="BQ908" s="92">
        <v>89.676132199999998</v>
      </c>
      <c r="BR908" s="91" t="s">
        <v>44</v>
      </c>
      <c r="BS908" s="92">
        <v>1519482.0045</v>
      </c>
      <c r="BT908" s="92">
        <v>5033285.9927000003</v>
      </c>
      <c r="BU908" s="92" t="s">
        <v>44</v>
      </c>
      <c r="BV908" s="93">
        <v>44562</v>
      </c>
      <c r="BW908" s="93">
        <v>44926</v>
      </c>
      <c r="BX908" s="40"/>
      <c r="BY908" s="15">
        <f>IF(BI908=0,MAX($BY$5:BY907)+1,0)</f>
        <v>0</v>
      </c>
      <c r="BZ908" s="15" t="str">
        <f t="shared" si="16"/>
        <v/>
      </c>
    </row>
    <row r="909" spans="61:78" x14ac:dyDescent="0.25">
      <c r="BI909" s="27">
        <v>23</v>
      </c>
      <c r="BJ909" t="s">
        <v>422</v>
      </c>
      <c r="BK909" s="91">
        <v>2.4E-2</v>
      </c>
      <c r="BL909" s="92" t="s">
        <v>628</v>
      </c>
      <c r="BM909" s="92">
        <v>0</v>
      </c>
      <c r="BN909" s="92">
        <v>2527</v>
      </c>
      <c r="BO909" s="92">
        <v>107.97271729000001</v>
      </c>
      <c r="BP909" s="92">
        <v>71.206565859999998</v>
      </c>
      <c r="BQ909" s="92">
        <v>89.589641575000002</v>
      </c>
      <c r="BR909" s="91" t="s">
        <v>45</v>
      </c>
      <c r="BS909" s="92">
        <v>1519518.9950999999</v>
      </c>
      <c r="BT909" s="92">
        <v>5033226.9990999997</v>
      </c>
      <c r="BU909" s="92" t="s">
        <v>45</v>
      </c>
      <c r="BV909" s="93">
        <v>44562</v>
      </c>
      <c r="BW909" s="93">
        <v>44926</v>
      </c>
      <c r="BX909" s="40"/>
      <c r="BY909" s="15">
        <f>IF(BI909=0,MAX($BY$5:BY908)+1,0)</f>
        <v>0</v>
      </c>
      <c r="BZ909" s="15" t="str">
        <f t="shared" si="16"/>
        <v/>
      </c>
    </row>
    <row r="910" spans="61:78" x14ac:dyDescent="0.25">
      <c r="BI910" s="27">
        <v>24</v>
      </c>
      <c r="BJ910" t="s">
        <v>423</v>
      </c>
      <c r="BK910" s="91">
        <v>-2.1399999999999999E-2</v>
      </c>
      <c r="BL910" s="92" t="s">
        <v>629</v>
      </c>
      <c r="BM910" s="92">
        <v>0</v>
      </c>
      <c r="BN910" s="92">
        <v>2287</v>
      </c>
      <c r="BO910" s="92">
        <v>107.6685791</v>
      </c>
      <c r="BP910" s="92">
        <v>71.260536189999996</v>
      </c>
      <c r="BQ910" s="92">
        <v>89.464557644999999</v>
      </c>
      <c r="BR910" s="91" t="s">
        <v>46</v>
      </c>
      <c r="BS910" s="92">
        <v>1519078.0001999999</v>
      </c>
      <c r="BT910" s="92">
        <v>5033219.9946999997</v>
      </c>
      <c r="BU910" s="92" t="s">
        <v>46</v>
      </c>
      <c r="BV910" s="93">
        <v>44562</v>
      </c>
      <c r="BW910" s="93">
        <v>44926</v>
      </c>
      <c r="BX910" s="40"/>
      <c r="BY910" s="15">
        <f>IF(BI910=0,MAX($BY$5:BY909)+1,0)</f>
        <v>0</v>
      </c>
      <c r="BZ910" s="15" t="str">
        <f t="shared" si="16"/>
        <v/>
      </c>
    </row>
    <row r="911" spans="61:78" x14ac:dyDescent="0.25">
      <c r="BI911" s="27">
        <v>25</v>
      </c>
      <c r="BJ911" t="s">
        <v>424</v>
      </c>
      <c r="BK911" s="91">
        <v>2.1399999999999999E-2</v>
      </c>
      <c r="BL911" s="92" t="s">
        <v>630</v>
      </c>
      <c r="BM911" s="92">
        <v>0</v>
      </c>
      <c r="BN911" s="92">
        <v>1909</v>
      </c>
      <c r="BO911" s="92">
        <v>108.11677551</v>
      </c>
      <c r="BP911" s="92">
        <v>71.622856139999996</v>
      </c>
      <c r="BQ911" s="92">
        <v>89.869815824999904</v>
      </c>
      <c r="BR911" s="91" t="s">
        <v>47</v>
      </c>
      <c r="BS911" s="92">
        <v>1519088.0037</v>
      </c>
      <c r="BT911" s="92">
        <v>5033340.9992000004</v>
      </c>
      <c r="BU911" s="92" t="s">
        <v>47</v>
      </c>
      <c r="BV911" s="93">
        <v>44562</v>
      </c>
      <c r="BW911" s="93">
        <v>44926</v>
      </c>
      <c r="BX911" s="40"/>
      <c r="BY911" s="15">
        <f>IF(BI911=0,MAX($BY$5:BY910)+1,0)</f>
        <v>0</v>
      </c>
      <c r="BZ911" s="15" t="str">
        <f t="shared" si="16"/>
        <v/>
      </c>
    </row>
    <row r="912" spans="61:78" x14ac:dyDescent="0.25">
      <c r="BI912" s="27">
        <v>26</v>
      </c>
      <c r="BJ912" t="s">
        <v>425</v>
      </c>
      <c r="BK912" s="91">
        <v>2.1399999999999999E-2</v>
      </c>
      <c r="BL912" s="92" t="s">
        <v>631</v>
      </c>
      <c r="BM912" s="92">
        <v>0</v>
      </c>
      <c r="BN912" s="92">
        <v>2161</v>
      </c>
      <c r="BO912" s="92">
        <v>107.9879303</v>
      </c>
      <c r="BP912" s="92">
        <v>71.230773929999998</v>
      </c>
      <c r="BQ912" s="92">
        <v>89.609352114999993</v>
      </c>
      <c r="BR912" s="91" t="s">
        <v>48</v>
      </c>
      <c r="BS912" s="92">
        <v>1519071.9994999999</v>
      </c>
      <c r="BT912" s="92">
        <v>5033226.9907999998</v>
      </c>
      <c r="BU912" s="92" t="s">
        <v>48</v>
      </c>
      <c r="BV912" s="93">
        <v>44562</v>
      </c>
      <c r="BW912" s="93">
        <v>44926</v>
      </c>
      <c r="BX912" s="40"/>
      <c r="BY912" s="15">
        <f>IF(BI912=0,MAX($BY$5:BY911)+1,0)</f>
        <v>0</v>
      </c>
      <c r="BZ912" s="15" t="str">
        <f t="shared" si="16"/>
        <v/>
      </c>
    </row>
    <row r="913" spans="61:78" x14ac:dyDescent="0.25">
      <c r="BI913" s="27">
        <v>27</v>
      </c>
      <c r="BJ913" t="s">
        <v>426</v>
      </c>
      <c r="BK913" s="91">
        <v>-6.0000000000000001E-3</v>
      </c>
      <c r="BL913" s="92" t="s">
        <v>632</v>
      </c>
      <c r="BM913" s="92">
        <v>0</v>
      </c>
      <c r="BN913" s="92">
        <v>2528</v>
      </c>
      <c r="BO913" s="92">
        <v>107.90103148999999</v>
      </c>
      <c r="BP913" s="92">
        <v>71.132980349999997</v>
      </c>
      <c r="BQ913" s="92">
        <v>89.517005920000003</v>
      </c>
      <c r="BR913" s="91" t="s">
        <v>49</v>
      </c>
      <c r="BS913" s="92">
        <v>1519568.0019</v>
      </c>
      <c r="BT913" s="92">
        <v>5033226.9948000005</v>
      </c>
      <c r="BU913" s="92" t="s">
        <v>49</v>
      </c>
      <c r="BV913" s="93">
        <v>44562</v>
      </c>
      <c r="BW913" s="93">
        <v>44926</v>
      </c>
      <c r="BX913" s="40"/>
      <c r="BY913" s="15">
        <f>IF(BI913=0,MAX($BY$5:BY912)+1,0)</f>
        <v>0</v>
      </c>
      <c r="BZ913" s="15" t="str">
        <f t="shared" si="16"/>
        <v/>
      </c>
    </row>
    <row r="914" spans="61:78" x14ac:dyDescent="0.25">
      <c r="BI914" s="27">
        <v>28</v>
      </c>
      <c r="BJ914" t="s">
        <v>426</v>
      </c>
      <c r="BK914" s="91">
        <v>-6.0000000000000001E-3</v>
      </c>
      <c r="BL914" s="92" t="s">
        <v>633</v>
      </c>
      <c r="BM914" s="92">
        <v>0</v>
      </c>
      <c r="BN914" s="92">
        <v>2528</v>
      </c>
      <c r="BO914" s="92">
        <v>107.90103148999999</v>
      </c>
      <c r="BP914" s="92">
        <v>71.132980349999997</v>
      </c>
      <c r="BQ914" s="92">
        <v>89.517005920000003</v>
      </c>
      <c r="BR914" s="91" t="s">
        <v>50</v>
      </c>
      <c r="BS914" s="92">
        <v>1519571.9987999999</v>
      </c>
      <c r="BT914" s="92">
        <v>5033222.9929</v>
      </c>
      <c r="BU914" s="92" t="s">
        <v>50</v>
      </c>
      <c r="BV914" s="93">
        <v>44562</v>
      </c>
      <c r="BW914" s="93">
        <v>44926</v>
      </c>
      <c r="BX914" s="40"/>
      <c r="BY914" s="15">
        <f>IF(BI914=0,MAX($BY$5:BY913)+1,0)</f>
        <v>0</v>
      </c>
      <c r="BZ914" s="15" t="str">
        <f t="shared" si="16"/>
        <v/>
      </c>
    </row>
    <row r="915" spans="61:78" x14ac:dyDescent="0.25">
      <c r="BI915" s="27">
        <v>29</v>
      </c>
      <c r="BJ915" t="s">
        <v>427</v>
      </c>
      <c r="BK915" s="91">
        <v>6.0000000000000001E-3</v>
      </c>
      <c r="BL915" s="92" t="s">
        <v>634</v>
      </c>
      <c r="BM915" s="92">
        <v>0</v>
      </c>
      <c r="BN915" s="92">
        <v>2412</v>
      </c>
      <c r="BO915" s="92">
        <v>108.01702118</v>
      </c>
      <c r="BP915" s="92">
        <v>71.264244079999997</v>
      </c>
      <c r="BQ915" s="92">
        <v>89.640632629999999</v>
      </c>
      <c r="BR915" s="91" t="s">
        <v>51</v>
      </c>
      <c r="BS915" s="92">
        <v>1519546.9998999999</v>
      </c>
      <c r="BT915" s="92">
        <v>5033241</v>
      </c>
      <c r="BU915" s="92" t="s">
        <v>51</v>
      </c>
      <c r="BV915" s="93">
        <v>44562</v>
      </c>
      <c r="BW915" s="93">
        <v>44926</v>
      </c>
      <c r="BX915" s="40"/>
      <c r="BY915" s="15">
        <f>IF(BI915=0,MAX($BY$5:BY914)+1,0)</f>
        <v>0</v>
      </c>
      <c r="BZ915" s="15" t="str">
        <f t="shared" si="16"/>
        <v/>
      </c>
    </row>
    <row r="916" spans="61:78" x14ac:dyDescent="0.25">
      <c r="BI916" s="27">
        <v>30</v>
      </c>
      <c r="BJ916" t="s">
        <v>426</v>
      </c>
      <c r="BK916" s="91">
        <v>6.0000000000000001E-3</v>
      </c>
      <c r="BL916" s="92" t="s">
        <v>635</v>
      </c>
      <c r="BM916" s="92">
        <v>0</v>
      </c>
      <c r="BN916" s="92">
        <v>2528</v>
      </c>
      <c r="BO916" s="92">
        <v>107.90103148999999</v>
      </c>
      <c r="BP916" s="92">
        <v>71.132980349999997</v>
      </c>
      <c r="BQ916" s="92">
        <v>89.517005920000003</v>
      </c>
      <c r="BR916" s="91" t="s">
        <v>52</v>
      </c>
      <c r="BS916" s="92">
        <v>1519545.0049999999</v>
      </c>
      <c r="BT916" s="92">
        <v>5033238.9978999998</v>
      </c>
      <c r="BU916" s="92" t="s">
        <v>52</v>
      </c>
      <c r="BV916" s="93">
        <v>44562</v>
      </c>
      <c r="BW916" s="93">
        <v>44926</v>
      </c>
      <c r="BX916" s="40"/>
      <c r="BY916" s="15">
        <f>IF(BI916=0,MAX($BY$5:BY915)+1,0)</f>
        <v>0</v>
      </c>
      <c r="BZ916" s="15" t="str">
        <f t="shared" si="16"/>
        <v/>
      </c>
    </row>
    <row r="917" spans="61:78" x14ac:dyDescent="0.25">
      <c r="BI917" s="27">
        <v>31</v>
      </c>
      <c r="BJ917" t="s">
        <v>422</v>
      </c>
      <c r="BK917" s="91">
        <v>1.2E-2</v>
      </c>
      <c r="BL917" s="92" t="s">
        <v>636</v>
      </c>
      <c r="BM917" s="92">
        <v>0</v>
      </c>
      <c r="BN917" s="92">
        <v>2527</v>
      </c>
      <c r="BO917" s="92">
        <v>107.97271729000001</v>
      </c>
      <c r="BP917" s="92">
        <v>71.206565859999998</v>
      </c>
      <c r="BQ917" s="92">
        <v>89.589641575000002</v>
      </c>
      <c r="BR917" s="91" t="s">
        <v>53</v>
      </c>
      <c r="BS917" s="92">
        <v>1519518.9950999999</v>
      </c>
      <c r="BT917" s="92">
        <v>5033226.9990999997</v>
      </c>
      <c r="BU917" s="92" t="s">
        <v>53</v>
      </c>
      <c r="BV917" s="93">
        <v>44562</v>
      </c>
      <c r="BW917" s="93">
        <v>44926</v>
      </c>
      <c r="BX917" s="40"/>
      <c r="BY917" s="15">
        <f>IF(BI917=0,MAX($BY$5:BY916)+1,0)</f>
        <v>0</v>
      </c>
      <c r="BZ917" s="15" t="str">
        <f t="shared" si="16"/>
        <v/>
      </c>
    </row>
    <row r="918" spans="61:78" x14ac:dyDescent="0.25">
      <c r="BI918" s="27">
        <v>32</v>
      </c>
      <c r="BJ918" t="s">
        <v>426</v>
      </c>
      <c r="BK918" s="91">
        <v>8.0000000000000002E-3</v>
      </c>
      <c r="BL918" s="92" t="s">
        <v>639</v>
      </c>
      <c r="BM918" s="92">
        <v>0</v>
      </c>
      <c r="BN918" s="92">
        <v>2528</v>
      </c>
      <c r="BO918" s="92">
        <v>107.90103148999999</v>
      </c>
      <c r="BP918" s="92">
        <v>71.132980349999997</v>
      </c>
      <c r="BQ918" s="92">
        <v>89.517005920000003</v>
      </c>
      <c r="BR918" s="91" t="s">
        <v>56</v>
      </c>
      <c r="BS918" s="92">
        <v>1519549.9957999999</v>
      </c>
      <c r="BT918" s="92">
        <v>5033195.9979999997</v>
      </c>
      <c r="BU918" s="92" t="s">
        <v>56</v>
      </c>
      <c r="BV918" s="93">
        <v>44562</v>
      </c>
      <c r="BW918" s="93">
        <v>44926</v>
      </c>
      <c r="BX918" s="40"/>
      <c r="BY918" s="15">
        <f>IF(BI918=0,MAX($BY$5:BY917)+1,0)</f>
        <v>0</v>
      </c>
      <c r="BZ918" s="15" t="str">
        <f t="shared" si="16"/>
        <v/>
      </c>
    </row>
    <row r="919" spans="61:78" x14ac:dyDescent="0.25">
      <c r="BI919" s="27">
        <v>33</v>
      </c>
      <c r="BJ919" t="s">
        <v>342</v>
      </c>
      <c r="BK919" s="91">
        <v>6.0000000000000001E-3</v>
      </c>
      <c r="BL919" s="92" t="s">
        <v>654</v>
      </c>
      <c r="BM919" s="92">
        <v>0</v>
      </c>
      <c r="BN919" s="92">
        <v>14785</v>
      </c>
      <c r="BO919" s="92">
        <v>106.4753418</v>
      </c>
      <c r="BP919" s="92">
        <v>63.433700559999998</v>
      </c>
      <c r="BQ919" s="92">
        <v>84.95452118</v>
      </c>
      <c r="BR919" s="91" t="s">
        <v>71</v>
      </c>
      <c r="BS919" s="92">
        <v>1518762.0031999999</v>
      </c>
      <c r="BT919" s="92">
        <v>5031310.9926000005</v>
      </c>
      <c r="BU919" s="92" t="s">
        <v>71</v>
      </c>
      <c r="BV919" s="93">
        <v>44562</v>
      </c>
      <c r="BW919" s="93">
        <v>44926</v>
      </c>
      <c r="BX919" s="40"/>
      <c r="BY919" s="15">
        <f>IF(BI919=0,MAX($BY$5:BY918)+1,0)</f>
        <v>0</v>
      </c>
      <c r="BZ919" s="15" t="str">
        <f t="shared" si="16"/>
        <v/>
      </c>
    </row>
    <row r="920" spans="61:78" x14ac:dyDescent="0.25">
      <c r="BI920" s="27">
        <v>34</v>
      </c>
      <c r="BJ920" t="s">
        <v>453</v>
      </c>
      <c r="BK920" s="91">
        <v>-3.5000000000000001E-3</v>
      </c>
      <c r="BL920" s="92" t="s">
        <v>674</v>
      </c>
      <c r="BM920" s="92">
        <v>0</v>
      </c>
      <c r="BN920" s="92">
        <v>727</v>
      </c>
      <c r="BO920" s="92">
        <v>112.15606689000001</v>
      </c>
      <c r="BP920" s="92">
        <v>65.068504329999996</v>
      </c>
      <c r="BQ920" s="92">
        <v>88.612285610000001</v>
      </c>
      <c r="BR920" s="91" t="s">
        <v>87</v>
      </c>
      <c r="BS920" s="92">
        <v>1516905.0027999999</v>
      </c>
      <c r="BT920" s="92">
        <v>5033255.9985999996</v>
      </c>
      <c r="BU920" s="92" t="s">
        <v>87</v>
      </c>
      <c r="BV920" s="93">
        <v>44562</v>
      </c>
      <c r="BW920" s="93">
        <v>44926</v>
      </c>
      <c r="BX920" s="40"/>
      <c r="BY920" s="15">
        <f>IF(BI920=0,MAX($BY$5:BY919)+1,0)</f>
        <v>0</v>
      </c>
      <c r="BZ920" s="15" t="str">
        <f t="shared" si="16"/>
        <v/>
      </c>
    </row>
    <row r="921" spans="61:78" x14ac:dyDescent="0.25">
      <c r="BI921" s="27">
        <v>35</v>
      </c>
      <c r="BJ921" t="s">
        <v>464</v>
      </c>
      <c r="BK921" s="91">
        <v>-9.4999999999999998E-3</v>
      </c>
      <c r="BL921" s="92" t="s">
        <v>683</v>
      </c>
      <c r="BM921" s="92">
        <v>0</v>
      </c>
      <c r="BN921" s="92">
        <v>9249</v>
      </c>
      <c r="BO921" s="92">
        <v>103.56208801</v>
      </c>
      <c r="BP921" s="92">
        <v>66.873481749999996</v>
      </c>
      <c r="BQ921" s="92">
        <v>85.217784879999996</v>
      </c>
      <c r="BR921" s="91" t="s">
        <v>89</v>
      </c>
      <c r="BS921" s="92">
        <v>1520751.9961000001</v>
      </c>
      <c r="BT921" s="92">
        <v>5032391.9959000004</v>
      </c>
      <c r="BU921" s="92" t="s">
        <v>89</v>
      </c>
      <c r="BV921" s="93">
        <v>44562</v>
      </c>
      <c r="BW921" s="93">
        <v>44926</v>
      </c>
      <c r="BX921" s="40"/>
      <c r="BY921" s="15">
        <f>IF(BI921=0,MAX($BY$5:BY920)+1,0)</f>
        <v>0</v>
      </c>
      <c r="BZ921" s="15" t="str">
        <f t="shared" si="16"/>
        <v/>
      </c>
    </row>
    <row r="922" spans="61:78" x14ac:dyDescent="0.25">
      <c r="BI922" s="27">
        <v>36</v>
      </c>
      <c r="BJ922" t="s">
        <v>465</v>
      </c>
      <c r="BK922" s="91">
        <v>-9.4999999999999998E-3</v>
      </c>
      <c r="BL922" s="92" t="s">
        <v>684</v>
      </c>
      <c r="BM922" s="92">
        <v>0</v>
      </c>
      <c r="BN922" s="92">
        <v>8671</v>
      </c>
      <c r="BO922" s="92">
        <v>104.6832962</v>
      </c>
      <c r="BP922" s="92">
        <v>68.130287170000003</v>
      </c>
      <c r="BQ922" s="92">
        <v>86.406791685000002</v>
      </c>
      <c r="BR922" s="91" t="s">
        <v>90</v>
      </c>
      <c r="BS922" s="92">
        <v>1520458.9982</v>
      </c>
      <c r="BT922" s="92">
        <v>5032383.9956999999</v>
      </c>
      <c r="BU922" s="92" t="s">
        <v>90</v>
      </c>
      <c r="BV922" s="93">
        <v>44562</v>
      </c>
      <c r="BW922" s="93">
        <v>44926</v>
      </c>
      <c r="BX922" s="40"/>
      <c r="BY922" s="15">
        <f>IF(BI922=0,MAX($BY$5:BY921)+1,0)</f>
        <v>0</v>
      </c>
      <c r="BZ922" s="15" t="str">
        <f t="shared" si="16"/>
        <v/>
      </c>
    </row>
    <row r="923" spans="61:78" x14ac:dyDescent="0.25">
      <c r="BI923" s="27">
        <v>37</v>
      </c>
      <c r="BJ923" t="s">
        <v>466</v>
      </c>
      <c r="BK923" s="91">
        <v>-9.4999999999999998E-3</v>
      </c>
      <c r="BL923" s="92" t="s">
        <v>685</v>
      </c>
      <c r="BM923" s="92">
        <v>0</v>
      </c>
      <c r="BN923" s="92">
        <v>9255</v>
      </c>
      <c r="BO923" s="92">
        <v>103.91210938</v>
      </c>
      <c r="BP923" s="92">
        <v>66.635841369999994</v>
      </c>
      <c r="BQ923" s="92">
        <v>85.273975374999907</v>
      </c>
      <c r="BR923" s="91" t="s">
        <v>91</v>
      </c>
      <c r="BS923" s="92">
        <v>1520823.9998999999</v>
      </c>
      <c r="BT923" s="92">
        <v>5032383.9976000004</v>
      </c>
      <c r="BU923" s="92" t="s">
        <v>91</v>
      </c>
      <c r="BV923" s="93">
        <v>44562</v>
      </c>
      <c r="BW923" s="93">
        <v>44926</v>
      </c>
      <c r="BX923" s="40"/>
      <c r="BY923" s="15">
        <f>IF(BI923=0,MAX($BY$5:BY922)+1,0)</f>
        <v>0</v>
      </c>
      <c r="BZ923" s="15" t="str">
        <f t="shared" si="16"/>
        <v/>
      </c>
    </row>
    <row r="924" spans="61:78" x14ac:dyDescent="0.25">
      <c r="BI924" s="27">
        <v>38</v>
      </c>
      <c r="BJ924" t="s">
        <v>467</v>
      </c>
      <c r="BK924" s="91">
        <v>-9.4999999999999998E-3</v>
      </c>
      <c r="BL924" s="92" t="s">
        <v>686</v>
      </c>
      <c r="BM924" s="92">
        <v>0</v>
      </c>
      <c r="BN924" s="92">
        <v>8689</v>
      </c>
      <c r="BO924" s="92">
        <v>104.02419281</v>
      </c>
      <c r="BP924" s="92">
        <v>67.291755679999994</v>
      </c>
      <c r="BQ924" s="92">
        <v>85.657974244999906</v>
      </c>
      <c r="BR924" s="91" t="s">
        <v>92</v>
      </c>
      <c r="BS924" s="92">
        <v>1520653.0012999999</v>
      </c>
      <c r="BT924" s="92">
        <v>5032404.9929</v>
      </c>
      <c r="BU924" s="92" t="s">
        <v>92</v>
      </c>
      <c r="BV924" s="93">
        <v>44562</v>
      </c>
      <c r="BW924" s="93">
        <v>44926</v>
      </c>
      <c r="BX924" s="40"/>
      <c r="BY924" s="15">
        <f>IF(BI924=0,MAX($BY$5:BY923)+1,0)</f>
        <v>0</v>
      </c>
      <c r="BZ924" s="15" t="str">
        <f t="shared" si="16"/>
        <v/>
      </c>
    </row>
    <row r="925" spans="61:78" x14ac:dyDescent="0.25">
      <c r="BI925" s="27">
        <v>39</v>
      </c>
      <c r="BJ925" t="s">
        <v>468</v>
      </c>
      <c r="BK925" s="91">
        <v>-9.4999999999999998E-3</v>
      </c>
      <c r="BL925" s="92" t="s">
        <v>687</v>
      </c>
      <c r="BM925" s="92">
        <v>0</v>
      </c>
      <c r="BN925" s="92">
        <v>7191</v>
      </c>
      <c r="BO925" s="92">
        <v>103.00206756999999</v>
      </c>
      <c r="BP925" s="92">
        <v>68.493926999999999</v>
      </c>
      <c r="BQ925" s="92">
        <v>85.747997284999997</v>
      </c>
      <c r="BR925" s="91" t="s">
        <v>93</v>
      </c>
      <c r="BS925" s="92">
        <v>1520382.003</v>
      </c>
      <c r="BT925" s="92">
        <v>5032502.9935999997</v>
      </c>
      <c r="BU925" s="92" t="s">
        <v>93</v>
      </c>
      <c r="BV925" s="93">
        <v>44562</v>
      </c>
      <c r="BW925" s="93">
        <v>44926</v>
      </c>
      <c r="BX925" s="40"/>
      <c r="BY925" s="15">
        <f>IF(BI925=0,MAX($BY$5:BY924)+1,0)</f>
        <v>0</v>
      </c>
      <c r="BZ925" s="15" t="str">
        <f t="shared" si="16"/>
        <v/>
      </c>
    </row>
    <row r="926" spans="61:78" x14ac:dyDescent="0.25">
      <c r="BI926" s="27">
        <v>0</v>
      </c>
      <c r="BJ926" t="s">
        <v>394</v>
      </c>
      <c r="BK926" s="91">
        <v>-5.0000000000000001E-3</v>
      </c>
      <c r="BL926" s="92" t="s">
        <v>596</v>
      </c>
      <c r="BM926" s="92">
        <v>0</v>
      </c>
      <c r="BN926" s="92">
        <v>3117</v>
      </c>
      <c r="BO926" s="92">
        <v>110.0019989</v>
      </c>
      <c r="BP926" s="92">
        <v>65.353309629999998</v>
      </c>
      <c r="BQ926" s="92">
        <v>87.677654265000001</v>
      </c>
      <c r="BR926" s="91">
        <v>636</v>
      </c>
      <c r="BS926" s="92">
        <v>1518019.0027999999</v>
      </c>
      <c r="BT926" s="92">
        <v>5032595.9945999999</v>
      </c>
      <c r="BU926" s="92">
        <v>636</v>
      </c>
      <c r="BV926" s="93">
        <v>44562</v>
      </c>
      <c r="BW926" s="93">
        <v>44926</v>
      </c>
      <c r="BX926" s="40"/>
      <c r="BY926" s="15">
        <f>IF(BI926=0,MAX($BY$5:BY925)+1,0)</f>
        <v>24</v>
      </c>
      <c r="BZ926" s="15" t="str">
        <f t="shared" si="16"/>
        <v/>
      </c>
    </row>
    <row r="927" spans="61:78" x14ac:dyDescent="0.25">
      <c r="BI927" s="27">
        <v>1</v>
      </c>
      <c r="BJ927" t="s">
        <v>395</v>
      </c>
      <c r="BK927" s="91">
        <v>-5.0000000000000001E-3</v>
      </c>
      <c r="BL927" s="92" t="s">
        <v>597</v>
      </c>
      <c r="BM927" s="92">
        <v>0</v>
      </c>
      <c r="BN927" s="92">
        <v>2749</v>
      </c>
      <c r="BO927" s="92">
        <v>110.50395966000001</v>
      </c>
      <c r="BP927" s="92">
        <v>65.559921259999996</v>
      </c>
      <c r="BQ927" s="92">
        <v>88.031940460000001</v>
      </c>
      <c r="BR927" s="91">
        <v>637</v>
      </c>
      <c r="BS927" s="92">
        <v>1518020.0022</v>
      </c>
      <c r="BT927" s="92">
        <v>5032741.9932000004</v>
      </c>
      <c r="BU927" s="92">
        <v>637</v>
      </c>
      <c r="BV927" s="93">
        <v>44562</v>
      </c>
      <c r="BW927" s="93">
        <v>44926</v>
      </c>
      <c r="BX927" s="40"/>
      <c r="BY927" s="15">
        <f>IF(BI927=0,MAX($BY$5:BY926)+1,0)</f>
        <v>0</v>
      </c>
      <c r="BZ927" s="15" t="str">
        <f t="shared" si="16"/>
        <v/>
      </c>
    </row>
    <row r="928" spans="61:78" x14ac:dyDescent="0.25">
      <c r="BI928" s="27">
        <v>2</v>
      </c>
      <c r="BJ928" t="s">
        <v>396</v>
      </c>
      <c r="BK928" s="91">
        <v>-0.02</v>
      </c>
      <c r="BL928" s="92" t="s">
        <v>598</v>
      </c>
      <c r="BM928" s="92">
        <v>0</v>
      </c>
      <c r="BN928" s="92">
        <v>2531</v>
      </c>
      <c r="BO928" s="92">
        <v>107.81092072</v>
      </c>
      <c r="BP928" s="92">
        <v>70.854019170000001</v>
      </c>
      <c r="BQ928" s="92">
        <v>89.332469945</v>
      </c>
      <c r="BR928" s="91">
        <v>826</v>
      </c>
      <c r="BS928" s="92">
        <v>1519684.0051</v>
      </c>
      <c r="BT928" s="92">
        <v>5033258.9992000004</v>
      </c>
      <c r="BU928" s="92">
        <v>826</v>
      </c>
      <c r="BV928" s="93">
        <v>44562</v>
      </c>
      <c r="BW928" s="93">
        <v>44926</v>
      </c>
      <c r="BX928" s="40"/>
      <c r="BY928" s="15">
        <f>IF(BI928=0,MAX($BY$5:BY927)+1,0)</f>
        <v>0</v>
      </c>
      <c r="BZ928" s="15" t="str">
        <f t="shared" si="16"/>
        <v/>
      </c>
    </row>
    <row r="929" spans="61:78" x14ac:dyDescent="0.25">
      <c r="BI929" s="27">
        <v>3</v>
      </c>
      <c r="BJ929" t="s">
        <v>397</v>
      </c>
      <c r="BK929" s="91">
        <v>-2.1399999999999999E-2</v>
      </c>
      <c r="BL929" s="92" t="s">
        <v>599</v>
      </c>
      <c r="BM929" s="92">
        <v>0</v>
      </c>
      <c r="BN929" s="92">
        <v>2038</v>
      </c>
      <c r="BO929" s="92">
        <v>107.7279892</v>
      </c>
      <c r="BP929" s="92">
        <v>71.638175959999998</v>
      </c>
      <c r="BQ929" s="92">
        <v>89.683082579999905</v>
      </c>
      <c r="BR929" s="91">
        <v>828</v>
      </c>
      <c r="BS929" s="92">
        <v>1519133.9997</v>
      </c>
      <c r="BT929" s="92">
        <v>5033304.9972000001</v>
      </c>
      <c r="BU929" s="92">
        <v>828</v>
      </c>
      <c r="BV929" s="93">
        <v>44562</v>
      </c>
      <c r="BW929" s="93">
        <v>44926</v>
      </c>
      <c r="BX929" s="40"/>
      <c r="BY929" s="15">
        <f>IF(BI929=0,MAX($BY$5:BY928)+1,0)</f>
        <v>0</v>
      </c>
      <c r="BZ929" s="15" t="str">
        <f t="shared" si="16"/>
        <v/>
      </c>
    </row>
    <row r="930" spans="61:78" x14ac:dyDescent="0.25">
      <c r="BI930" s="27">
        <v>4</v>
      </c>
      <c r="BJ930" t="s">
        <v>398</v>
      </c>
      <c r="BK930" s="91">
        <v>-3.0000000000000001E-3</v>
      </c>
      <c r="BL930" s="92" t="s">
        <v>600</v>
      </c>
      <c r="BM930" s="92">
        <v>0</v>
      </c>
      <c r="BN930" s="92">
        <v>3878</v>
      </c>
      <c r="BO930" s="92">
        <v>109.74568176</v>
      </c>
      <c r="BP930" s="92">
        <v>65.147163390000003</v>
      </c>
      <c r="BQ930" s="92">
        <v>87.446422575</v>
      </c>
      <c r="BR930" s="91">
        <v>830</v>
      </c>
      <c r="BS930" s="92">
        <v>1518029.0029</v>
      </c>
      <c r="BT930" s="92">
        <v>5032427.9934999999</v>
      </c>
      <c r="BU930" s="92">
        <v>830</v>
      </c>
      <c r="BV930" s="93">
        <v>44562</v>
      </c>
      <c r="BW930" s="93">
        <v>44926</v>
      </c>
      <c r="BX930" s="40"/>
      <c r="BY930" s="15">
        <f>IF(BI930=0,MAX($BY$5:BY929)+1,0)</f>
        <v>0</v>
      </c>
      <c r="BZ930" s="15" t="str">
        <f t="shared" si="16"/>
        <v/>
      </c>
    </row>
    <row r="931" spans="61:78" x14ac:dyDescent="0.25">
      <c r="BI931" s="27">
        <v>5</v>
      </c>
      <c r="BJ931" t="s">
        <v>399</v>
      </c>
      <c r="BK931" s="91">
        <v>-0.05</v>
      </c>
      <c r="BL931" s="92" t="s">
        <v>601</v>
      </c>
      <c r="BM931" s="92">
        <v>0</v>
      </c>
      <c r="BN931" s="92">
        <v>2298</v>
      </c>
      <c r="BO931" s="92">
        <v>107.49346924</v>
      </c>
      <c r="BP931" s="92">
        <v>71.22814941</v>
      </c>
      <c r="BQ931" s="92">
        <v>89.360809324999906</v>
      </c>
      <c r="BR931" s="91">
        <v>833</v>
      </c>
      <c r="BS931" s="92">
        <v>1519631.0009999999</v>
      </c>
      <c r="BT931" s="92">
        <v>5033315.9994999999</v>
      </c>
      <c r="BU931" s="92">
        <v>833</v>
      </c>
      <c r="BV931" s="93">
        <v>44562</v>
      </c>
      <c r="BW931" s="93">
        <v>44926</v>
      </c>
      <c r="BX931" s="40"/>
      <c r="BY931" s="15">
        <f>IF(BI931=0,MAX($BY$5:BY930)+1,0)</f>
        <v>0</v>
      </c>
      <c r="BZ931" s="15" t="str">
        <f t="shared" si="16"/>
        <v/>
      </c>
    </row>
    <row r="932" spans="61:78" x14ac:dyDescent="0.25">
      <c r="BI932" s="27">
        <v>6</v>
      </c>
      <c r="BJ932" t="s">
        <v>402</v>
      </c>
      <c r="BK932" s="91">
        <v>-5.0000000000000001E-3</v>
      </c>
      <c r="BL932" s="92" t="s">
        <v>604</v>
      </c>
      <c r="BM932" s="92">
        <v>0</v>
      </c>
      <c r="BN932" s="92">
        <v>7027</v>
      </c>
      <c r="BO932" s="92">
        <v>105.78554535000001</v>
      </c>
      <c r="BP932" s="92">
        <v>69.659011840000005</v>
      </c>
      <c r="BQ932" s="92">
        <v>87.722278595000006</v>
      </c>
      <c r="BR932" s="91">
        <v>2503</v>
      </c>
      <c r="BS932" s="92">
        <v>1519820.0038999999</v>
      </c>
      <c r="BT932" s="92">
        <v>5032380.0003000004</v>
      </c>
      <c r="BU932" s="92">
        <v>2503</v>
      </c>
      <c r="BV932" s="93">
        <v>44562</v>
      </c>
      <c r="BW932" s="93">
        <v>44926</v>
      </c>
      <c r="BX932" s="40"/>
      <c r="BY932" s="15">
        <f>IF(BI932=0,MAX($BY$5:BY931)+1,0)</f>
        <v>0</v>
      </c>
      <c r="BZ932" s="15" t="str">
        <f t="shared" si="16"/>
        <v/>
      </c>
    </row>
    <row r="933" spans="61:78" x14ac:dyDescent="0.25">
      <c r="BI933" s="27">
        <v>7</v>
      </c>
      <c r="BJ933" t="s">
        <v>404</v>
      </c>
      <c r="BK933" s="91">
        <v>-0.01</v>
      </c>
      <c r="BL933" s="92" t="s">
        <v>606</v>
      </c>
      <c r="BM933" s="92">
        <v>0</v>
      </c>
      <c r="BN933" s="92">
        <v>2010</v>
      </c>
      <c r="BO933" s="92">
        <v>110.89460754</v>
      </c>
      <c r="BP933" s="92">
        <v>65.334671020000002</v>
      </c>
      <c r="BQ933" s="92">
        <v>88.114639280000006</v>
      </c>
      <c r="BR933" s="91">
        <v>2550</v>
      </c>
      <c r="BS933" s="92">
        <v>1517747.0035000001</v>
      </c>
      <c r="BT933" s="92">
        <v>5032975.0000999998</v>
      </c>
      <c r="BU933" s="92">
        <v>2550</v>
      </c>
      <c r="BV933" s="93">
        <v>44562</v>
      </c>
      <c r="BW933" s="93">
        <v>44926</v>
      </c>
      <c r="BX933" s="40"/>
      <c r="BY933" s="15">
        <f>IF(BI933=0,MAX($BY$5:BY932)+1,0)</f>
        <v>0</v>
      </c>
      <c r="BZ933" s="15" t="str">
        <f t="shared" si="16"/>
        <v/>
      </c>
    </row>
    <row r="934" spans="61:78" x14ac:dyDescent="0.25">
      <c r="BI934" s="27">
        <v>8</v>
      </c>
      <c r="BJ934" t="s">
        <v>405</v>
      </c>
      <c r="BK934" s="91">
        <v>-8.0000000000000002E-3</v>
      </c>
      <c r="BL934" s="92" t="s">
        <v>607</v>
      </c>
      <c r="BM934" s="92">
        <v>0</v>
      </c>
      <c r="BN934" s="92">
        <v>2256</v>
      </c>
      <c r="BO934" s="92">
        <v>110.55115508999999</v>
      </c>
      <c r="BP934" s="92">
        <v>65.523017879999998</v>
      </c>
      <c r="BQ934" s="92">
        <v>88.037086485000003</v>
      </c>
      <c r="BR934" s="91">
        <v>2551</v>
      </c>
      <c r="BS934" s="92">
        <v>1517591.9992</v>
      </c>
      <c r="BT934" s="92">
        <v>5032844.9995999997</v>
      </c>
      <c r="BU934" s="92">
        <v>2551</v>
      </c>
      <c r="BV934" s="93">
        <v>44562</v>
      </c>
      <c r="BW934" s="93">
        <v>44926</v>
      </c>
      <c r="BX934" s="40"/>
      <c r="BY934" s="15">
        <f>IF(BI934=0,MAX($BY$5:BY933)+1,0)</f>
        <v>0</v>
      </c>
      <c r="BZ934" s="15" t="str">
        <f t="shared" si="16"/>
        <v/>
      </c>
    </row>
    <row r="935" spans="61:78" x14ac:dyDescent="0.25">
      <c r="BI935" s="27">
        <v>9</v>
      </c>
      <c r="BJ935" t="s">
        <v>406</v>
      </c>
      <c r="BK935" s="91">
        <v>-1.2E-2</v>
      </c>
      <c r="BL935" s="92" t="s">
        <v>608</v>
      </c>
      <c r="BM935" s="92">
        <v>0</v>
      </c>
      <c r="BN935" s="92">
        <v>2137</v>
      </c>
      <c r="BO935" s="92">
        <v>110.35852814</v>
      </c>
      <c r="BP935" s="92">
        <v>65.443931579999997</v>
      </c>
      <c r="BQ935" s="92">
        <v>87.901229860000001</v>
      </c>
      <c r="BR935" s="91">
        <v>2559</v>
      </c>
      <c r="BS935" s="92">
        <v>1517866.0035999999</v>
      </c>
      <c r="BT935" s="92">
        <v>5032951.9955000002</v>
      </c>
      <c r="BU935" s="92">
        <v>2559</v>
      </c>
      <c r="BV935" s="93">
        <v>44562</v>
      </c>
      <c r="BW935" s="93">
        <v>44926</v>
      </c>
      <c r="BX935" s="40"/>
      <c r="BY935" s="15">
        <f>IF(BI935=0,MAX($BY$5:BY934)+1,0)</f>
        <v>0</v>
      </c>
      <c r="BZ935" s="15" t="str">
        <f t="shared" si="16"/>
        <v/>
      </c>
    </row>
    <row r="936" spans="61:78" x14ac:dyDescent="0.25">
      <c r="BI936" s="27">
        <v>10</v>
      </c>
      <c r="BJ936" t="s">
        <v>407</v>
      </c>
      <c r="BK936" s="91">
        <v>-2.2499999999999999E-2</v>
      </c>
      <c r="BL936" s="92" t="s">
        <v>609</v>
      </c>
      <c r="BM936" s="92">
        <v>0</v>
      </c>
      <c r="BN936" s="92">
        <v>645</v>
      </c>
      <c r="BO936" s="92">
        <v>109.94715881</v>
      </c>
      <c r="BP936" s="92">
        <v>72.904418949999993</v>
      </c>
      <c r="BQ936" s="92">
        <v>91.425788879999999</v>
      </c>
      <c r="BR936" s="91">
        <v>4740</v>
      </c>
      <c r="BS936" s="92">
        <v>1519004.9994999999</v>
      </c>
      <c r="BT936" s="92">
        <v>5033871.9913999997</v>
      </c>
      <c r="BU936" s="92">
        <v>4740</v>
      </c>
      <c r="BV936" s="93">
        <v>44562</v>
      </c>
      <c r="BW936" s="93">
        <v>44926</v>
      </c>
      <c r="BX936" s="40"/>
      <c r="BY936" s="15">
        <f>IF(BI936=0,MAX($BY$5:BY935)+1,0)</f>
        <v>0</v>
      </c>
      <c r="BZ936" s="15" t="str">
        <f t="shared" si="16"/>
        <v/>
      </c>
    </row>
    <row r="937" spans="61:78" x14ac:dyDescent="0.25">
      <c r="BI937" s="27">
        <v>11</v>
      </c>
      <c r="BJ937" t="s">
        <v>407</v>
      </c>
      <c r="BK937" s="91">
        <v>-2.2499999999999999E-2</v>
      </c>
      <c r="BL937" s="92" t="s">
        <v>610</v>
      </c>
      <c r="BM937" s="92">
        <v>0</v>
      </c>
      <c r="BN937" s="92">
        <v>645</v>
      </c>
      <c r="BO937" s="92">
        <v>109.94715881</v>
      </c>
      <c r="BP937" s="92">
        <v>72.904418949999993</v>
      </c>
      <c r="BQ937" s="92">
        <v>91.425788879999999</v>
      </c>
      <c r="BR937" s="91">
        <v>4741</v>
      </c>
      <c r="BS937" s="92">
        <v>1519003.9994999999</v>
      </c>
      <c r="BT937" s="92">
        <v>5033866.9908999996</v>
      </c>
      <c r="BU937" s="92">
        <v>4741</v>
      </c>
      <c r="BV937" s="93">
        <v>44562</v>
      </c>
      <c r="BW937" s="93">
        <v>44926</v>
      </c>
      <c r="BX937" s="40"/>
      <c r="BY937" s="15">
        <f>IF(BI937=0,MAX($BY$5:BY936)+1,0)</f>
        <v>0</v>
      </c>
      <c r="BZ937" s="15" t="str">
        <f t="shared" si="16"/>
        <v/>
      </c>
    </row>
    <row r="938" spans="61:78" x14ac:dyDescent="0.25">
      <c r="BI938" s="27">
        <v>12</v>
      </c>
      <c r="BJ938" t="s">
        <v>409</v>
      </c>
      <c r="BK938" s="91">
        <v>-8.0000000000000002E-3</v>
      </c>
      <c r="BL938" s="92" t="s">
        <v>612</v>
      </c>
      <c r="BM938" s="92">
        <v>0</v>
      </c>
      <c r="BN938" s="92">
        <v>8231</v>
      </c>
      <c r="BO938" s="92">
        <v>109.92002869</v>
      </c>
      <c r="BP938" s="92">
        <v>64.246482850000007</v>
      </c>
      <c r="BQ938" s="92">
        <v>87.083255769999994</v>
      </c>
      <c r="BR938" s="91" t="s">
        <v>18</v>
      </c>
      <c r="BS938" s="92">
        <v>1517647.0034</v>
      </c>
      <c r="BT938" s="92">
        <v>5031648.0003000004</v>
      </c>
      <c r="BU938" s="92" t="s">
        <v>18</v>
      </c>
      <c r="BV938" s="93">
        <v>44562</v>
      </c>
      <c r="BW938" s="93">
        <v>44926</v>
      </c>
      <c r="BX938" s="40"/>
      <c r="BY938" s="15">
        <f>IF(BI938=0,MAX($BY$5:BY937)+1,0)</f>
        <v>0</v>
      </c>
      <c r="BZ938" s="15" t="str">
        <f t="shared" si="16"/>
        <v/>
      </c>
    </row>
    <row r="939" spans="61:78" x14ac:dyDescent="0.25">
      <c r="BI939" s="27">
        <v>13</v>
      </c>
      <c r="BJ939" t="s">
        <v>410</v>
      </c>
      <c r="BK939" s="91">
        <v>-8.0000000000000002E-3</v>
      </c>
      <c r="BL939" s="92" t="s">
        <v>613</v>
      </c>
      <c r="BM939" s="92">
        <v>0</v>
      </c>
      <c r="BN939" s="92">
        <v>7745</v>
      </c>
      <c r="BO939" s="92">
        <v>109.08650208</v>
      </c>
      <c r="BP939" s="92">
        <v>64.124412539999994</v>
      </c>
      <c r="BQ939" s="92">
        <v>86.605457309999906</v>
      </c>
      <c r="BR939" s="91" t="s">
        <v>19</v>
      </c>
      <c r="BS939" s="92">
        <v>1517718.0031000001</v>
      </c>
      <c r="BT939" s="92">
        <v>5031736.0006999997</v>
      </c>
      <c r="BU939" s="92" t="s">
        <v>19</v>
      </c>
      <c r="BV939" s="93">
        <v>44562</v>
      </c>
      <c r="BW939" s="93">
        <v>44926</v>
      </c>
      <c r="BX939" s="40"/>
      <c r="BY939" s="15">
        <f>IF(BI939=0,MAX($BY$5:BY938)+1,0)</f>
        <v>0</v>
      </c>
      <c r="BZ939" s="15" t="str">
        <f t="shared" si="16"/>
        <v/>
      </c>
    </row>
    <row r="940" spans="61:78" x14ac:dyDescent="0.25">
      <c r="BI940" s="27">
        <v>14</v>
      </c>
      <c r="BJ940" t="s">
        <v>412</v>
      </c>
      <c r="BK940" s="91">
        <v>-8.0000000000000002E-3</v>
      </c>
      <c r="BL940" s="92" t="s">
        <v>615</v>
      </c>
      <c r="BM940" s="92">
        <v>0</v>
      </c>
      <c r="BN940" s="92">
        <v>9316</v>
      </c>
      <c r="BO940" s="92">
        <v>108.80895233</v>
      </c>
      <c r="BP940" s="92">
        <v>63.80172348</v>
      </c>
      <c r="BQ940" s="92">
        <v>86.305337905000002</v>
      </c>
      <c r="BR940" s="91" t="s">
        <v>28</v>
      </c>
      <c r="BS940" s="92">
        <v>1517845.0024000001</v>
      </c>
      <c r="BT940" s="92">
        <v>5031586.9985999996</v>
      </c>
      <c r="BU940" s="92" t="s">
        <v>28</v>
      </c>
      <c r="BV940" s="93">
        <v>44562</v>
      </c>
      <c r="BW940" s="93">
        <v>44926</v>
      </c>
      <c r="BX940" s="40"/>
      <c r="BY940" s="15">
        <f>IF(BI940=0,MAX($BY$5:BY939)+1,0)</f>
        <v>0</v>
      </c>
      <c r="BZ940" s="15" t="str">
        <f t="shared" si="16"/>
        <v/>
      </c>
    </row>
    <row r="941" spans="61:78" x14ac:dyDescent="0.25">
      <c r="BI941" s="27">
        <v>15</v>
      </c>
      <c r="BJ941" t="s">
        <v>413</v>
      </c>
      <c r="BK941" s="91">
        <v>-8.0000000000000002E-3</v>
      </c>
      <c r="BL941" s="92" t="s">
        <v>616</v>
      </c>
      <c r="BM941" s="92">
        <v>0</v>
      </c>
      <c r="BN941" s="92">
        <v>10445</v>
      </c>
      <c r="BO941" s="92">
        <v>109.21190643</v>
      </c>
      <c r="BP941" s="92">
        <v>63.974983219999999</v>
      </c>
      <c r="BQ941" s="92">
        <v>86.593444825000006</v>
      </c>
      <c r="BR941" s="91" t="s">
        <v>29</v>
      </c>
      <c r="BS941" s="92">
        <v>1517749.0031000001</v>
      </c>
      <c r="BT941" s="92">
        <v>5031492.9918999998</v>
      </c>
      <c r="BU941" s="92" t="s">
        <v>29</v>
      </c>
      <c r="BV941" s="93">
        <v>44562</v>
      </c>
      <c r="BW941" s="93">
        <v>44926</v>
      </c>
      <c r="BX941" s="40"/>
      <c r="BY941" s="15">
        <f>IF(BI941=0,MAX($BY$5:BY940)+1,0)</f>
        <v>0</v>
      </c>
      <c r="BZ941" s="15" t="str">
        <f t="shared" si="16"/>
        <v/>
      </c>
    </row>
    <row r="942" spans="61:78" x14ac:dyDescent="0.25">
      <c r="BI942" s="27">
        <v>16</v>
      </c>
      <c r="BJ942" t="s">
        <v>417</v>
      </c>
      <c r="BK942" s="91">
        <v>-8.0000000000000002E-3</v>
      </c>
      <c r="BL942" s="92" t="s">
        <v>621</v>
      </c>
      <c r="BM942" s="92">
        <v>0</v>
      </c>
      <c r="BN942" s="92">
        <v>1919</v>
      </c>
      <c r="BO942" s="92">
        <v>107.52838898</v>
      </c>
      <c r="BP942" s="92">
        <v>71.738250730000004</v>
      </c>
      <c r="BQ942" s="92">
        <v>89.633319854999996</v>
      </c>
      <c r="BR942" s="91" t="s">
        <v>38</v>
      </c>
      <c r="BS942" s="92">
        <v>1519559.9978</v>
      </c>
      <c r="BT942" s="92">
        <v>5033463.9984999998</v>
      </c>
      <c r="BU942" s="92" t="s">
        <v>38</v>
      </c>
      <c r="BV942" s="93">
        <v>44562</v>
      </c>
      <c r="BW942" s="93">
        <v>44926</v>
      </c>
      <c r="BX942" s="40"/>
      <c r="BY942" s="15">
        <f>IF(BI942=0,MAX($BY$5:BY941)+1,0)</f>
        <v>0</v>
      </c>
      <c r="BZ942" s="15" t="str">
        <f t="shared" si="16"/>
        <v/>
      </c>
    </row>
    <row r="943" spans="61:78" x14ac:dyDescent="0.25">
      <c r="BI943" s="27">
        <v>17</v>
      </c>
      <c r="BJ943" t="s">
        <v>418</v>
      </c>
      <c r="BK943" s="91">
        <v>-8.0000000000000002E-3</v>
      </c>
      <c r="BL943" s="92" t="s">
        <v>622</v>
      </c>
      <c r="BM943" s="92">
        <v>0</v>
      </c>
      <c r="BN943" s="92">
        <v>2048</v>
      </c>
      <c r="BO943" s="92">
        <v>107.55656433</v>
      </c>
      <c r="BP943" s="92">
        <v>71.476799009999993</v>
      </c>
      <c r="BQ943" s="92">
        <v>89.516681669999997</v>
      </c>
      <c r="BR943" s="91" t="s">
        <v>39</v>
      </c>
      <c r="BS943" s="92">
        <v>1519593.9975000001</v>
      </c>
      <c r="BT943" s="92">
        <v>5033411.9990999997</v>
      </c>
      <c r="BU943" s="92" t="s">
        <v>39</v>
      </c>
      <c r="BV943" s="93">
        <v>44562</v>
      </c>
      <c r="BW943" s="93">
        <v>44926</v>
      </c>
      <c r="BX943" s="40"/>
      <c r="BY943" s="15">
        <f>IF(BI943=0,MAX($BY$5:BY942)+1,0)</f>
        <v>0</v>
      </c>
      <c r="BZ943" s="15" t="str">
        <f t="shared" si="16"/>
        <v/>
      </c>
    </row>
    <row r="944" spans="61:78" x14ac:dyDescent="0.25">
      <c r="BI944" s="27">
        <v>18</v>
      </c>
      <c r="BJ944" t="s">
        <v>419</v>
      </c>
      <c r="BK944" s="91">
        <v>-8.0000000000000002E-3</v>
      </c>
      <c r="BL944" s="92" t="s">
        <v>623</v>
      </c>
      <c r="BM944" s="92">
        <v>0</v>
      </c>
      <c r="BN944" s="92">
        <v>2173</v>
      </c>
      <c r="BO944" s="92">
        <v>107.66276550000001</v>
      </c>
      <c r="BP944" s="92">
        <v>71.339622500000004</v>
      </c>
      <c r="BQ944" s="92">
        <v>89.501193999999998</v>
      </c>
      <c r="BR944" s="91" t="s">
        <v>40</v>
      </c>
      <c r="BS944" s="92">
        <v>1519634.9982</v>
      </c>
      <c r="BT944" s="92">
        <v>5033369.9902999997</v>
      </c>
      <c r="BU944" s="92" t="s">
        <v>40</v>
      </c>
      <c r="BV944" s="93">
        <v>44562</v>
      </c>
      <c r="BW944" s="93">
        <v>44926</v>
      </c>
      <c r="BX944" s="40"/>
      <c r="BY944" s="15">
        <f>IF(BI944=0,MAX($BY$5:BY943)+1,0)</f>
        <v>0</v>
      </c>
      <c r="BZ944" s="15" t="str">
        <f t="shared" si="16"/>
        <v/>
      </c>
    </row>
    <row r="945" spans="61:78" x14ac:dyDescent="0.25">
      <c r="BI945" s="27">
        <v>19</v>
      </c>
      <c r="BJ945" t="s">
        <v>420</v>
      </c>
      <c r="BK945" s="91">
        <v>6.0000000000000001E-3</v>
      </c>
      <c r="BL945" s="92" t="s">
        <v>624</v>
      </c>
      <c r="BM945" s="92">
        <v>0</v>
      </c>
      <c r="BN945" s="92">
        <v>2169</v>
      </c>
      <c r="BO945" s="92">
        <v>108.33624268</v>
      </c>
      <c r="BP945" s="92">
        <v>71.719467159999994</v>
      </c>
      <c r="BQ945" s="92">
        <v>90.027854919999996</v>
      </c>
      <c r="BR945" s="91" t="s">
        <v>41</v>
      </c>
      <c r="BS945" s="92">
        <v>1519433.0009000001</v>
      </c>
      <c r="BT945" s="92">
        <v>5033336.9924999997</v>
      </c>
      <c r="BU945" s="92" t="s">
        <v>41</v>
      </c>
      <c r="BV945" s="93">
        <v>44562</v>
      </c>
      <c r="BW945" s="93">
        <v>44926</v>
      </c>
      <c r="BX945" s="40"/>
      <c r="BY945" s="15">
        <f>IF(BI945=0,MAX($BY$5:BY944)+1,0)</f>
        <v>0</v>
      </c>
      <c r="BZ945" s="15" t="str">
        <f t="shared" si="16"/>
        <v/>
      </c>
    </row>
    <row r="946" spans="61:78" x14ac:dyDescent="0.25">
      <c r="BI946" s="27">
        <v>20</v>
      </c>
      <c r="BJ946" t="s">
        <v>420</v>
      </c>
      <c r="BK946" s="91">
        <v>6.0000000000000001E-3</v>
      </c>
      <c r="BL946" s="92" t="s">
        <v>625</v>
      </c>
      <c r="BM946" s="92">
        <v>0</v>
      </c>
      <c r="BN946" s="92">
        <v>2169</v>
      </c>
      <c r="BO946" s="92">
        <v>108.33624268</v>
      </c>
      <c r="BP946" s="92">
        <v>71.719467159999994</v>
      </c>
      <c r="BQ946" s="92">
        <v>90.027854919999996</v>
      </c>
      <c r="BR946" s="91" t="s">
        <v>42</v>
      </c>
      <c r="BS946" s="92">
        <v>1519443.996</v>
      </c>
      <c r="BT946" s="92">
        <v>5033326.9955000002</v>
      </c>
      <c r="BU946" s="92" t="s">
        <v>42</v>
      </c>
      <c r="BV946" s="93">
        <v>44562</v>
      </c>
      <c r="BW946" s="93">
        <v>44926</v>
      </c>
      <c r="BX946" s="40"/>
      <c r="BY946" s="15">
        <f>IF(BI946=0,MAX($BY$5:BY945)+1,0)</f>
        <v>0</v>
      </c>
      <c r="BZ946" s="15" t="str">
        <f t="shared" si="16"/>
        <v/>
      </c>
    </row>
    <row r="947" spans="61:78" x14ac:dyDescent="0.25">
      <c r="BI947" s="27">
        <v>21</v>
      </c>
      <c r="BJ947" t="s">
        <v>421</v>
      </c>
      <c r="BK947" s="91">
        <v>6.0000000000000001E-3</v>
      </c>
      <c r="BL947" s="92" t="s">
        <v>626</v>
      </c>
      <c r="BM947" s="92">
        <v>0</v>
      </c>
      <c r="BN947" s="92">
        <v>2295</v>
      </c>
      <c r="BO947" s="92">
        <v>107.84601592999999</v>
      </c>
      <c r="BP947" s="92">
        <v>71.506248470000003</v>
      </c>
      <c r="BQ947" s="92">
        <v>89.676132199999998</v>
      </c>
      <c r="BR947" s="91" t="s">
        <v>43</v>
      </c>
      <c r="BS947" s="92">
        <v>1519469.0020999999</v>
      </c>
      <c r="BT947" s="92">
        <v>5033304.9913999997</v>
      </c>
      <c r="BU947" s="92" t="s">
        <v>43</v>
      </c>
      <c r="BV947" s="93">
        <v>44562</v>
      </c>
      <c r="BW947" s="93">
        <v>44926</v>
      </c>
      <c r="BX947" s="40"/>
      <c r="BY947" s="15">
        <f>IF(BI947=0,MAX($BY$5:BY946)+1,0)</f>
        <v>0</v>
      </c>
      <c r="BZ947" s="15" t="str">
        <f t="shared" si="16"/>
        <v/>
      </c>
    </row>
    <row r="948" spans="61:78" x14ac:dyDescent="0.25">
      <c r="BI948" s="27">
        <v>22</v>
      </c>
      <c r="BJ948" t="s">
        <v>421</v>
      </c>
      <c r="BK948" s="91">
        <v>6.0000000000000001E-3</v>
      </c>
      <c r="BL948" s="92" t="s">
        <v>627</v>
      </c>
      <c r="BM948" s="92">
        <v>0</v>
      </c>
      <c r="BN948" s="92">
        <v>2295</v>
      </c>
      <c r="BO948" s="92">
        <v>107.84601592999999</v>
      </c>
      <c r="BP948" s="92">
        <v>71.506248470000003</v>
      </c>
      <c r="BQ948" s="92">
        <v>89.676132199999998</v>
      </c>
      <c r="BR948" s="91" t="s">
        <v>44</v>
      </c>
      <c r="BS948" s="92">
        <v>1519482.0045</v>
      </c>
      <c r="BT948" s="92">
        <v>5033285.9927000003</v>
      </c>
      <c r="BU948" s="92" t="s">
        <v>44</v>
      </c>
      <c r="BV948" s="93">
        <v>44562</v>
      </c>
      <c r="BW948" s="93">
        <v>44926</v>
      </c>
      <c r="BX948" s="40"/>
      <c r="BY948" s="15">
        <f>IF(BI948=0,MAX($BY$5:BY947)+1,0)</f>
        <v>0</v>
      </c>
      <c r="BZ948" s="15" t="str">
        <f t="shared" si="16"/>
        <v/>
      </c>
    </row>
    <row r="949" spans="61:78" x14ac:dyDescent="0.25">
      <c r="BI949" s="27">
        <v>23</v>
      </c>
      <c r="BJ949" t="s">
        <v>422</v>
      </c>
      <c r="BK949" s="91">
        <v>2.4E-2</v>
      </c>
      <c r="BL949" s="92" t="s">
        <v>628</v>
      </c>
      <c r="BM949" s="92">
        <v>0</v>
      </c>
      <c r="BN949" s="92">
        <v>2527</v>
      </c>
      <c r="BO949" s="92">
        <v>107.97271729000001</v>
      </c>
      <c r="BP949" s="92">
        <v>71.206565859999998</v>
      </c>
      <c r="BQ949" s="92">
        <v>89.589641575000002</v>
      </c>
      <c r="BR949" s="91" t="s">
        <v>45</v>
      </c>
      <c r="BS949" s="92">
        <v>1519518.9950999999</v>
      </c>
      <c r="BT949" s="92">
        <v>5033226.9990999997</v>
      </c>
      <c r="BU949" s="92" t="s">
        <v>45</v>
      </c>
      <c r="BV949" s="93">
        <v>44562</v>
      </c>
      <c r="BW949" s="93">
        <v>44926</v>
      </c>
      <c r="BX949" s="40"/>
      <c r="BY949" s="15">
        <f>IF(BI949=0,MAX($BY$5:BY948)+1,0)</f>
        <v>0</v>
      </c>
      <c r="BZ949" s="15" t="str">
        <f t="shared" si="16"/>
        <v/>
      </c>
    </row>
    <row r="950" spans="61:78" x14ac:dyDescent="0.25">
      <c r="BI950" s="27">
        <v>24</v>
      </c>
      <c r="BJ950" t="s">
        <v>423</v>
      </c>
      <c r="BK950" s="91">
        <v>-2.1399999999999999E-2</v>
      </c>
      <c r="BL950" s="92" t="s">
        <v>629</v>
      </c>
      <c r="BM950" s="92">
        <v>0</v>
      </c>
      <c r="BN950" s="92">
        <v>2287</v>
      </c>
      <c r="BO950" s="92">
        <v>107.6685791</v>
      </c>
      <c r="BP950" s="92">
        <v>71.260536189999996</v>
      </c>
      <c r="BQ950" s="92">
        <v>89.464557644999999</v>
      </c>
      <c r="BR950" s="91" t="s">
        <v>46</v>
      </c>
      <c r="BS950" s="92">
        <v>1519078.0001999999</v>
      </c>
      <c r="BT950" s="92">
        <v>5033219.9946999997</v>
      </c>
      <c r="BU950" s="92" t="s">
        <v>46</v>
      </c>
      <c r="BV950" s="93">
        <v>44562</v>
      </c>
      <c r="BW950" s="93">
        <v>44926</v>
      </c>
      <c r="BX950" s="40"/>
      <c r="BY950" s="15">
        <f>IF(BI950=0,MAX($BY$5:BY949)+1,0)</f>
        <v>0</v>
      </c>
      <c r="BZ950" s="15" t="str">
        <f t="shared" si="16"/>
        <v/>
      </c>
    </row>
    <row r="951" spans="61:78" x14ac:dyDescent="0.25">
      <c r="BI951" s="27">
        <v>25</v>
      </c>
      <c r="BJ951" t="s">
        <v>424</v>
      </c>
      <c r="BK951" s="91">
        <v>2.1399999999999999E-2</v>
      </c>
      <c r="BL951" s="92" t="s">
        <v>630</v>
      </c>
      <c r="BM951" s="92">
        <v>0</v>
      </c>
      <c r="BN951" s="92">
        <v>1909</v>
      </c>
      <c r="BO951" s="92">
        <v>108.11677551</v>
      </c>
      <c r="BP951" s="92">
        <v>71.622856139999996</v>
      </c>
      <c r="BQ951" s="92">
        <v>89.869815824999904</v>
      </c>
      <c r="BR951" s="91" t="s">
        <v>47</v>
      </c>
      <c r="BS951" s="92">
        <v>1519088.0037</v>
      </c>
      <c r="BT951" s="92">
        <v>5033340.9992000004</v>
      </c>
      <c r="BU951" s="92" t="s">
        <v>47</v>
      </c>
      <c r="BV951" s="93">
        <v>44562</v>
      </c>
      <c r="BW951" s="93">
        <v>44926</v>
      </c>
      <c r="BX951" s="40"/>
      <c r="BY951" s="15">
        <f>IF(BI951=0,MAX($BY$5:BY950)+1,0)</f>
        <v>0</v>
      </c>
      <c r="BZ951" s="15" t="str">
        <f t="shared" si="16"/>
        <v/>
      </c>
    </row>
    <row r="952" spans="61:78" x14ac:dyDescent="0.25">
      <c r="BI952" s="27">
        <v>26</v>
      </c>
      <c r="BJ952" t="s">
        <v>425</v>
      </c>
      <c r="BK952" s="91">
        <v>2.1399999999999999E-2</v>
      </c>
      <c r="BL952" s="92" t="s">
        <v>631</v>
      </c>
      <c r="BM952" s="92">
        <v>0</v>
      </c>
      <c r="BN952" s="92">
        <v>2161</v>
      </c>
      <c r="BO952" s="92">
        <v>107.9879303</v>
      </c>
      <c r="BP952" s="92">
        <v>71.230773929999998</v>
      </c>
      <c r="BQ952" s="92">
        <v>89.609352114999993</v>
      </c>
      <c r="BR952" s="91" t="s">
        <v>48</v>
      </c>
      <c r="BS952" s="92">
        <v>1519071.9994999999</v>
      </c>
      <c r="BT952" s="92">
        <v>5033226.9907999998</v>
      </c>
      <c r="BU952" s="92" t="s">
        <v>48</v>
      </c>
      <c r="BV952" s="93">
        <v>44562</v>
      </c>
      <c r="BW952" s="93">
        <v>44926</v>
      </c>
      <c r="BX952" s="40"/>
      <c r="BY952" s="15">
        <f>IF(BI952=0,MAX($BY$5:BY951)+1,0)</f>
        <v>0</v>
      </c>
      <c r="BZ952" s="15" t="str">
        <f t="shared" si="16"/>
        <v/>
      </c>
    </row>
    <row r="953" spans="61:78" x14ac:dyDescent="0.25">
      <c r="BI953" s="27">
        <v>27</v>
      </c>
      <c r="BJ953" t="s">
        <v>426</v>
      </c>
      <c r="BK953" s="91">
        <v>-6.0000000000000001E-3</v>
      </c>
      <c r="BL953" s="92" t="s">
        <v>632</v>
      </c>
      <c r="BM953" s="92">
        <v>0</v>
      </c>
      <c r="BN953" s="92">
        <v>2528</v>
      </c>
      <c r="BO953" s="92">
        <v>107.90103148999999</v>
      </c>
      <c r="BP953" s="92">
        <v>71.132980349999997</v>
      </c>
      <c r="BQ953" s="92">
        <v>89.517005920000003</v>
      </c>
      <c r="BR953" s="91" t="s">
        <v>49</v>
      </c>
      <c r="BS953" s="92">
        <v>1519568.0019</v>
      </c>
      <c r="BT953" s="92">
        <v>5033226.9948000005</v>
      </c>
      <c r="BU953" s="92" t="s">
        <v>49</v>
      </c>
      <c r="BV953" s="93">
        <v>44562</v>
      </c>
      <c r="BW953" s="93">
        <v>44926</v>
      </c>
      <c r="BX953" s="40"/>
      <c r="BY953" s="15">
        <f>IF(BI953=0,MAX($BY$5:BY952)+1,0)</f>
        <v>0</v>
      </c>
      <c r="BZ953" s="15" t="str">
        <f t="shared" si="16"/>
        <v/>
      </c>
    </row>
    <row r="954" spans="61:78" x14ac:dyDescent="0.25">
      <c r="BI954" s="27">
        <v>28</v>
      </c>
      <c r="BJ954" t="s">
        <v>426</v>
      </c>
      <c r="BK954" s="91">
        <v>-6.0000000000000001E-3</v>
      </c>
      <c r="BL954" s="92" t="s">
        <v>633</v>
      </c>
      <c r="BM954" s="92">
        <v>0</v>
      </c>
      <c r="BN954" s="92">
        <v>2528</v>
      </c>
      <c r="BO954" s="92">
        <v>107.90103148999999</v>
      </c>
      <c r="BP954" s="92">
        <v>71.132980349999997</v>
      </c>
      <c r="BQ954" s="92">
        <v>89.517005920000003</v>
      </c>
      <c r="BR954" s="91" t="s">
        <v>50</v>
      </c>
      <c r="BS954" s="92">
        <v>1519571.9987999999</v>
      </c>
      <c r="BT954" s="92">
        <v>5033222.9929</v>
      </c>
      <c r="BU954" s="92" t="s">
        <v>50</v>
      </c>
      <c r="BV954" s="93">
        <v>44562</v>
      </c>
      <c r="BW954" s="93">
        <v>44926</v>
      </c>
      <c r="BX954" s="40"/>
      <c r="BY954" s="15">
        <f>IF(BI954=0,MAX($BY$5:BY953)+1,0)</f>
        <v>0</v>
      </c>
      <c r="BZ954" s="15" t="str">
        <f t="shared" si="16"/>
        <v/>
      </c>
    </row>
    <row r="955" spans="61:78" x14ac:dyDescent="0.25">
      <c r="BI955" s="27">
        <v>29</v>
      </c>
      <c r="BJ955" t="s">
        <v>427</v>
      </c>
      <c r="BK955" s="91">
        <v>6.0000000000000001E-3</v>
      </c>
      <c r="BL955" s="92" t="s">
        <v>634</v>
      </c>
      <c r="BM955" s="92">
        <v>0</v>
      </c>
      <c r="BN955" s="92">
        <v>2412</v>
      </c>
      <c r="BO955" s="92">
        <v>108.01702118</v>
      </c>
      <c r="BP955" s="92">
        <v>71.264244079999997</v>
      </c>
      <c r="BQ955" s="92">
        <v>89.640632629999999</v>
      </c>
      <c r="BR955" s="91" t="s">
        <v>51</v>
      </c>
      <c r="BS955" s="92">
        <v>1519546.9998999999</v>
      </c>
      <c r="BT955" s="92">
        <v>5033241</v>
      </c>
      <c r="BU955" s="92" t="s">
        <v>51</v>
      </c>
      <c r="BV955" s="93">
        <v>44562</v>
      </c>
      <c r="BW955" s="93">
        <v>44926</v>
      </c>
      <c r="BX955" s="40"/>
      <c r="BY955" s="15">
        <f>IF(BI955=0,MAX($BY$5:BY954)+1,0)</f>
        <v>0</v>
      </c>
      <c r="BZ955" s="15" t="str">
        <f t="shared" si="16"/>
        <v/>
      </c>
    </row>
    <row r="956" spans="61:78" x14ac:dyDescent="0.25">
      <c r="BI956" s="27">
        <v>30</v>
      </c>
      <c r="BJ956" t="s">
        <v>426</v>
      </c>
      <c r="BK956" s="91">
        <v>6.0000000000000001E-3</v>
      </c>
      <c r="BL956" s="92" t="s">
        <v>635</v>
      </c>
      <c r="BM956" s="92">
        <v>0</v>
      </c>
      <c r="BN956" s="92">
        <v>2528</v>
      </c>
      <c r="BO956" s="92">
        <v>107.90103148999999</v>
      </c>
      <c r="BP956" s="92">
        <v>71.132980349999997</v>
      </c>
      <c r="BQ956" s="92">
        <v>89.517005920000003</v>
      </c>
      <c r="BR956" s="91" t="s">
        <v>52</v>
      </c>
      <c r="BS956" s="92">
        <v>1519545.0049999999</v>
      </c>
      <c r="BT956" s="92">
        <v>5033238.9978999998</v>
      </c>
      <c r="BU956" s="92" t="s">
        <v>52</v>
      </c>
      <c r="BV956" s="93">
        <v>44562</v>
      </c>
      <c r="BW956" s="93">
        <v>44926</v>
      </c>
      <c r="BX956" s="40"/>
      <c r="BY956" s="15">
        <f>IF(BI956=0,MAX($BY$5:BY955)+1,0)</f>
        <v>0</v>
      </c>
      <c r="BZ956" s="15" t="str">
        <f t="shared" si="16"/>
        <v/>
      </c>
    </row>
    <row r="957" spans="61:78" x14ac:dyDescent="0.25">
      <c r="BI957" s="27">
        <v>31</v>
      </c>
      <c r="BJ957" t="s">
        <v>422</v>
      </c>
      <c r="BK957" s="91">
        <v>1.2E-2</v>
      </c>
      <c r="BL957" s="92" t="s">
        <v>636</v>
      </c>
      <c r="BM957" s="92">
        <v>0</v>
      </c>
      <c r="BN957" s="92">
        <v>2527</v>
      </c>
      <c r="BO957" s="92">
        <v>107.97271729000001</v>
      </c>
      <c r="BP957" s="92">
        <v>71.206565859999998</v>
      </c>
      <c r="BQ957" s="92">
        <v>89.589641575000002</v>
      </c>
      <c r="BR957" s="91" t="s">
        <v>53</v>
      </c>
      <c r="BS957" s="92">
        <v>1519518.9950999999</v>
      </c>
      <c r="BT957" s="92">
        <v>5033226.9990999997</v>
      </c>
      <c r="BU957" s="92" t="s">
        <v>53</v>
      </c>
      <c r="BV957" s="93">
        <v>44562</v>
      </c>
      <c r="BW957" s="93">
        <v>44926</v>
      </c>
      <c r="BX957" s="40"/>
      <c r="BY957" s="15">
        <f>IF(BI957=0,MAX($BY$5:BY956)+1,0)</f>
        <v>0</v>
      </c>
      <c r="BZ957" s="15" t="str">
        <f t="shared" si="16"/>
        <v/>
      </c>
    </row>
    <row r="958" spans="61:78" x14ac:dyDescent="0.25">
      <c r="BI958" s="27">
        <v>32</v>
      </c>
      <c r="BJ958" t="s">
        <v>426</v>
      </c>
      <c r="BK958" s="91">
        <v>8.0000000000000002E-3</v>
      </c>
      <c r="BL958" s="92" t="s">
        <v>639</v>
      </c>
      <c r="BM958" s="92">
        <v>0</v>
      </c>
      <c r="BN958" s="92">
        <v>2528</v>
      </c>
      <c r="BO958" s="92">
        <v>107.90103148999999</v>
      </c>
      <c r="BP958" s="92">
        <v>71.132980349999997</v>
      </c>
      <c r="BQ958" s="92">
        <v>89.517005920000003</v>
      </c>
      <c r="BR958" s="91" t="s">
        <v>56</v>
      </c>
      <c r="BS958" s="92">
        <v>1519549.9957999999</v>
      </c>
      <c r="BT958" s="92">
        <v>5033195.9979999997</v>
      </c>
      <c r="BU958" s="92" t="s">
        <v>56</v>
      </c>
      <c r="BV958" s="93">
        <v>44562</v>
      </c>
      <c r="BW958" s="93">
        <v>44926</v>
      </c>
      <c r="BX958" s="40"/>
      <c r="BY958" s="15">
        <f>IF(BI958=0,MAX($BY$5:BY957)+1,0)</f>
        <v>0</v>
      </c>
      <c r="BZ958" s="15" t="str">
        <f t="shared" si="16"/>
        <v/>
      </c>
    </row>
    <row r="959" spans="61:78" x14ac:dyDescent="0.25">
      <c r="BI959" s="27">
        <v>33</v>
      </c>
      <c r="BJ959" t="s">
        <v>342</v>
      </c>
      <c r="BK959" s="91">
        <v>6.0000000000000001E-3</v>
      </c>
      <c r="BL959" s="92" t="s">
        <v>654</v>
      </c>
      <c r="BM959" s="92">
        <v>0</v>
      </c>
      <c r="BN959" s="92">
        <v>14785</v>
      </c>
      <c r="BO959" s="92">
        <v>106.4753418</v>
      </c>
      <c r="BP959" s="92">
        <v>63.433700559999998</v>
      </c>
      <c r="BQ959" s="92">
        <v>84.95452118</v>
      </c>
      <c r="BR959" s="91" t="s">
        <v>71</v>
      </c>
      <c r="BS959" s="92">
        <v>1518762.0031999999</v>
      </c>
      <c r="BT959" s="92">
        <v>5031310.9926000005</v>
      </c>
      <c r="BU959" s="92" t="s">
        <v>71</v>
      </c>
      <c r="BV959" s="93">
        <v>44562</v>
      </c>
      <c r="BW959" s="93">
        <v>44926</v>
      </c>
      <c r="BX959" s="40"/>
      <c r="BY959" s="15">
        <f>IF(BI959=0,MAX($BY$5:BY958)+1,0)</f>
        <v>0</v>
      </c>
      <c r="BZ959" s="15" t="str">
        <f t="shared" si="16"/>
        <v/>
      </c>
    </row>
    <row r="960" spans="61:78" x14ac:dyDescent="0.25">
      <c r="BI960" s="27">
        <v>34</v>
      </c>
      <c r="BJ960" t="s">
        <v>453</v>
      </c>
      <c r="BK960" s="91">
        <v>-3.5000000000000001E-3</v>
      </c>
      <c r="BL960" s="92" t="s">
        <v>674</v>
      </c>
      <c r="BM960" s="92">
        <v>0</v>
      </c>
      <c r="BN960" s="92">
        <v>727</v>
      </c>
      <c r="BO960" s="92">
        <v>112.15606689000001</v>
      </c>
      <c r="BP960" s="92">
        <v>65.068504329999996</v>
      </c>
      <c r="BQ960" s="92">
        <v>88.612285610000001</v>
      </c>
      <c r="BR960" s="91" t="s">
        <v>87</v>
      </c>
      <c r="BS960" s="92">
        <v>1516905.0027999999</v>
      </c>
      <c r="BT960" s="92">
        <v>5033255.9985999996</v>
      </c>
      <c r="BU960" s="92" t="s">
        <v>87</v>
      </c>
      <c r="BV960" s="93">
        <v>44562</v>
      </c>
      <c r="BW960" s="93">
        <v>44926</v>
      </c>
      <c r="BX960" s="40"/>
      <c r="BY960" s="15">
        <f>IF(BI960=0,MAX($BY$5:BY959)+1,0)</f>
        <v>0</v>
      </c>
      <c r="BZ960" s="15" t="str">
        <f t="shared" si="16"/>
        <v/>
      </c>
    </row>
    <row r="961" spans="61:78" x14ac:dyDescent="0.25">
      <c r="BI961" s="27">
        <v>35</v>
      </c>
      <c r="BJ961" t="s">
        <v>464</v>
      </c>
      <c r="BK961" s="91">
        <v>-9.4999999999999998E-3</v>
      </c>
      <c r="BL961" s="92" t="s">
        <v>683</v>
      </c>
      <c r="BM961" s="92">
        <v>0</v>
      </c>
      <c r="BN961" s="92">
        <v>9249</v>
      </c>
      <c r="BO961" s="92">
        <v>103.56208801</v>
      </c>
      <c r="BP961" s="92">
        <v>66.873481749999996</v>
      </c>
      <c r="BQ961" s="92">
        <v>85.217784879999996</v>
      </c>
      <c r="BR961" s="91" t="s">
        <v>89</v>
      </c>
      <c r="BS961" s="92">
        <v>1520751.9961000001</v>
      </c>
      <c r="BT961" s="92">
        <v>5032391.9959000004</v>
      </c>
      <c r="BU961" s="92" t="s">
        <v>89</v>
      </c>
      <c r="BV961" s="93">
        <v>44562</v>
      </c>
      <c r="BW961" s="93">
        <v>44926</v>
      </c>
      <c r="BX961" s="40"/>
      <c r="BY961" s="15">
        <f>IF(BI961=0,MAX($BY$5:BY960)+1,0)</f>
        <v>0</v>
      </c>
      <c r="BZ961" s="15" t="str">
        <f t="shared" si="16"/>
        <v/>
      </c>
    </row>
    <row r="962" spans="61:78" x14ac:dyDescent="0.25">
      <c r="BI962" s="27">
        <v>36</v>
      </c>
      <c r="BJ962" t="s">
        <v>465</v>
      </c>
      <c r="BK962" s="91">
        <v>-9.4999999999999998E-3</v>
      </c>
      <c r="BL962" s="92" t="s">
        <v>684</v>
      </c>
      <c r="BM962" s="92">
        <v>0</v>
      </c>
      <c r="BN962" s="92">
        <v>8671</v>
      </c>
      <c r="BO962" s="92">
        <v>104.6832962</v>
      </c>
      <c r="BP962" s="92">
        <v>68.130287170000003</v>
      </c>
      <c r="BQ962" s="92">
        <v>86.406791685000002</v>
      </c>
      <c r="BR962" s="91" t="s">
        <v>90</v>
      </c>
      <c r="BS962" s="92">
        <v>1520458.9982</v>
      </c>
      <c r="BT962" s="92">
        <v>5032383.9956999999</v>
      </c>
      <c r="BU962" s="92" t="s">
        <v>90</v>
      </c>
      <c r="BV962" s="93">
        <v>44562</v>
      </c>
      <c r="BW962" s="93">
        <v>44926</v>
      </c>
      <c r="BX962" s="40"/>
      <c r="BY962" s="15">
        <f>IF(BI962=0,MAX($BY$5:BY961)+1,0)</f>
        <v>0</v>
      </c>
      <c r="BZ962" s="15" t="str">
        <f t="shared" si="16"/>
        <v/>
      </c>
    </row>
    <row r="963" spans="61:78" x14ac:dyDescent="0.25">
      <c r="BI963" s="27">
        <v>37</v>
      </c>
      <c r="BJ963" t="s">
        <v>466</v>
      </c>
      <c r="BK963" s="91">
        <v>-9.4999999999999998E-3</v>
      </c>
      <c r="BL963" s="92" t="s">
        <v>685</v>
      </c>
      <c r="BM963" s="92">
        <v>0</v>
      </c>
      <c r="BN963" s="92">
        <v>9255</v>
      </c>
      <c r="BO963" s="92">
        <v>103.91210938</v>
      </c>
      <c r="BP963" s="92">
        <v>66.635841369999994</v>
      </c>
      <c r="BQ963" s="92">
        <v>85.273975374999907</v>
      </c>
      <c r="BR963" s="91" t="s">
        <v>91</v>
      </c>
      <c r="BS963" s="92">
        <v>1520823.9998999999</v>
      </c>
      <c r="BT963" s="92">
        <v>5032383.9976000004</v>
      </c>
      <c r="BU963" s="92" t="s">
        <v>91</v>
      </c>
      <c r="BV963" s="93">
        <v>44562</v>
      </c>
      <c r="BW963" s="93">
        <v>44926</v>
      </c>
      <c r="BX963" s="40"/>
      <c r="BY963" s="15">
        <f>IF(BI963=0,MAX($BY$5:BY962)+1,0)</f>
        <v>0</v>
      </c>
      <c r="BZ963" s="15" t="str">
        <f t="shared" si="16"/>
        <v/>
      </c>
    </row>
    <row r="964" spans="61:78" x14ac:dyDescent="0.25">
      <c r="BI964" s="27">
        <v>38</v>
      </c>
      <c r="BJ964" t="s">
        <v>467</v>
      </c>
      <c r="BK964" s="91">
        <v>-9.4999999999999998E-3</v>
      </c>
      <c r="BL964" s="92" t="s">
        <v>686</v>
      </c>
      <c r="BM964" s="92">
        <v>0</v>
      </c>
      <c r="BN964" s="92">
        <v>8689</v>
      </c>
      <c r="BO964" s="92">
        <v>104.02419281</v>
      </c>
      <c r="BP964" s="92">
        <v>67.291755679999994</v>
      </c>
      <c r="BQ964" s="92">
        <v>85.657974244999906</v>
      </c>
      <c r="BR964" s="91" t="s">
        <v>92</v>
      </c>
      <c r="BS964" s="92">
        <v>1520653.0012999999</v>
      </c>
      <c r="BT964" s="92">
        <v>5032404.9929</v>
      </c>
      <c r="BU964" s="92" t="s">
        <v>92</v>
      </c>
      <c r="BV964" s="93">
        <v>44562</v>
      </c>
      <c r="BW964" s="93">
        <v>44926</v>
      </c>
      <c r="BX964" s="40"/>
      <c r="BY964" s="15">
        <f>IF(BI964=0,MAX($BY$5:BY963)+1,0)</f>
        <v>0</v>
      </c>
      <c r="BZ964" s="15" t="str">
        <f t="shared" si="16"/>
        <v/>
      </c>
    </row>
    <row r="965" spans="61:78" x14ac:dyDescent="0.25">
      <c r="BI965" s="27">
        <v>39</v>
      </c>
      <c r="BJ965" t="s">
        <v>468</v>
      </c>
      <c r="BK965" s="91">
        <v>-9.4999999999999998E-3</v>
      </c>
      <c r="BL965" s="92" t="s">
        <v>687</v>
      </c>
      <c r="BM965" s="92">
        <v>0</v>
      </c>
      <c r="BN965" s="92">
        <v>7191</v>
      </c>
      <c r="BO965" s="92">
        <v>103.00206756999999</v>
      </c>
      <c r="BP965" s="92">
        <v>68.493926999999999</v>
      </c>
      <c r="BQ965" s="92">
        <v>85.747997284999997</v>
      </c>
      <c r="BR965" s="91" t="s">
        <v>93</v>
      </c>
      <c r="BS965" s="92">
        <v>1520382.003</v>
      </c>
      <c r="BT965" s="92">
        <v>5032502.9935999997</v>
      </c>
      <c r="BU965" s="92" t="s">
        <v>93</v>
      </c>
      <c r="BV965" s="93">
        <v>44562</v>
      </c>
      <c r="BW965" s="93">
        <v>44926</v>
      </c>
      <c r="BX965" s="40"/>
      <c r="BY965" s="15">
        <f>IF(BI965=0,MAX($BY$5:BY964)+1,0)</f>
        <v>0</v>
      </c>
      <c r="BZ965" s="15" t="str">
        <f t="shared" si="16"/>
        <v/>
      </c>
    </row>
    <row r="966" spans="61:78" x14ac:dyDescent="0.25">
      <c r="BI966" s="27">
        <v>0</v>
      </c>
      <c r="BJ966" t="s">
        <v>394</v>
      </c>
      <c r="BK966" s="91">
        <v>-5.0000000000000001E-3</v>
      </c>
      <c r="BL966" s="92" t="s">
        <v>596</v>
      </c>
      <c r="BM966" s="92">
        <v>0</v>
      </c>
      <c r="BN966" s="92">
        <v>3117</v>
      </c>
      <c r="BO966" s="92">
        <v>110.0019989</v>
      </c>
      <c r="BP966" s="92">
        <v>65.353309629999998</v>
      </c>
      <c r="BQ966" s="92">
        <v>87.677654265000001</v>
      </c>
      <c r="BR966" s="91">
        <v>636</v>
      </c>
      <c r="BS966" s="92">
        <v>1518019.0027999999</v>
      </c>
      <c r="BT966" s="92">
        <v>5032595.9945999999</v>
      </c>
      <c r="BU966" s="92">
        <v>636</v>
      </c>
      <c r="BV966" s="93">
        <v>44562</v>
      </c>
      <c r="BW966" s="93">
        <v>44926</v>
      </c>
      <c r="BX966" s="40"/>
      <c r="BY966" s="15">
        <f>IF(BI966=0,MAX($BY$5:BY965)+1,0)</f>
        <v>25</v>
      </c>
      <c r="BZ966" s="15" t="str">
        <f t="shared" si="16"/>
        <v/>
      </c>
    </row>
    <row r="967" spans="61:78" x14ac:dyDescent="0.25">
      <c r="BI967" s="27">
        <v>1</v>
      </c>
      <c r="BJ967" t="s">
        <v>395</v>
      </c>
      <c r="BK967" s="91">
        <v>-5.0000000000000001E-3</v>
      </c>
      <c r="BL967" s="92" t="s">
        <v>597</v>
      </c>
      <c r="BM967" s="92">
        <v>0</v>
      </c>
      <c r="BN967" s="92">
        <v>2749</v>
      </c>
      <c r="BO967" s="92">
        <v>110.50395966000001</v>
      </c>
      <c r="BP967" s="92">
        <v>65.559921259999996</v>
      </c>
      <c r="BQ967" s="92">
        <v>88.031940460000001</v>
      </c>
      <c r="BR967" s="91">
        <v>637</v>
      </c>
      <c r="BS967" s="92">
        <v>1518020.0022</v>
      </c>
      <c r="BT967" s="92">
        <v>5032741.9932000004</v>
      </c>
      <c r="BU967" s="92">
        <v>637</v>
      </c>
      <c r="BV967" s="93">
        <v>44562</v>
      </c>
      <c r="BW967" s="93">
        <v>44926</v>
      </c>
      <c r="BX967" s="40"/>
      <c r="BY967" s="15">
        <f>IF(BI967=0,MAX($BY$5:BY966)+1,0)</f>
        <v>0</v>
      </c>
      <c r="BZ967" s="15" t="str">
        <f t="shared" ref="BZ967:BZ1030" si="17">IF(ROW()-$BZ$5&lt;=$BY$4,ROW()-$BZ$5,"")</f>
        <v/>
      </c>
    </row>
    <row r="968" spans="61:78" x14ac:dyDescent="0.25">
      <c r="BI968" s="27">
        <v>2</v>
      </c>
      <c r="BJ968" t="s">
        <v>396</v>
      </c>
      <c r="BK968" s="91">
        <v>-0.02</v>
      </c>
      <c r="BL968" s="92" t="s">
        <v>598</v>
      </c>
      <c r="BM968" s="92">
        <v>0</v>
      </c>
      <c r="BN968" s="92">
        <v>2531</v>
      </c>
      <c r="BO968" s="92">
        <v>107.81092072</v>
      </c>
      <c r="BP968" s="92">
        <v>70.854019170000001</v>
      </c>
      <c r="BQ968" s="92">
        <v>89.332469945</v>
      </c>
      <c r="BR968" s="91">
        <v>826</v>
      </c>
      <c r="BS968" s="92">
        <v>1519684.0051</v>
      </c>
      <c r="BT968" s="92">
        <v>5033258.9992000004</v>
      </c>
      <c r="BU968" s="92">
        <v>826</v>
      </c>
      <c r="BV968" s="93">
        <v>44562</v>
      </c>
      <c r="BW968" s="93">
        <v>44926</v>
      </c>
      <c r="BX968" s="40"/>
      <c r="BY968" s="15">
        <f>IF(BI968=0,MAX($BY$5:BY967)+1,0)</f>
        <v>0</v>
      </c>
      <c r="BZ968" s="15" t="str">
        <f t="shared" si="17"/>
        <v/>
      </c>
    </row>
    <row r="969" spans="61:78" x14ac:dyDescent="0.25">
      <c r="BI969" s="27">
        <v>3</v>
      </c>
      <c r="BJ969" t="s">
        <v>397</v>
      </c>
      <c r="BK969" s="91">
        <v>-2.1399999999999999E-2</v>
      </c>
      <c r="BL969" s="92" t="s">
        <v>599</v>
      </c>
      <c r="BM969" s="92">
        <v>0</v>
      </c>
      <c r="BN969" s="92">
        <v>2038</v>
      </c>
      <c r="BO969" s="92">
        <v>107.7279892</v>
      </c>
      <c r="BP969" s="92">
        <v>71.638175959999998</v>
      </c>
      <c r="BQ969" s="92">
        <v>89.683082579999905</v>
      </c>
      <c r="BR969" s="91">
        <v>828</v>
      </c>
      <c r="BS969" s="92">
        <v>1519133.9997</v>
      </c>
      <c r="BT969" s="92">
        <v>5033304.9972000001</v>
      </c>
      <c r="BU969" s="92">
        <v>828</v>
      </c>
      <c r="BV969" s="93">
        <v>44562</v>
      </c>
      <c r="BW969" s="93">
        <v>44926</v>
      </c>
      <c r="BX969" s="40"/>
      <c r="BY969" s="15">
        <f>IF(BI969=0,MAX($BY$5:BY968)+1,0)</f>
        <v>0</v>
      </c>
      <c r="BZ969" s="15" t="str">
        <f t="shared" si="17"/>
        <v/>
      </c>
    </row>
    <row r="970" spans="61:78" x14ac:dyDescent="0.25">
      <c r="BI970" s="27">
        <v>4</v>
      </c>
      <c r="BJ970" t="s">
        <v>398</v>
      </c>
      <c r="BK970" s="91">
        <v>-3.0000000000000001E-3</v>
      </c>
      <c r="BL970" s="92" t="s">
        <v>600</v>
      </c>
      <c r="BM970" s="92">
        <v>0</v>
      </c>
      <c r="BN970" s="92">
        <v>3878</v>
      </c>
      <c r="BO970" s="92">
        <v>109.74568176</v>
      </c>
      <c r="BP970" s="92">
        <v>65.147163390000003</v>
      </c>
      <c r="BQ970" s="92">
        <v>87.446422575</v>
      </c>
      <c r="BR970" s="91">
        <v>830</v>
      </c>
      <c r="BS970" s="92">
        <v>1518029.0029</v>
      </c>
      <c r="BT970" s="92">
        <v>5032427.9934999999</v>
      </c>
      <c r="BU970" s="92">
        <v>830</v>
      </c>
      <c r="BV970" s="93">
        <v>44562</v>
      </c>
      <c r="BW970" s="93">
        <v>44926</v>
      </c>
      <c r="BX970" s="40"/>
      <c r="BY970" s="15">
        <f>IF(BI970=0,MAX($BY$5:BY969)+1,0)</f>
        <v>0</v>
      </c>
      <c r="BZ970" s="15" t="str">
        <f t="shared" si="17"/>
        <v/>
      </c>
    </row>
    <row r="971" spans="61:78" x14ac:dyDescent="0.25">
      <c r="BI971" s="27">
        <v>5</v>
      </c>
      <c r="BJ971" t="s">
        <v>399</v>
      </c>
      <c r="BK971" s="91">
        <v>-0.05</v>
      </c>
      <c r="BL971" s="92" t="s">
        <v>601</v>
      </c>
      <c r="BM971" s="92">
        <v>0</v>
      </c>
      <c r="BN971" s="92">
        <v>2298</v>
      </c>
      <c r="BO971" s="92">
        <v>107.49346924</v>
      </c>
      <c r="BP971" s="92">
        <v>71.22814941</v>
      </c>
      <c r="BQ971" s="92">
        <v>89.360809324999906</v>
      </c>
      <c r="BR971" s="91">
        <v>833</v>
      </c>
      <c r="BS971" s="92">
        <v>1519631.0009999999</v>
      </c>
      <c r="BT971" s="92">
        <v>5033315.9994999999</v>
      </c>
      <c r="BU971" s="92">
        <v>833</v>
      </c>
      <c r="BV971" s="93">
        <v>44562</v>
      </c>
      <c r="BW971" s="93">
        <v>44926</v>
      </c>
      <c r="BX971" s="40"/>
      <c r="BY971" s="15">
        <f>IF(BI971=0,MAX($BY$5:BY970)+1,0)</f>
        <v>0</v>
      </c>
      <c r="BZ971" s="15" t="str">
        <f t="shared" si="17"/>
        <v/>
      </c>
    </row>
    <row r="972" spans="61:78" x14ac:dyDescent="0.25">
      <c r="BI972" s="27">
        <v>6</v>
      </c>
      <c r="BJ972" t="s">
        <v>402</v>
      </c>
      <c r="BK972" s="91">
        <v>-5.0000000000000001E-3</v>
      </c>
      <c r="BL972" s="92" t="s">
        <v>604</v>
      </c>
      <c r="BM972" s="92">
        <v>0</v>
      </c>
      <c r="BN972" s="92">
        <v>7027</v>
      </c>
      <c r="BO972" s="92">
        <v>105.78554535000001</v>
      </c>
      <c r="BP972" s="92">
        <v>69.659011840000005</v>
      </c>
      <c r="BQ972" s="92">
        <v>87.722278595000006</v>
      </c>
      <c r="BR972" s="91">
        <v>2503</v>
      </c>
      <c r="BS972" s="92">
        <v>1519820.0038999999</v>
      </c>
      <c r="BT972" s="92">
        <v>5032380.0003000004</v>
      </c>
      <c r="BU972" s="92">
        <v>2503</v>
      </c>
      <c r="BV972" s="93">
        <v>44562</v>
      </c>
      <c r="BW972" s="93">
        <v>44926</v>
      </c>
      <c r="BX972" s="40"/>
      <c r="BY972" s="15">
        <f>IF(BI972=0,MAX($BY$5:BY971)+1,0)</f>
        <v>0</v>
      </c>
      <c r="BZ972" s="15" t="str">
        <f t="shared" si="17"/>
        <v/>
      </c>
    </row>
    <row r="973" spans="61:78" x14ac:dyDescent="0.25">
      <c r="BI973" s="27">
        <v>7</v>
      </c>
      <c r="BJ973" t="s">
        <v>404</v>
      </c>
      <c r="BK973" s="91">
        <v>-0.01</v>
      </c>
      <c r="BL973" s="92" t="s">
        <v>606</v>
      </c>
      <c r="BM973" s="92">
        <v>0</v>
      </c>
      <c r="BN973" s="92">
        <v>2010</v>
      </c>
      <c r="BO973" s="92">
        <v>110.89460754</v>
      </c>
      <c r="BP973" s="92">
        <v>65.334671020000002</v>
      </c>
      <c r="BQ973" s="92">
        <v>88.114639280000006</v>
      </c>
      <c r="BR973" s="91">
        <v>2550</v>
      </c>
      <c r="BS973" s="92">
        <v>1517747.0035000001</v>
      </c>
      <c r="BT973" s="92">
        <v>5032975.0000999998</v>
      </c>
      <c r="BU973" s="92">
        <v>2550</v>
      </c>
      <c r="BV973" s="93">
        <v>44562</v>
      </c>
      <c r="BW973" s="93">
        <v>44926</v>
      </c>
      <c r="BX973" s="40"/>
      <c r="BY973" s="15">
        <f>IF(BI973=0,MAX($BY$5:BY972)+1,0)</f>
        <v>0</v>
      </c>
      <c r="BZ973" s="15" t="str">
        <f t="shared" si="17"/>
        <v/>
      </c>
    </row>
    <row r="974" spans="61:78" x14ac:dyDescent="0.25">
      <c r="BI974" s="27">
        <v>8</v>
      </c>
      <c r="BJ974" t="s">
        <v>405</v>
      </c>
      <c r="BK974" s="91">
        <v>-8.0000000000000002E-3</v>
      </c>
      <c r="BL974" s="92" t="s">
        <v>607</v>
      </c>
      <c r="BM974" s="92">
        <v>0</v>
      </c>
      <c r="BN974" s="92">
        <v>2256</v>
      </c>
      <c r="BO974" s="92">
        <v>110.55115508999999</v>
      </c>
      <c r="BP974" s="92">
        <v>65.523017879999998</v>
      </c>
      <c r="BQ974" s="92">
        <v>88.037086485000003</v>
      </c>
      <c r="BR974" s="91">
        <v>2551</v>
      </c>
      <c r="BS974" s="92">
        <v>1517591.9992</v>
      </c>
      <c r="BT974" s="92">
        <v>5032844.9995999997</v>
      </c>
      <c r="BU974" s="92">
        <v>2551</v>
      </c>
      <c r="BV974" s="93">
        <v>44562</v>
      </c>
      <c r="BW974" s="93">
        <v>44926</v>
      </c>
      <c r="BX974" s="40"/>
      <c r="BY974" s="15">
        <f>IF(BI974=0,MAX($BY$5:BY973)+1,0)</f>
        <v>0</v>
      </c>
      <c r="BZ974" s="15" t="str">
        <f t="shared" si="17"/>
        <v/>
      </c>
    </row>
    <row r="975" spans="61:78" x14ac:dyDescent="0.25">
      <c r="BI975" s="27">
        <v>9</v>
      </c>
      <c r="BJ975" t="s">
        <v>406</v>
      </c>
      <c r="BK975" s="91">
        <v>-1.2E-2</v>
      </c>
      <c r="BL975" s="92" t="s">
        <v>608</v>
      </c>
      <c r="BM975" s="92">
        <v>0</v>
      </c>
      <c r="BN975" s="92">
        <v>2137</v>
      </c>
      <c r="BO975" s="92">
        <v>110.35852814</v>
      </c>
      <c r="BP975" s="92">
        <v>65.443931579999997</v>
      </c>
      <c r="BQ975" s="92">
        <v>87.901229860000001</v>
      </c>
      <c r="BR975" s="91">
        <v>2559</v>
      </c>
      <c r="BS975" s="92">
        <v>1517866.0035999999</v>
      </c>
      <c r="BT975" s="92">
        <v>5032951.9955000002</v>
      </c>
      <c r="BU975" s="92">
        <v>2559</v>
      </c>
      <c r="BV975" s="93">
        <v>44562</v>
      </c>
      <c r="BW975" s="93">
        <v>44926</v>
      </c>
      <c r="BX975" s="40"/>
      <c r="BY975" s="15">
        <f>IF(BI975=0,MAX($BY$5:BY974)+1,0)</f>
        <v>0</v>
      </c>
      <c r="BZ975" s="15" t="str">
        <f t="shared" si="17"/>
        <v/>
      </c>
    </row>
    <row r="976" spans="61:78" x14ac:dyDescent="0.25">
      <c r="BI976" s="27">
        <v>10</v>
      </c>
      <c r="BJ976" t="s">
        <v>407</v>
      </c>
      <c r="BK976" s="91">
        <v>-2.2499999999999999E-2</v>
      </c>
      <c r="BL976" s="92" t="s">
        <v>609</v>
      </c>
      <c r="BM976" s="92">
        <v>0</v>
      </c>
      <c r="BN976" s="92">
        <v>645</v>
      </c>
      <c r="BO976" s="92">
        <v>109.94715881</v>
      </c>
      <c r="BP976" s="92">
        <v>72.904418949999993</v>
      </c>
      <c r="BQ976" s="92">
        <v>91.425788879999999</v>
      </c>
      <c r="BR976" s="91">
        <v>4740</v>
      </c>
      <c r="BS976" s="92">
        <v>1519004.9994999999</v>
      </c>
      <c r="BT976" s="92">
        <v>5033871.9913999997</v>
      </c>
      <c r="BU976" s="92">
        <v>4740</v>
      </c>
      <c r="BV976" s="93">
        <v>44562</v>
      </c>
      <c r="BW976" s="93">
        <v>44926</v>
      </c>
      <c r="BX976" s="40"/>
      <c r="BY976" s="15">
        <f>IF(BI976=0,MAX($BY$5:BY975)+1,0)</f>
        <v>0</v>
      </c>
      <c r="BZ976" s="15" t="str">
        <f t="shared" si="17"/>
        <v/>
      </c>
    </row>
    <row r="977" spans="61:78" x14ac:dyDescent="0.25">
      <c r="BI977" s="27">
        <v>11</v>
      </c>
      <c r="BJ977" t="s">
        <v>407</v>
      </c>
      <c r="BK977" s="91">
        <v>-2.2499999999999999E-2</v>
      </c>
      <c r="BL977" s="92" t="s">
        <v>610</v>
      </c>
      <c r="BM977" s="92">
        <v>0</v>
      </c>
      <c r="BN977" s="92">
        <v>645</v>
      </c>
      <c r="BO977" s="92">
        <v>109.94715881</v>
      </c>
      <c r="BP977" s="92">
        <v>72.904418949999993</v>
      </c>
      <c r="BQ977" s="92">
        <v>91.425788879999999</v>
      </c>
      <c r="BR977" s="91">
        <v>4741</v>
      </c>
      <c r="BS977" s="92">
        <v>1519003.9994999999</v>
      </c>
      <c r="BT977" s="92">
        <v>5033866.9908999996</v>
      </c>
      <c r="BU977" s="92">
        <v>4741</v>
      </c>
      <c r="BV977" s="93">
        <v>44562</v>
      </c>
      <c r="BW977" s="93">
        <v>44926</v>
      </c>
      <c r="BX977" s="40"/>
      <c r="BY977" s="15">
        <f>IF(BI977=0,MAX($BY$5:BY976)+1,0)</f>
        <v>0</v>
      </c>
      <c r="BZ977" s="15" t="str">
        <f t="shared" si="17"/>
        <v/>
      </c>
    </row>
    <row r="978" spans="61:78" x14ac:dyDescent="0.25">
      <c r="BI978" s="27">
        <v>12</v>
      </c>
      <c r="BJ978" t="s">
        <v>409</v>
      </c>
      <c r="BK978" s="91">
        <v>-8.0000000000000002E-3</v>
      </c>
      <c r="BL978" s="92" t="s">
        <v>612</v>
      </c>
      <c r="BM978" s="92">
        <v>0</v>
      </c>
      <c r="BN978" s="92">
        <v>8231</v>
      </c>
      <c r="BO978" s="92">
        <v>109.92002869</v>
      </c>
      <c r="BP978" s="92">
        <v>64.246482850000007</v>
      </c>
      <c r="BQ978" s="92">
        <v>87.083255769999994</v>
      </c>
      <c r="BR978" s="91" t="s">
        <v>18</v>
      </c>
      <c r="BS978" s="92">
        <v>1517647.0034</v>
      </c>
      <c r="BT978" s="92">
        <v>5031648.0003000004</v>
      </c>
      <c r="BU978" s="92" t="s">
        <v>18</v>
      </c>
      <c r="BV978" s="93">
        <v>44562</v>
      </c>
      <c r="BW978" s="93">
        <v>44926</v>
      </c>
      <c r="BX978" s="40"/>
      <c r="BY978" s="15">
        <f>IF(BI978=0,MAX($BY$5:BY977)+1,0)</f>
        <v>0</v>
      </c>
      <c r="BZ978" s="15" t="str">
        <f t="shared" si="17"/>
        <v/>
      </c>
    </row>
    <row r="979" spans="61:78" x14ac:dyDescent="0.25">
      <c r="BI979" s="27">
        <v>13</v>
      </c>
      <c r="BJ979" t="s">
        <v>410</v>
      </c>
      <c r="BK979" s="91">
        <v>-8.0000000000000002E-3</v>
      </c>
      <c r="BL979" s="92" t="s">
        <v>613</v>
      </c>
      <c r="BM979" s="92">
        <v>0</v>
      </c>
      <c r="BN979" s="92">
        <v>7745</v>
      </c>
      <c r="BO979" s="92">
        <v>109.08650208</v>
      </c>
      <c r="BP979" s="92">
        <v>64.124412539999994</v>
      </c>
      <c r="BQ979" s="92">
        <v>86.605457309999906</v>
      </c>
      <c r="BR979" s="91" t="s">
        <v>19</v>
      </c>
      <c r="BS979" s="92">
        <v>1517718.0031000001</v>
      </c>
      <c r="BT979" s="92">
        <v>5031736.0006999997</v>
      </c>
      <c r="BU979" s="92" t="s">
        <v>19</v>
      </c>
      <c r="BV979" s="93">
        <v>44562</v>
      </c>
      <c r="BW979" s="93">
        <v>44926</v>
      </c>
      <c r="BX979" s="40"/>
      <c r="BY979" s="15">
        <f>IF(BI979=0,MAX($BY$5:BY978)+1,0)</f>
        <v>0</v>
      </c>
      <c r="BZ979" s="15" t="str">
        <f t="shared" si="17"/>
        <v/>
      </c>
    </row>
    <row r="980" spans="61:78" x14ac:dyDescent="0.25">
      <c r="BI980" s="27">
        <v>14</v>
      </c>
      <c r="BJ980" t="s">
        <v>412</v>
      </c>
      <c r="BK980" s="91">
        <v>-8.0000000000000002E-3</v>
      </c>
      <c r="BL980" s="92" t="s">
        <v>615</v>
      </c>
      <c r="BM980" s="92">
        <v>0</v>
      </c>
      <c r="BN980" s="92">
        <v>9316</v>
      </c>
      <c r="BO980" s="92">
        <v>108.80895233</v>
      </c>
      <c r="BP980" s="92">
        <v>63.80172348</v>
      </c>
      <c r="BQ980" s="92">
        <v>86.305337905000002</v>
      </c>
      <c r="BR980" s="91" t="s">
        <v>28</v>
      </c>
      <c r="BS980" s="92">
        <v>1517845.0024000001</v>
      </c>
      <c r="BT980" s="92">
        <v>5031586.9985999996</v>
      </c>
      <c r="BU980" s="92" t="s">
        <v>28</v>
      </c>
      <c r="BV980" s="93">
        <v>44562</v>
      </c>
      <c r="BW980" s="93">
        <v>44926</v>
      </c>
      <c r="BX980" s="40"/>
      <c r="BY980" s="15">
        <f>IF(BI980=0,MAX($BY$5:BY979)+1,0)</f>
        <v>0</v>
      </c>
      <c r="BZ980" s="15" t="str">
        <f t="shared" si="17"/>
        <v/>
      </c>
    </row>
    <row r="981" spans="61:78" x14ac:dyDescent="0.25">
      <c r="BI981" s="27">
        <v>15</v>
      </c>
      <c r="BJ981" t="s">
        <v>413</v>
      </c>
      <c r="BK981" s="91">
        <v>-8.0000000000000002E-3</v>
      </c>
      <c r="BL981" s="92" t="s">
        <v>616</v>
      </c>
      <c r="BM981" s="92">
        <v>0</v>
      </c>
      <c r="BN981" s="92">
        <v>10445</v>
      </c>
      <c r="BO981" s="92">
        <v>109.21190643</v>
      </c>
      <c r="BP981" s="92">
        <v>63.974983219999999</v>
      </c>
      <c r="BQ981" s="92">
        <v>86.593444825000006</v>
      </c>
      <c r="BR981" s="91" t="s">
        <v>29</v>
      </c>
      <c r="BS981" s="92">
        <v>1517749.0031000001</v>
      </c>
      <c r="BT981" s="92">
        <v>5031492.9918999998</v>
      </c>
      <c r="BU981" s="92" t="s">
        <v>29</v>
      </c>
      <c r="BV981" s="93">
        <v>44562</v>
      </c>
      <c r="BW981" s="93">
        <v>44926</v>
      </c>
      <c r="BX981" s="40"/>
      <c r="BY981" s="15">
        <f>IF(BI981=0,MAX($BY$5:BY980)+1,0)</f>
        <v>0</v>
      </c>
      <c r="BZ981" s="15" t="str">
        <f t="shared" si="17"/>
        <v/>
      </c>
    </row>
    <row r="982" spans="61:78" x14ac:dyDescent="0.25">
      <c r="BI982" s="27">
        <v>16</v>
      </c>
      <c r="BJ982" t="s">
        <v>417</v>
      </c>
      <c r="BK982" s="91">
        <v>-8.0000000000000002E-3</v>
      </c>
      <c r="BL982" s="92" t="s">
        <v>621</v>
      </c>
      <c r="BM982" s="92">
        <v>0</v>
      </c>
      <c r="BN982" s="92">
        <v>1919</v>
      </c>
      <c r="BO982" s="92">
        <v>107.52838898</v>
      </c>
      <c r="BP982" s="92">
        <v>71.738250730000004</v>
      </c>
      <c r="BQ982" s="92">
        <v>89.633319854999996</v>
      </c>
      <c r="BR982" s="91" t="s">
        <v>38</v>
      </c>
      <c r="BS982" s="92">
        <v>1519559.9978</v>
      </c>
      <c r="BT982" s="92">
        <v>5033463.9984999998</v>
      </c>
      <c r="BU982" s="92" t="s">
        <v>38</v>
      </c>
      <c r="BV982" s="93">
        <v>44562</v>
      </c>
      <c r="BW982" s="93">
        <v>44926</v>
      </c>
      <c r="BX982" s="40"/>
      <c r="BY982" s="15">
        <f>IF(BI982=0,MAX($BY$5:BY981)+1,0)</f>
        <v>0</v>
      </c>
      <c r="BZ982" s="15" t="str">
        <f t="shared" si="17"/>
        <v/>
      </c>
    </row>
    <row r="983" spans="61:78" x14ac:dyDescent="0.25">
      <c r="BI983" s="27">
        <v>17</v>
      </c>
      <c r="BJ983" t="s">
        <v>418</v>
      </c>
      <c r="BK983" s="91">
        <v>-8.0000000000000002E-3</v>
      </c>
      <c r="BL983" s="92" t="s">
        <v>622</v>
      </c>
      <c r="BM983" s="92">
        <v>0</v>
      </c>
      <c r="BN983" s="92">
        <v>2048</v>
      </c>
      <c r="BO983" s="92">
        <v>107.55656433</v>
      </c>
      <c r="BP983" s="92">
        <v>71.476799009999993</v>
      </c>
      <c r="BQ983" s="92">
        <v>89.516681669999997</v>
      </c>
      <c r="BR983" s="91" t="s">
        <v>39</v>
      </c>
      <c r="BS983" s="92">
        <v>1519593.9975000001</v>
      </c>
      <c r="BT983" s="92">
        <v>5033411.9990999997</v>
      </c>
      <c r="BU983" s="92" t="s">
        <v>39</v>
      </c>
      <c r="BV983" s="93">
        <v>44562</v>
      </c>
      <c r="BW983" s="93">
        <v>44926</v>
      </c>
      <c r="BX983" s="40"/>
      <c r="BY983" s="15">
        <f>IF(BI983=0,MAX($BY$5:BY982)+1,0)</f>
        <v>0</v>
      </c>
      <c r="BZ983" s="15" t="str">
        <f t="shared" si="17"/>
        <v/>
      </c>
    </row>
    <row r="984" spans="61:78" x14ac:dyDescent="0.25">
      <c r="BI984" s="27">
        <v>18</v>
      </c>
      <c r="BJ984" t="s">
        <v>419</v>
      </c>
      <c r="BK984" s="91">
        <v>-8.0000000000000002E-3</v>
      </c>
      <c r="BL984" s="92" t="s">
        <v>623</v>
      </c>
      <c r="BM984" s="92">
        <v>0</v>
      </c>
      <c r="BN984" s="92">
        <v>2173</v>
      </c>
      <c r="BO984" s="92">
        <v>107.66276550000001</v>
      </c>
      <c r="BP984" s="92">
        <v>71.339622500000004</v>
      </c>
      <c r="BQ984" s="92">
        <v>89.501193999999998</v>
      </c>
      <c r="BR984" s="91" t="s">
        <v>40</v>
      </c>
      <c r="BS984" s="92">
        <v>1519634.9982</v>
      </c>
      <c r="BT984" s="92">
        <v>5033369.9902999997</v>
      </c>
      <c r="BU984" s="92" t="s">
        <v>40</v>
      </c>
      <c r="BV984" s="93">
        <v>44562</v>
      </c>
      <c r="BW984" s="93">
        <v>44926</v>
      </c>
      <c r="BX984" s="40"/>
      <c r="BY984" s="15">
        <f>IF(BI984=0,MAX($BY$5:BY983)+1,0)</f>
        <v>0</v>
      </c>
      <c r="BZ984" s="15" t="str">
        <f t="shared" si="17"/>
        <v/>
      </c>
    </row>
    <row r="985" spans="61:78" x14ac:dyDescent="0.25">
      <c r="BI985" s="27">
        <v>19</v>
      </c>
      <c r="BJ985" t="s">
        <v>420</v>
      </c>
      <c r="BK985" s="91">
        <v>6.0000000000000001E-3</v>
      </c>
      <c r="BL985" s="92" t="s">
        <v>624</v>
      </c>
      <c r="BM985" s="92">
        <v>0</v>
      </c>
      <c r="BN985" s="92">
        <v>2169</v>
      </c>
      <c r="BO985" s="92">
        <v>108.33624268</v>
      </c>
      <c r="BP985" s="92">
        <v>71.719467159999994</v>
      </c>
      <c r="BQ985" s="92">
        <v>90.027854919999996</v>
      </c>
      <c r="BR985" s="91" t="s">
        <v>41</v>
      </c>
      <c r="BS985" s="92">
        <v>1519433.0009000001</v>
      </c>
      <c r="BT985" s="92">
        <v>5033336.9924999997</v>
      </c>
      <c r="BU985" s="92" t="s">
        <v>41</v>
      </c>
      <c r="BV985" s="93">
        <v>44562</v>
      </c>
      <c r="BW985" s="93">
        <v>44926</v>
      </c>
      <c r="BX985" s="40"/>
      <c r="BY985" s="15">
        <f>IF(BI985=0,MAX($BY$5:BY984)+1,0)</f>
        <v>0</v>
      </c>
      <c r="BZ985" s="15" t="str">
        <f t="shared" si="17"/>
        <v/>
      </c>
    </row>
    <row r="986" spans="61:78" x14ac:dyDescent="0.25">
      <c r="BI986" s="27">
        <v>20</v>
      </c>
      <c r="BJ986" t="s">
        <v>420</v>
      </c>
      <c r="BK986" s="91">
        <v>6.0000000000000001E-3</v>
      </c>
      <c r="BL986" s="92" t="s">
        <v>625</v>
      </c>
      <c r="BM986" s="92">
        <v>0</v>
      </c>
      <c r="BN986" s="92">
        <v>2169</v>
      </c>
      <c r="BO986" s="92">
        <v>108.33624268</v>
      </c>
      <c r="BP986" s="92">
        <v>71.719467159999994</v>
      </c>
      <c r="BQ986" s="92">
        <v>90.027854919999996</v>
      </c>
      <c r="BR986" s="91" t="s">
        <v>42</v>
      </c>
      <c r="BS986" s="92">
        <v>1519443.996</v>
      </c>
      <c r="BT986" s="92">
        <v>5033326.9955000002</v>
      </c>
      <c r="BU986" s="92" t="s">
        <v>42</v>
      </c>
      <c r="BV986" s="93">
        <v>44562</v>
      </c>
      <c r="BW986" s="93">
        <v>44926</v>
      </c>
      <c r="BX986" s="40"/>
      <c r="BY986" s="15">
        <f>IF(BI986=0,MAX($BY$5:BY985)+1,0)</f>
        <v>0</v>
      </c>
      <c r="BZ986" s="15" t="str">
        <f t="shared" si="17"/>
        <v/>
      </c>
    </row>
    <row r="987" spans="61:78" x14ac:dyDescent="0.25">
      <c r="BI987" s="27">
        <v>21</v>
      </c>
      <c r="BJ987" t="s">
        <v>421</v>
      </c>
      <c r="BK987" s="91">
        <v>6.0000000000000001E-3</v>
      </c>
      <c r="BL987" s="92" t="s">
        <v>626</v>
      </c>
      <c r="BM987" s="92">
        <v>0</v>
      </c>
      <c r="BN987" s="92">
        <v>2295</v>
      </c>
      <c r="BO987" s="92">
        <v>107.84601592999999</v>
      </c>
      <c r="BP987" s="92">
        <v>71.506248470000003</v>
      </c>
      <c r="BQ987" s="92">
        <v>89.676132199999998</v>
      </c>
      <c r="BR987" s="91" t="s">
        <v>43</v>
      </c>
      <c r="BS987" s="92">
        <v>1519469.0020999999</v>
      </c>
      <c r="BT987" s="92">
        <v>5033304.9913999997</v>
      </c>
      <c r="BU987" s="92" t="s">
        <v>43</v>
      </c>
      <c r="BV987" s="93">
        <v>44562</v>
      </c>
      <c r="BW987" s="93">
        <v>44926</v>
      </c>
      <c r="BX987" s="40"/>
      <c r="BY987" s="15">
        <f>IF(BI987=0,MAX($BY$5:BY986)+1,0)</f>
        <v>0</v>
      </c>
      <c r="BZ987" s="15" t="str">
        <f t="shared" si="17"/>
        <v/>
      </c>
    </row>
    <row r="988" spans="61:78" x14ac:dyDescent="0.25">
      <c r="BI988" s="27">
        <v>22</v>
      </c>
      <c r="BJ988" t="s">
        <v>421</v>
      </c>
      <c r="BK988" s="91">
        <v>6.0000000000000001E-3</v>
      </c>
      <c r="BL988" s="92" t="s">
        <v>627</v>
      </c>
      <c r="BM988" s="92">
        <v>0</v>
      </c>
      <c r="BN988" s="92">
        <v>2295</v>
      </c>
      <c r="BO988" s="92">
        <v>107.84601592999999</v>
      </c>
      <c r="BP988" s="92">
        <v>71.506248470000003</v>
      </c>
      <c r="BQ988" s="92">
        <v>89.676132199999998</v>
      </c>
      <c r="BR988" s="91" t="s">
        <v>44</v>
      </c>
      <c r="BS988" s="92">
        <v>1519482.0045</v>
      </c>
      <c r="BT988" s="92">
        <v>5033285.9927000003</v>
      </c>
      <c r="BU988" s="92" t="s">
        <v>44</v>
      </c>
      <c r="BV988" s="93">
        <v>44562</v>
      </c>
      <c r="BW988" s="93">
        <v>44926</v>
      </c>
      <c r="BX988" s="40"/>
      <c r="BY988" s="15">
        <f>IF(BI988=0,MAX($BY$5:BY987)+1,0)</f>
        <v>0</v>
      </c>
      <c r="BZ988" s="15" t="str">
        <f t="shared" si="17"/>
        <v/>
      </c>
    </row>
    <row r="989" spans="61:78" x14ac:dyDescent="0.25">
      <c r="BI989" s="27">
        <v>23</v>
      </c>
      <c r="BJ989" t="s">
        <v>422</v>
      </c>
      <c r="BK989" s="91">
        <v>2.4E-2</v>
      </c>
      <c r="BL989" s="92" t="s">
        <v>628</v>
      </c>
      <c r="BM989" s="92">
        <v>0</v>
      </c>
      <c r="BN989" s="92">
        <v>2527</v>
      </c>
      <c r="BO989" s="92">
        <v>107.97271729000001</v>
      </c>
      <c r="BP989" s="92">
        <v>71.206565859999998</v>
      </c>
      <c r="BQ989" s="92">
        <v>89.589641575000002</v>
      </c>
      <c r="BR989" s="91" t="s">
        <v>45</v>
      </c>
      <c r="BS989" s="92">
        <v>1519518.9950999999</v>
      </c>
      <c r="BT989" s="92">
        <v>5033226.9990999997</v>
      </c>
      <c r="BU989" s="92" t="s">
        <v>45</v>
      </c>
      <c r="BV989" s="93">
        <v>44562</v>
      </c>
      <c r="BW989" s="93">
        <v>44926</v>
      </c>
      <c r="BX989" s="40"/>
      <c r="BY989" s="15">
        <f>IF(BI989=0,MAX($BY$5:BY988)+1,0)</f>
        <v>0</v>
      </c>
      <c r="BZ989" s="15" t="str">
        <f t="shared" si="17"/>
        <v/>
      </c>
    </row>
    <row r="990" spans="61:78" x14ac:dyDescent="0.25">
      <c r="BI990" s="27">
        <v>24</v>
      </c>
      <c r="BJ990" t="s">
        <v>423</v>
      </c>
      <c r="BK990" s="91">
        <v>-2.1399999999999999E-2</v>
      </c>
      <c r="BL990" s="92" t="s">
        <v>629</v>
      </c>
      <c r="BM990" s="92">
        <v>0</v>
      </c>
      <c r="BN990" s="92">
        <v>2287</v>
      </c>
      <c r="BO990" s="92">
        <v>107.6685791</v>
      </c>
      <c r="BP990" s="92">
        <v>71.260536189999996</v>
      </c>
      <c r="BQ990" s="92">
        <v>89.464557644999999</v>
      </c>
      <c r="BR990" s="91" t="s">
        <v>46</v>
      </c>
      <c r="BS990" s="92">
        <v>1519078.0001999999</v>
      </c>
      <c r="BT990" s="92">
        <v>5033219.9946999997</v>
      </c>
      <c r="BU990" s="92" t="s">
        <v>46</v>
      </c>
      <c r="BV990" s="93">
        <v>44562</v>
      </c>
      <c r="BW990" s="93">
        <v>44926</v>
      </c>
      <c r="BX990" s="40"/>
      <c r="BY990" s="15">
        <f>IF(BI990=0,MAX($BY$5:BY989)+1,0)</f>
        <v>0</v>
      </c>
      <c r="BZ990" s="15" t="str">
        <f t="shared" si="17"/>
        <v/>
      </c>
    </row>
    <row r="991" spans="61:78" x14ac:dyDescent="0.25">
      <c r="BI991" s="27">
        <v>25</v>
      </c>
      <c r="BJ991" t="s">
        <v>424</v>
      </c>
      <c r="BK991" s="91">
        <v>2.1399999999999999E-2</v>
      </c>
      <c r="BL991" s="92" t="s">
        <v>630</v>
      </c>
      <c r="BM991" s="92">
        <v>0</v>
      </c>
      <c r="BN991" s="92">
        <v>1909</v>
      </c>
      <c r="BO991" s="92">
        <v>108.11677551</v>
      </c>
      <c r="BP991" s="92">
        <v>71.622856139999996</v>
      </c>
      <c r="BQ991" s="92">
        <v>89.869815824999904</v>
      </c>
      <c r="BR991" s="91" t="s">
        <v>47</v>
      </c>
      <c r="BS991" s="92">
        <v>1519088.0037</v>
      </c>
      <c r="BT991" s="92">
        <v>5033340.9992000004</v>
      </c>
      <c r="BU991" s="92" t="s">
        <v>47</v>
      </c>
      <c r="BV991" s="93">
        <v>44562</v>
      </c>
      <c r="BW991" s="93">
        <v>44926</v>
      </c>
      <c r="BX991" s="40"/>
      <c r="BY991" s="15">
        <f>IF(BI991=0,MAX($BY$5:BY990)+1,0)</f>
        <v>0</v>
      </c>
      <c r="BZ991" s="15" t="str">
        <f t="shared" si="17"/>
        <v/>
      </c>
    </row>
    <row r="992" spans="61:78" x14ac:dyDescent="0.25">
      <c r="BI992" s="27">
        <v>26</v>
      </c>
      <c r="BJ992" t="s">
        <v>425</v>
      </c>
      <c r="BK992" s="91">
        <v>2.1399999999999999E-2</v>
      </c>
      <c r="BL992" s="92" t="s">
        <v>631</v>
      </c>
      <c r="BM992" s="92">
        <v>0</v>
      </c>
      <c r="BN992" s="92">
        <v>2161</v>
      </c>
      <c r="BO992" s="92">
        <v>107.9879303</v>
      </c>
      <c r="BP992" s="92">
        <v>71.230773929999998</v>
      </c>
      <c r="BQ992" s="92">
        <v>89.609352114999993</v>
      </c>
      <c r="BR992" s="91" t="s">
        <v>48</v>
      </c>
      <c r="BS992" s="92">
        <v>1519071.9994999999</v>
      </c>
      <c r="BT992" s="92">
        <v>5033226.9907999998</v>
      </c>
      <c r="BU992" s="92" t="s">
        <v>48</v>
      </c>
      <c r="BV992" s="93">
        <v>44562</v>
      </c>
      <c r="BW992" s="93">
        <v>44926</v>
      </c>
      <c r="BX992" s="40"/>
      <c r="BY992" s="15">
        <f>IF(BI992=0,MAX($BY$5:BY991)+1,0)</f>
        <v>0</v>
      </c>
      <c r="BZ992" s="15" t="str">
        <f t="shared" si="17"/>
        <v/>
      </c>
    </row>
    <row r="993" spans="61:78" x14ac:dyDescent="0.25">
      <c r="BI993" s="27">
        <v>27</v>
      </c>
      <c r="BJ993" t="s">
        <v>426</v>
      </c>
      <c r="BK993" s="91">
        <v>-6.0000000000000001E-3</v>
      </c>
      <c r="BL993" s="92" t="s">
        <v>632</v>
      </c>
      <c r="BM993" s="92">
        <v>0</v>
      </c>
      <c r="BN993" s="92">
        <v>2528</v>
      </c>
      <c r="BO993" s="92">
        <v>107.90103148999999</v>
      </c>
      <c r="BP993" s="92">
        <v>71.132980349999997</v>
      </c>
      <c r="BQ993" s="92">
        <v>89.517005920000003</v>
      </c>
      <c r="BR993" s="91" t="s">
        <v>49</v>
      </c>
      <c r="BS993" s="92">
        <v>1519568.0019</v>
      </c>
      <c r="BT993" s="92">
        <v>5033226.9948000005</v>
      </c>
      <c r="BU993" s="92" t="s">
        <v>49</v>
      </c>
      <c r="BV993" s="93">
        <v>44562</v>
      </c>
      <c r="BW993" s="93">
        <v>44926</v>
      </c>
      <c r="BX993" s="40"/>
      <c r="BY993" s="15">
        <f>IF(BI993=0,MAX($BY$5:BY992)+1,0)</f>
        <v>0</v>
      </c>
      <c r="BZ993" s="15" t="str">
        <f t="shared" si="17"/>
        <v/>
      </c>
    </row>
    <row r="994" spans="61:78" x14ac:dyDescent="0.25">
      <c r="BI994" s="27">
        <v>28</v>
      </c>
      <c r="BJ994" t="s">
        <v>426</v>
      </c>
      <c r="BK994" s="91">
        <v>-6.0000000000000001E-3</v>
      </c>
      <c r="BL994" s="92" t="s">
        <v>633</v>
      </c>
      <c r="BM994" s="92">
        <v>0</v>
      </c>
      <c r="BN994" s="92">
        <v>2528</v>
      </c>
      <c r="BO994" s="92">
        <v>107.90103148999999</v>
      </c>
      <c r="BP994" s="92">
        <v>71.132980349999997</v>
      </c>
      <c r="BQ994" s="92">
        <v>89.517005920000003</v>
      </c>
      <c r="BR994" s="91" t="s">
        <v>50</v>
      </c>
      <c r="BS994" s="92">
        <v>1519571.9987999999</v>
      </c>
      <c r="BT994" s="92">
        <v>5033222.9929</v>
      </c>
      <c r="BU994" s="92" t="s">
        <v>50</v>
      </c>
      <c r="BV994" s="93">
        <v>44562</v>
      </c>
      <c r="BW994" s="93">
        <v>44926</v>
      </c>
      <c r="BX994" s="40"/>
      <c r="BY994" s="15">
        <f>IF(BI994=0,MAX($BY$5:BY993)+1,0)</f>
        <v>0</v>
      </c>
      <c r="BZ994" s="15" t="str">
        <f t="shared" si="17"/>
        <v/>
      </c>
    </row>
    <row r="995" spans="61:78" x14ac:dyDescent="0.25">
      <c r="BI995" s="27">
        <v>29</v>
      </c>
      <c r="BJ995" t="s">
        <v>427</v>
      </c>
      <c r="BK995" s="91">
        <v>6.0000000000000001E-3</v>
      </c>
      <c r="BL995" s="92" t="s">
        <v>634</v>
      </c>
      <c r="BM995" s="92">
        <v>0</v>
      </c>
      <c r="BN995" s="92">
        <v>2412</v>
      </c>
      <c r="BO995" s="92">
        <v>108.01702118</v>
      </c>
      <c r="BP995" s="92">
        <v>71.264244079999997</v>
      </c>
      <c r="BQ995" s="92">
        <v>89.640632629999999</v>
      </c>
      <c r="BR995" s="91" t="s">
        <v>51</v>
      </c>
      <c r="BS995" s="92">
        <v>1519546.9998999999</v>
      </c>
      <c r="BT995" s="92">
        <v>5033241</v>
      </c>
      <c r="BU995" s="92" t="s">
        <v>51</v>
      </c>
      <c r="BV995" s="93">
        <v>44562</v>
      </c>
      <c r="BW995" s="93">
        <v>44926</v>
      </c>
      <c r="BX995" s="40"/>
      <c r="BY995" s="15">
        <f>IF(BI995=0,MAX($BY$5:BY994)+1,0)</f>
        <v>0</v>
      </c>
      <c r="BZ995" s="15" t="str">
        <f t="shared" si="17"/>
        <v/>
      </c>
    </row>
    <row r="996" spans="61:78" x14ac:dyDescent="0.25">
      <c r="BI996" s="27">
        <v>30</v>
      </c>
      <c r="BJ996" t="s">
        <v>426</v>
      </c>
      <c r="BK996" s="91">
        <v>6.0000000000000001E-3</v>
      </c>
      <c r="BL996" s="92" t="s">
        <v>635</v>
      </c>
      <c r="BM996" s="92">
        <v>0</v>
      </c>
      <c r="BN996" s="92">
        <v>2528</v>
      </c>
      <c r="BO996" s="92">
        <v>107.90103148999999</v>
      </c>
      <c r="BP996" s="92">
        <v>71.132980349999997</v>
      </c>
      <c r="BQ996" s="92">
        <v>89.517005920000003</v>
      </c>
      <c r="BR996" s="91" t="s">
        <v>52</v>
      </c>
      <c r="BS996" s="92">
        <v>1519545.0049999999</v>
      </c>
      <c r="BT996" s="92">
        <v>5033238.9978999998</v>
      </c>
      <c r="BU996" s="92" t="s">
        <v>52</v>
      </c>
      <c r="BV996" s="93">
        <v>44562</v>
      </c>
      <c r="BW996" s="93">
        <v>44926</v>
      </c>
      <c r="BX996" s="40"/>
      <c r="BY996" s="15">
        <f>IF(BI996=0,MAX($BY$5:BY995)+1,0)</f>
        <v>0</v>
      </c>
      <c r="BZ996" s="15" t="str">
        <f t="shared" si="17"/>
        <v/>
      </c>
    </row>
    <row r="997" spans="61:78" x14ac:dyDescent="0.25">
      <c r="BI997" s="27">
        <v>31</v>
      </c>
      <c r="BJ997" t="s">
        <v>422</v>
      </c>
      <c r="BK997" s="91">
        <v>1.2E-2</v>
      </c>
      <c r="BL997" s="92" t="s">
        <v>636</v>
      </c>
      <c r="BM997" s="92">
        <v>0</v>
      </c>
      <c r="BN997" s="92">
        <v>2527</v>
      </c>
      <c r="BO997" s="92">
        <v>107.97271729000001</v>
      </c>
      <c r="BP997" s="92">
        <v>71.206565859999998</v>
      </c>
      <c r="BQ997" s="92">
        <v>89.589641575000002</v>
      </c>
      <c r="BR997" s="91" t="s">
        <v>53</v>
      </c>
      <c r="BS997" s="92">
        <v>1519518.9950999999</v>
      </c>
      <c r="BT997" s="92">
        <v>5033226.9990999997</v>
      </c>
      <c r="BU997" s="92" t="s">
        <v>53</v>
      </c>
      <c r="BV997" s="93">
        <v>44562</v>
      </c>
      <c r="BW997" s="93">
        <v>44926</v>
      </c>
      <c r="BX997" s="40"/>
      <c r="BY997" s="15">
        <f>IF(BI997=0,MAX($BY$5:BY996)+1,0)</f>
        <v>0</v>
      </c>
      <c r="BZ997" s="15" t="str">
        <f t="shared" si="17"/>
        <v/>
      </c>
    </row>
    <row r="998" spans="61:78" x14ac:dyDescent="0.25">
      <c r="BI998" s="27">
        <v>32</v>
      </c>
      <c r="BJ998" t="s">
        <v>426</v>
      </c>
      <c r="BK998" s="91">
        <v>8.0000000000000002E-3</v>
      </c>
      <c r="BL998" s="92" t="s">
        <v>639</v>
      </c>
      <c r="BM998" s="92">
        <v>0</v>
      </c>
      <c r="BN998" s="92">
        <v>2528</v>
      </c>
      <c r="BO998" s="92">
        <v>107.90103148999999</v>
      </c>
      <c r="BP998" s="92">
        <v>71.132980349999997</v>
      </c>
      <c r="BQ998" s="92">
        <v>89.517005920000003</v>
      </c>
      <c r="BR998" s="91" t="s">
        <v>56</v>
      </c>
      <c r="BS998" s="92">
        <v>1519549.9957999999</v>
      </c>
      <c r="BT998" s="92">
        <v>5033195.9979999997</v>
      </c>
      <c r="BU998" s="92" t="s">
        <v>56</v>
      </c>
      <c r="BV998" s="93">
        <v>44562</v>
      </c>
      <c r="BW998" s="93">
        <v>44926</v>
      </c>
      <c r="BX998" s="40"/>
      <c r="BY998" s="15">
        <f>IF(BI998=0,MAX($BY$5:BY997)+1,0)</f>
        <v>0</v>
      </c>
      <c r="BZ998" s="15" t="str">
        <f t="shared" si="17"/>
        <v/>
      </c>
    </row>
    <row r="999" spans="61:78" x14ac:dyDescent="0.25">
      <c r="BI999" s="27">
        <v>33</v>
      </c>
      <c r="BJ999" t="s">
        <v>342</v>
      </c>
      <c r="BK999" s="91">
        <v>6.0000000000000001E-3</v>
      </c>
      <c r="BL999" s="92" t="s">
        <v>654</v>
      </c>
      <c r="BM999" s="92">
        <v>0</v>
      </c>
      <c r="BN999" s="92">
        <v>14785</v>
      </c>
      <c r="BO999" s="92">
        <v>106.4753418</v>
      </c>
      <c r="BP999" s="92">
        <v>63.433700559999998</v>
      </c>
      <c r="BQ999" s="92">
        <v>84.95452118</v>
      </c>
      <c r="BR999" s="91" t="s">
        <v>71</v>
      </c>
      <c r="BS999" s="92">
        <v>1518762.0031999999</v>
      </c>
      <c r="BT999" s="92">
        <v>5031310.9926000005</v>
      </c>
      <c r="BU999" s="92" t="s">
        <v>71</v>
      </c>
      <c r="BV999" s="93">
        <v>44562</v>
      </c>
      <c r="BW999" s="93">
        <v>44926</v>
      </c>
      <c r="BX999" s="40"/>
      <c r="BY999" s="15">
        <f>IF(BI999=0,MAX($BY$5:BY998)+1,0)</f>
        <v>0</v>
      </c>
      <c r="BZ999" s="15" t="str">
        <f t="shared" si="17"/>
        <v/>
      </c>
    </row>
    <row r="1000" spans="61:78" x14ac:dyDescent="0.25">
      <c r="BI1000" s="27">
        <v>34</v>
      </c>
      <c r="BJ1000" t="s">
        <v>453</v>
      </c>
      <c r="BK1000" s="91">
        <v>-3.5000000000000001E-3</v>
      </c>
      <c r="BL1000" s="92" t="s">
        <v>674</v>
      </c>
      <c r="BM1000" s="92">
        <v>0</v>
      </c>
      <c r="BN1000" s="92">
        <v>727</v>
      </c>
      <c r="BO1000" s="92">
        <v>112.15606689000001</v>
      </c>
      <c r="BP1000" s="92">
        <v>65.068504329999996</v>
      </c>
      <c r="BQ1000" s="92">
        <v>88.612285610000001</v>
      </c>
      <c r="BR1000" s="91" t="s">
        <v>87</v>
      </c>
      <c r="BS1000" s="92">
        <v>1516905.0027999999</v>
      </c>
      <c r="BT1000" s="92">
        <v>5033255.9985999996</v>
      </c>
      <c r="BU1000" s="92" t="s">
        <v>87</v>
      </c>
      <c r="BV1000" s="93">
        <v>44562</v>
      </c>
      <c r="BW1000" s="93">
        <v>44926</v>
      </c>
      <c r="BX1000" s="40"/>
      <c r="BY1000" s="15">
        <f>IF(BI1000=0,MAX($BY$5:BY999)+1,0)</f>
        <v>0</v>
      </c>
      <c r="BZ1000" s="15" t="str">
        <f t="shared" si="17"/>
        <v/>
      </c>
    </row>
    <row r="1001" spans="61:78" x14ac:dyDescent="0.25">
      <c r="BI1001" s="27">
        <v>35</v>
      </c>
      <c r="BJ1001" t="s">
        <v>464</v>
      </c>
      <c r="BK1001" s="91">
        <v>-9.4999999999999998E-3</v>
      </c>
      <c r="BL1001" s="92" t="s">
        <v>683</v>
      </c>
      <c r="BM1001" s="92">
        <v>0</v>
      </c>
      <c r="BN1001" s="92">
        <v>9249</v>
      </c>
      <c r="BO1001" s="92">
        <v>103.56208801</v>
      </c>
      <c r="BP1001" s="92">
        <v>66.873481749999996</v>
      </c>
      <c r="BQ1001" s="92">
        <v>85.217784879999996</v>
      </c>
      <c r="BR1001" s="91" t="s">
        <v>89</v>
      </c>
      <c r="BS1001" s="92">
        <v>1520751.9961000001</v>
      </c>
      <c r="BT1001" s="92">
        <v>5032391.9959000004</v>
      </c>
      <c r="BU1001" s="92" t="s">
        <v>89</v>
      </c>
      <c r="BV1001" s="93">
        <v>44562</v>
      </c>
      <c r="BW1001" s="93">
        <v>44926</v>
      </c>
      <c r="BX1001" s="40"/>
      <c r="BY1001" s="15">
        <f>IF(BI1001=0,MAX($BY$5:BY1000)+1,0)</f>
        <v>0</v>
      </c>
      <c r="BZ1001" s="15" t="str">
        <f t="shared" si="17"/>
        <v/>
      </c>
    </row>
    <row r="1002" spans="61:78" x14ac:dyDescent="0.25">
      <c r="BI1002" s="27">
        <v>36</v>
      </c>
      <c r="BJ1002" t="s">
        <v>465</v>
      </c>
      <c r="BK1002" s="91">
        <v>-9.4999999999999998E-3</v>
      </c>
      <c r="BL1002" s="92" t="s">
        <v>684</v>
      </c>
      <c r="BM1002" s="92">
        <v>0</v>
      </c>
      <c r="BN1002" s="92">
        <v>8671</v>
      </c>
      <c r="BO1002" s="92">
        <v>104.6832962</v>
      </c>
      <c r="BP1002" s="92">
        <v>68.130287170000003</v>
      </c>
      <c r="BQ1002" s="92">
        <v>86.406791685000002</v>
      </c>
      <c r="BR1002" s="91" t="s">
        <v>90</v>
      </c>
      <c r="BS1002" s="92">
        <v>1520458.9982</v>
      </c>
      <c r="BT1002" s="92">
        <v>5032383.9956999999</v>
      </c>
      <c r="BU1002" s="92" t="s">
        <v>90</v>
      </c>
      <c r="BV1002" s="93">
        <v>44562</v>
      </c>
      <c r="BW1002" s="93">
        <v>44926</v>
      </c>
      <c r="BX1002" s="40"/>
      <c r="BY1002" s="15">
        <f>IF(BI1002=0,MAX($BY$5:BY1001)+1,0)</f>
        <v>0</v>
      </c>
      <c r="BZ1002" s="15" t="str">
        <f t="shared" si="17"/>
        <v/>
      </c>
    </row>
    <row r="1003" spans="61:78" x14ac:dyDescent="0.25">
      <c r="BI1003" s="27">
        <v>37</v>
      </c>
      <c r="BJ1003" t="s">
        <v>466</v>
      </c>
      <c r="BK1003" s="91">
        <v>-9.4999999999999998E-3</v>
      </c>
      <c r="BL1003" s="92" t="s">
        <v>685</v>
      </c>
      <c r="BM1003" s="92">
        <v>0</v>
      </c>
      <c r="BN1003" s="92">
        <v>9255</v>
      </c>
      <c r="BO1003" s="92">
        <v>103.91210938</v>
      </c>
      <c r="BP1003" s="92">
        <v>66.635841369999994</v>
      </c>
      <c r="BQ1003" s="92">
        <v>85.273975374999907</v>
      </c>
      <c r="BR1003" s="91" t="s">
        <v>91</v>
      </c>
      <c r="BS1003" s="92">
        <v>1520823.9998999999</v>
      </c>
      <c r="BT1003" s="92">
        <v>5032383.9976000004</v>
      </c>
      <c r="BU1003" s="92" t="s">
        <v>91</v>
      </c>
      <c r="BV1003" s="93">
        <v>44562</v>
      </c>
      <c r="BW1003" s="93">
        <v>44926</v>
      </c>
      <c r="BX1003" s="40"/>
      <c r="BY1003" s="15">
        <f>IF(BI1003=0,MAX($BY$5:BY1002)+1,0)</f>
        <v>0</v>
      </c>
      <c r="BZ1003" s="15" t="str">
        <f t="shared" si="17"/>
        <v/>
      </c>
    </row>
    <row r="1004" spans="61:78" x14ac:dyDescent="0.25">
      <c r="BI1004" s="27">
        <v>38</v>
      </c>
      <c r="BJ1004" t="s">
        <v>467</v>
      </c>
      <c r="BK1004" s="91">
        <v>-9.4999999999999998E-3</v>
      </c>
      <c r="BL1004" s="92" t="s">
        <v>686</v>
      </c>
      <c r="BM1004" s="92">
        <v>0</v>
      </c>
      <c r="BN1004" s="92">
        <v>8689</v>
      </c>
      <c r="BO1004" s="92">
        <v>104.02419281</v>
      </c>
      <c r="BP1004" s="92">
        <v>67.291755679999994</v>
      </c>
      <c r="BQ1004" s="92">
        <v>85.657974244999906</v>
      </c>
      <c r="BR1004" s="91" t="s">
        <v>92</v>
      </c>
      <c r="BS1004" s="92">
        <v>1520653.0012999999</v>
      </c>
      <c r="BT1004" s="92">
        <v>5032404.9929</v>
      </c>
      <c r="BU1004" s="92" t="s">
        <v>92</v>
      </c>
      <c r="BV1004" s="93">
        <v>44562</v>
      </c>
      <c r="BW1004" s="93">
        <v>44926</v>
      </c>
      <c r="BX1004" s="40"/>
      <c r="BY1004" s="15">
        <f>IF(BI1004=0,MAX($BY$5:BY1003)+1,0)</f>
        <v>0</v>
      </c>
      <c r="BZ1004" s="15" t="str">
        <f t="shared" si="17"/>
        <v/>
      </c>
    </row>
    <row r="1005" spans="61:78" x14ac:dyDescent="0.25">
      <c r="BI1005" s="27">
        <v>39</v>
      </c>
      <c r="BJ1005" t="s">
        <v>468</v>
      </c>
      <c r="BK1005" s="91">
        <v>-9.4999999999999998E-3</v>
      </c>
      <c r="BL1005" s="92" t="s">
        <v>687</v>
      </c>
      <c r="BM1005" s="92">
        <v>0</v>
      </c>
      <c r="BN1005" s="92">
        <v>7191</v>
      </c>
      <c r="BO1005" s="92">
        <v>103.00206756999999</v>
      </c>
      <c r="BP1005" s="92">
        <v>68.493926999999999</v>
      </c>
      <c r="BQ1005" s="92">
        <v>85.747997284999997</v>
      </c>
      <c r="BR1005" s="91" t="s">
        <v>93</v>
      </c>
      <c r="BS1005" s="92">
        <v>1520382.003</v>
      </c>
      <c r="BT1005" s="92">
        <v>5032502.9935999997</v>
      </c>
      <c r="BU1005" s="92" t="s">
        <v>93</v>
      </c>
      <c r="BV1005" s="93">
        <v>44562</v>
      </c>
      <c r="BW1005" s="93">
        <v>44926</v>
      </c>
      <c r="BX1005" s="40"/>
      <c r="BY1005" s="15">
        <f>IF(BI1005=0,MAX($BY$5:BY1004)+1,0)</f>
        <v>0</v>
      </c>
      <c r="BZ1005" s="15" t="str">
        <f t="shared" si="17"/>
        <v/>
      </c>
    </row>
    <row r="1006" spans="61:78" x14ac:dyDescent="0.25">
      <c r="BI1006" s="27">
        <v>0</v>
      </c>
      <c r="BJ1006" t="s">
        <v>394</v>
      </c>
      <c r="BK1006" s="91">
        <v>-5.0000000000000001E-3</v>
      </c>
      <c r="BL1006" s="92" t="s">
        <v>596</v>
      </c>
      <c r="BM1006" s="92">
        <v>0</v>
      </c>
      <c r="BN1006" s="92">
        <v>3117</v>
      </c>
      <c r="BO1006" s="92">
        <v>110.0019989</v>
      </c>
      <c r="BP1006" s="92">
        <v>65.353309629999998</v>
      </c>
      <c r="BQ1006" s="92">
        <v>87.677654265000001</v>
      </c>
      <c r="BR1006" s="91">
        <v>636</v>
      </c>
      <c r="BS1006" s="92">
        <v>1518019.0027999999</v>
      </c>
      <c r="BT1006" s="92">
        <v>5032595.9945999999</v>
      </c>
      <c r="BU1006" s="92">
        <v>636</v>
      </c>
      <c r="BV1006" s="93">
        <v>44562</v>
      </c>
      <c r="BW1006" s="93">
        <v>44926</v>
      </c>
      <c r="BX1006" s="40"/>
      <c r="BY1006" s="15">
        <f>IF(BI1006=0,MAX($BY$5:BY1005)+1,0)</f>
        <v>26</v>
      </c>
      <c r="BZ1006" s="15" t="str">
        <f t="shared" si="17"/>
        <v/>
      </c>
    </row>
    <row r="1007" spans="61:78" x14ac:dyDescent="0.25">
      <c r="BI1007" s="27">
        <v>1</v>
      </c>
      <c r="BJ1007" t="s">
        <v>395</v>
      </c>
      <c r="BK1007" s="91">
        <v>-5.0000000000000001E-3</v>
      </c>
      <c r="BL1007" s="92" t="s">
        <v>597</v>
      </c>
      <c r="BM1007" s="92">
        <v>0</v>
      </c>
      <c r="BN1007" s="92">
        <v>2749</v>
      </c>
      <c r="BO1007" s="92">
        <v>110.50395966000001</v>
      </c>
      <c r="BP1007" s="92">
        <v>65.559921259999996</v>
      </c>
      <c r="BQ1007" s="92">
        <v>88.031940460000001</v>
      </c>
      <c r="BR1007" s="91">
        <v>637</v>
      </c>
      <c r="BS1007" s="92">
        <v>1518020.0022</v>
      </c>
      <c r="BT1007" s="92">
        <v>5032741.9932000004</v>
      </c>
      <c r="BU1007" s="92">
        <v>637</v>
      </c>
      <c r="BV1007" s="93">
        <v>44562</v>
      </c>
      <c r="BW1007" s="93">
        <v>44926</v>
      </c>
      <c r="BX1007" s="40"/>
      <c r="BY1007" s="15">
        <f>IF(BI1007=0,MAX($BY$5:BY1006)+1,0)</f>
        <v>0</v>
      </c>
      <c r="BZ1007" s="15" t="str">
        <f t="shared" si="17"/>
        <v/>
      </c>
    </row>
    <row r="1008" spans="61:78" x14ac:dyDescent="0.25">
      <c r="BI1008" s="27">
        <v>2</v>
      </c>
      <c r="BJ1008" t="s">
        <v>396</v>
      </c>
      <c r="BK1008" s="91">
        <v>-0.02</v>
      </c>
      <c r="BL1008" s="92" t="s">
        <v>598</v>
      </c>
      <c r="BM1008" s="92">
        <v>0</v>
      </c>
      <c r="BN1008" s="92">
        <v>2531</v>
      </c>
      <c r="BO1008" s="92">
        <v>107.81092072</v>
      </c>
      <c r="BP1008" s="92">
        <v>70.854019170000001</v>
      </c>
      <c r="BQ1008" s="92">
        <v>89.332469945</v>
      </c>
      <c r="BR1008" s="91">
        <v>826</v>
      </c>
      <c r="BS1008" s="92">
        <v>1519684.0051</v>
      </c>
      <c r="BT1008" s="92">
        <v>5033258.9992000004</v>
      </c>
      <c r="BU1008" s="92">
        <v>826</v>
      </c>
      <c r="BV1008" s="93">
        <v>44562</v>
      </c>
      <c r="BW1008" s="93">
        <v>44926</v>
      </c>
      <c r="BX1008" s="40"/>
      <c r="BY1008" s="15">
        <f>IF(BI1008=0,MAX($BY$5:BY1007)+1,0)</f>
        <v>0</v>
      </c>
      <c r="BZ1008" s="15" t="str">
        <f t="shared" si="17"/>
        <v/>
      </c>
    </row>
    <row r="1009" spans="61:78" x14ac:dyDescent="0.25">
      <c r="BI1009" s="27">
        <v>3</v>
      </c>
      <c r="BJ1009" t="s">
        <v>397</v>
      </c>
      <c r="BK1009" s="91">
        <v>-2.1399999999999999E-2</v>
      </c>
      <c r="BL1009" s="92" t="s">
        <v>599</v>
      </c>
      <c r="BM1009" s="92">
        <v>0</v>
      </c>
      <c r="BN1009" s="92">
        <v>2038</v>
      </c>
      <c r="BO1009" s="92">
        <v>107.7279892</v>
      </c>
      <c r="BP1009" s="92">
        <v>71.638175959999998</v>
      </c>
      <c r="BQ1009" s="92">
        <v>89.683082579999905</v>
      </c>
      <c r="BR1009" s="91">
        <v>828</v>
      </c>
      <c r="BS1009" s="92">
        <v>1519133.9997</v>
      </c>
      <c r="BT1009" s="92">
        <v>5033304.9972000001</v>
      </c>
      <c r="BU1009" s="92">
        <v>828</v>
      </c>
      <c r="BV1009" s="93">
        <v>44562</v>
      </c>
      <c r="BW1009" s="93">
        <v>44926</v>
      </c>
      <c r="BX1009" s="40"/>
      <c r="BY1009" s="15">
        <f>IF(BI1009=0,MAX($BY$5:BY1008)+1,0)</f>
        <v>0</v>
      </c>
      <c r="BZ1009" s="15" t="str">
        <f t="shared" si="17"/>
        <v/>
      </c>
    </row>
    <row r="1010" spans="61:78" x14ac:dyDescent="0.25">
      <c r="BI1010" s="27">
        <v>4</v>
      </c>
      <c r="BJ1010" t="s">
        <v>398</v>
      </c>
      <c r="BK1010" s="91">
        <v>-3.0000000000000001E-3</v>
      </c>
      <c r="BL1010" s="92" t="s">
        <v>600</v>
      </c>
      <c r="BM1010" s="92">
        <v>0</v>
      </c>
      <c r="BN1010" s="92">
        <v>3878</v>
      </c>
      <c r="BO1010" s="92">
        <v>109.74568176</v>
      </c>
      <c r="BP1010" s="92">
        <v>65.147163390000003</v>
      </c>
      <c r="BQ1010" s="92">
        <v>87.446422575</v>
      </c>
      <c r="BR1010" s="91">
        <v>830</v>
      </c>
      <c r="BS1010" s="92">
        <v>1518029.0029</v>
      </c>
      <c r="BT1010" s="92">
        <v>5032427.9934999999</v>
      </c>
      <c r="BU1010" s="92">
        <v>830</v>
      </c>
      <c r="BV1010" s="93">
        <v>44562</v>
      </c>
      <c r="BW1010" s="93">
        <v>44926</v>
      </c>
      <c r="BX1010" s="40"/>
      <c r="BY1010" s="15">
        <f>IF(BI1010=0,MAX($BY$5:BY1009)+1,0)</f>
        <v>0</v>
      </c>
      <c r="BZ1010" s="15" t="str">
        <f t="shared" si="17"/>
        <v/>
      </c>
    </row>
    <row r="1011" spans="61:78" x14ac:dyDescent="0.25">
      <c r="BI1011" s="27">
        <v>5</v>
      </c>
      <c r="BJ1011" t="s">
        <v>399</v>
      </c>
      <c r="BK1011" s="91">
        <v>-0.05</v>
      </c>
      <c r="BL1011" s="92" t="s">
        <v>601</v>
      </c>
      <c r="BM1011" s="92">
        <v>0</v>
      </c>
      <c r="BN1011" s="92">
        <v>2298</v>
      </c>
      <c r="BO1011" s="92">
        <v>107.49346924</v>
      </c>
      <c r="BP1011" s="92">
        <v>71.22814941</v>
      </c>
      <c r="BQ1011" s="92">
        <v>89.360809324999906</v>
      </c>
      <c r="BR1011" s="91">
        <v>833</v>
      </c>
      <c r="BS1011" s="92">
        <v>1519631.0009999999</v>
      </c>
      <c r="BT1011" s="92">
        <v>5033315.9994999999</v>
      </c>
      <c r="BU1011" s="92">
        <v>833</v>
      </c>
      <c r="BV1011" s="93">
        <v>44562</v>
      </c>
      <c r="BW1011" s="93">
        <v>44926</v>
      </c>
      <c r="BX1011" s="40"/>
      <c r="BY1011" s="15">
        <f>IF(BI1011=0,MAX($BY$5:BY1010)+1,0)</f>
        <v>0</v>
      </c>
      <c r="BZ1011" s="15" t="str">
        <f t="shared" si="17"/>
        <v/>
      </c>
    </row>
    <row r="1012" spans="61:78" x14ac:dyDescent="0.25">
      <c r="BI1012" s="27">
        <v>6</v>
      </c>
      <c r="BJ1012" t="s">
        <v>402</v>
      </c>
      <c r="BK1012" s="91">
        <v>-5.0000000000000001E-3</v>
      </c>
      <c r="BL1012" s="92" t="s">
        <v>604</v>
      </c>
      <c r="BM1012" s="92">
        <v>0</v>
      </c>
      <c r="BN1012" s="92">
        <v>7027</v>
      </c>
      <c r="BO1012" s="92">
        <v>105.78554535000001</v>
      </c>
      <c r="BP1012" s="92">
        <v>69.659011840000005</v>
      </c>
      <c r="BQ1012" s="92">
        <v>87.722278595000006</v>
      </c>
      <c r="BR1012" s="91">
        <v>2503</v>
      </c>
      <c r="BS1012" s="92">
        <v>1519820.0038999999</v>
      </c>
      <c r="BT1012" s="92">
        <v>5032380.0003000004</v>
      </c>
      <c r="BU1012" s="92">
        <v>2503</v>
      </c>
      <c r="BV1012" s="93">
        <v>44562</v>
      </c>
      <c r="BW1012" s="93">
        <v>44926</v>
      </c>
      <c r="BX1012" s="40"/>
      <c r="BY1012" s="15">
        <f>IF(BI1012=0,MAX($BY$5:BY1011)+1,0)</f>
        <v>0</v>
      </c>
      <c r="BZ1012" s="15" t="str">
        <f t="shared" si="17"/>
        <v/>
      </c>
    </row>
    <row r="1013" spans="61:78" x14ac:dyDescent="0.25">
      <c r="BI1013" s="27">
        <v>7</v>
      </c>
      <c r="BJ1013" t="s">
        <v>404</v>
      </c>
      <c r="BK1013" s="91">
        <v>-0.01</v>
      </c>
      <c r="BL1013" s="92" t="s">
        <v>606</v>
      </c>
      <c r="BM1013" s="92">
        <v>0</v>
      </c>
      <c r="BN1013" s="92">
        <v>2010</v>
      </c>
      <c r="BO1013" s="92">
        <v>110.89460754</v>
      </c>
      <c r="BP1013" s="92">
        <v>65.334671020000002</v>
      </c>
      <c r="BQ1013" s="92">
        <v>88.114639280000006</v>
      </c>
      <c r="BR1013" s="91">
        <v>2550</v>
      </c>
      <c r="BS1013" s="92">
        <v>1517747.0035000001</v>
      </c>
      <c r="BT1013" s="92">
        <v>5032975.0000999998</v>
      </c>
      <c r="BU1013" s="92">
        <v>2550</v>
      </c>
      <c r="BV1013" s="93">
        <v>44562</v>
      </c>
      <c r="BW1013" s="93">
        <v>44926</v>
      </c>
      <c r="BX1013" s="40"/>
      <c r="BY1013" s="15">
        <f>IF(BI1013=0,MAX($BY$5:BY1012)+1,0)</f>
        <v>0</v>
      </c>
      <c r="BZ1013" s="15" t="str">
        <f t="shared" si="17"/>
        <v/>
      </c>
    </row>
    <row r="1014" spans="61:78" x14ac:dyDescent="0.25">
      <c r="BI1014" s="27">
        <v>8</v>
      </c>
      <c r="BJ1014" t="s">
        <v>405</v>
      </c>
      <c r="BK1014" s="91">
        <v>-8.0000000000000002E-3</v>
      </c>
      <c r="BL1014" s="92" t="s">
        <v>607</v>
      </c>
      <c r="BM1014" s="92">
        <v>0</v>
      </c>
      <c r="BN1014" s="92">
        <v>2256</v>
      </c>
      <c r="BO1014" s="92">
        <v>110.55115508999999</v>
      </c>
      <c r="BP1014" s="92">
        <v>65.523017879999998</v>
      </c>
      <c r="BQ1014" s="92">
        <v>88.037086485000003</v>
      </c>
      <c r="BR1014" s="91">
        <v>2551</v>
      </c>
      <c r="BS1014" s="92">
        <v>1517591.9992</v>
      </c>
      <c r="BT1014" s="92">
        <v>5032844.9995999997</v>
      </c>
      <c r="BU1014" s="92">
        <v>2551</v>
      </c>
      <c r="BV1014" s="93">
        <v>44562</v>
      </c>
      <c r="BW1014" s="93">
        <v>44926</v>
      </c>
      <c r="BX1014" s="40"/>
      <c r="BY1014" s="15">
        <f>IF(BI1014=0,MAX($BY$5:BY1013)+1,0)</f>
        <v>0</v>
      </c>
      <c r="BZ1014" s="15" t="str">
        <f t="shared" si="17"/>
        <v/>
      </c>
    </row>
    <row r="1015" spans="61:78" x14ac:dyDescent="0.25">
      <c r="BI1015" s="27">
        <v>9</v>
      </c>
      <c r="BJ1015" t="s">
        <v>406</v>
      </c>
      <c r="BK1015" s="91">
        <v>-1.2E-2</v>
      </c>
      <c r="BL1015" s="92" t="s">
        <v>608</v>
      </c>
      <c r="BM1015" s="92">
        <v>0</v>
      </c>
      <c r="BN1015" s="92">
        <v>2137</v>
      </c>
      <c r="BO1015" s="92">
        <v>110.35852814</v>
      </c>
      <c r="BP1015" s="92">
        <v>65.443931579999997</v>
      </c>
      <c r="BQ1015" s="92">
        <v>87.901229860000001</v>
      </c>
      <c r="BR1015" s="91">
        <v>2559</v>
      </c>
      <c r="BS1015" s="92">
        <v>1517866.0035999999</v>
      </c>
      <c r="BT1015" s="92">
        <v>5032951.9955000002</v>
      </c>
      <c r="BU1015" s="92">
        <v>2559</v>
      </c>
      <c r="BV1015" s="93">
        <v>44562</v>
      </c>
      <c r="BW1015" s="93">
        <v>44926</v>
      </c>
      <c r="BX1015" s="40"/>
      <c r="BY1015" s="15">
        <f>IF(BI1015=0,MAX($BY$5:BY1014)+1,0)</f>
        <v>0</v>
      </c>
      <c r="BZ1015" s="15" t="str">
        <f t="shared" si="17"/>
        <v/>
      </c>
    </row>
    <row r="1016" spans="61:78" x14ac:dyDescent="0.25">
      <c r="BI1016" s="27">
        <v>10</v>
      </c>
      <c r="BJ1016" t="s">
        <v>407</v>
      </c>
      <c r="BK1016" s="91">
        <v>-2.2499999999999999E-2</v>
      </c>
      <c r="BL1016" s="92" t="s">
        <v>609</v>
      </c>
      <c r="BM1016" s="92">
        <v>0</v>
      </c>
      <c r="BN1016" s="92">
        <v>645</v>
      </c>
      <c r="BO1016" s="92">
        <v>109.94715881</v>
      </c>
      <c r="BP1016" s="92">
        <v>72.904418949999993</v>
      </c>
      <c r="BQ1016" s="92">
        <v>91.425788879999999</v>
      </c>
      <c r="BR1016" s="91">
        <v>4740</v>
      </c>
      <c r="BS1016" s="92">
        <v>1519004.9994999999</v>
      </c>
      <c r="BT1016" s="92">
        <v>5033871.9913999997</v>
      </c>
      <c r="BU1016" s="92">
        <v>4740</v>
      </c>
      <c r="BV1016" s="93">
        <v>44562</v>
      </c>
      <c r="BW1016" s="93">
        <v>44926</v>
      </c>
      <c r="BX1016" s="40"/>
      <c r="BY1016" s="15">
        <f>IF(BI1016=0,MAX($BY$5:BY1015)+1,0)</f>
        <v>0</v>
      </c>
      <c r="BZ1016" s="15" t="str">
        <f t="shared" si="17"/>
        <v/>
      </c>
    </row>
    <row r="1017" spans="61:78" x14ac:dyDescent="0.25">
      <c r="BI1017" s="27">
        <v>11</v>
      </c>
      <c r="BJ1017" t="s">
        <v>407</v>
      </c>
      <c r="BK1017" s="91">
        <v>-2.2499999999999999E-2</v>
      </c>
      <c r="BL1017" s="92" t="s">
        <v>610</v>
      </c>
      <c r="BM1017" s="92">
        <v>0</v>
      </c>
      <c r="BN1017" s="92">
        <v>645</v>
      </c>
      <c r="BO1017" s="92">
        <v>109.94715881</v>
      </c>
      <c r="BP1017" s="92">
        <v>72.904418949999993</v>
      </c>
      <c r="BQ1017" s="92">
        <v>91.425788879999999</v>
      </c>
      <c r="BR1017" s="91">
        <v>4741</v>
      </c>
      <c r="BS1017" s="92">
        <v>1519003.9994999999</v>
      </c>
      <c r="BT1017" s="92">
        <v>5033866.9908999996</v>
      </c>
      <c r="BU1017" s="92">
        <v>4741</v>
      </c>
      <c r="BV1017" s="93">
        <v>44562</v>
      </c>
      <c r="BW1017" s="93">
        <v>44926</v>
      </c>
      <c r="BX1017" s="40"/>
      <c r="BY1017" s="15">
        <f>IF(BI1017=0,MAX($BY$5:BY1016)+1,0)</f>
        <v>0</v>
      </c>
      <c r="BZ1017" s="15" t="str">
        <f t="shared" si="17"/>
        <v/>
      </c>
    </row>
    <row r="1018" spans="61:78" x14ac:dyDescent="0.25">
      <c r="BI1018" s="27">
        <v>12</v>
      </c>
      <c r="BJ1018" t="s">
        <v>409</v>
      </c>
      <c r="BK1018" s="91">
        <v>-8.0000000000000002E-3</v>
      </c>
      <c r="BL1018" s="92" t="s">
        <v>612</v>
      </c>
      <c r="BM1018" s="92">
        <v>0</v>
      </c>
      <c r="BN1018" s="92">
        <v>8231</v>
      </c>
      <c r="BO1018" s="92">
        <v>109.92002869</v>
      </c>
      <c r="BP1018" s="92">
        <v>64.246482850000007</v>
      </c>
      <c r="BQ1018" s="92">
        <v>87.083255769999994</v>
      </c>
      <c r="BR1018" s="91" t="s">
        <v>18</v>
      </c>
      <c r="BS1018" s="92">
        <v>1517647.0034</v>
      </c>
      <c r="BT1018" s="92">
        <v>5031648.0003000004</v>
      </c>
      <c r="BU1018" s="92" t="s">
        <v>18</v>
      </c>
      <c r="BV1018" s="93">
        <v>44562</v>
      </c>
      <c r="BW1018" s="93">
        <v>44926</v>
      </c>
      <c r="BX1018" s="40"/>
      <c r="BY1018" s="15">
        <f>IF(BI1018=0,MAX($BY$5:BY1017)+1,0)</f>
        <v>0</v>
      </c>
      <c r="BZ1018" s="15" t="str">
        <f t="shared" si="17"/>
        <v/>
      </c>
    </row>
    <row r="1019" spans="61:78" x14ac:dyDescent="0.25">
      <c r="BI1019" s="27">
        <v>13</v>
      </c>
      <c r="BJ1019" t="s">
        <v>410</v>
      </c>
      <c r="BK1019" s="91">
        <v>-8.0000000000000002E-3</v>
      </c>
      <c r="BL1019" s="92" t="s">
        <v>613</v>
      </c>
      <c r="BM1019" s="92">
        <v>0</v>
      </c>
      <c r="BN1019" s="92">
        <v>7745</v>
      </c>
      <c r="BO1019" s="92">
        <v>109.08650208</v>
      </c>
      <c r="BP1019" s="92">
        <v>64.124412539999994</v>
      </c>
      <c r="BQ1019" s="92">
        <v>86.605457309999906</v>
      </c>
      <c r="BR1019" s="91" t="s">
        <v>19</v>
      </c>
      <c r="BS1019" s="92">
        <v>1517718.0031000001</v>
      </c>
      <c r="BT1019" s="92">
        <v>5031736.0006999997</v>
      </c>
      <c r="BU1019" s="92" t="s">
        <v>19</v>
      </c>
      <c r="BV1019" s="93">
        <v>44562</v>
      </c>
      <c r="BW1019" s="93">
        <v>44926</v>
      </c>
      <c r="BX1019" s="40"/>
      <c r="BY1019" s="15">
        <f>IF(BI1019=0,MAX($BY$5:BY1018)+1,0)</f>
        <v>0</v>
      </c>
      <c r="BZ1019" s="15" t="str">
        <f t="shared" si="17"/>
        <v/>
      </c>
    </row>
    <row r="1020" spans="61:78" x14ac:dyDescent="0.25">
      <c r="BI1020" s="27">
        <v>14</v>
      </c>
      <c r="BJ1020" t="s">
        <v>412</v>
      </c>
      <c r="BK1020" s="91">
        <v>-8.0000000000000002E-3</v>
      </c>
      <c r="BL1020" s="92" t="s">
        <v>615</v>
      </c>
      <c r="BM1020" s="92">
        <v>0</v>
      </c>
      <c r="BN1020" s="92">
        <v>9316</v>
      </c>
      <c r="BO1020" s="92">
        <v>108.80895233</v>
      </c>
      <c r="BP1020" s="92">
        <v>63.80172348</v>
      </c>
      <c r="BQ1020" s="92">
        <v>86.305337905000002</v>
      </c>
      <c r="BR1020" s="91" t="s">
        <v>28</v>
      </c>
      <c r="BS1020" s="92">
        <v>1517845.0024000001</v>
      </c>
      <c r="BT1020" s="92">
        <v>5031586.9985999996</v>
      </c>
      <c r="BU1020" s="92" t="s">
        <v>28</v>
      </c>
      <c r="BV1020" s="93">
        <v>44562</v>
      </c>
      <c r="BW1020" s="93">
        <v>44926</v>
      </c>
      <c r="BX1020" s="40"/>
      <c r="BY1020" s="15">
        <f>IF(BI1020=0,MAX($BY$5:BY1019)+1,0)</f>
        <v>0</v>
      </c>
      <c r="BZ1020" s="15" t="str">
        <f t="shared" si="17"/>
        <v/>
      </c>
    </row>
    <row r="1021" spans="61:78" x14ac:dyDescent="0.25">
      <c r="BI1021" s="27">
        <v>15</v>
      </c>
      <c r="BJ1021" t="s">
        <v>413</v>
      </c>
      <c r="BK1021" s="91">
        <v>-8.0000000000000002E-3</v>
      </c>
      <c r="BL1021" s="92" t="s">
        <v>616</v>
      </c>
      <c r="BM1021" s="92">
        <v>0</v>
      </c>
      <c r="BN1021" s="92">
        <v>10445</v>
      </c>
      <c r="BO1021" s="92">
        <v>109.21190643</v>
      </c>
      <c r="BP1021" s="92">
        <v>63.974983219999999</v>
      </c>
      <c r="BQ1021" s="92">
        <v>86.593444825000006</v>
      </c>
      <c r="BR1021" s="91" t="s">
        <v>29</v>
      </c>
      <c r="BS1021" s="92">
        <v>1517749.0031000001</v>
      </c>
      <c r="BT1021" s="92">
        <v>5031492.9918999998</v>
      </c>
      <c r="BU1021" s="92" t="s">
        <v>29</v>
      </c>
      <c r="BV1021" s="93">
        <v>44562</v>
      </c>
      <c r="BW1021" s="93">
        <v>44926</v>
      </c>
      <c r="BX1021" s="40"/>
      <c r="BY1021" s="15">
        <f>IF(BI1021=0,MAX($BY$5:BY1020)+1,0)</f>
        <v>0</v>
      </c>
      <c r="BZ1021" s="15" t="str">
        <f t="shared" si="17"/>
        <v/>
      </c>
    </row>
    <row r="1022" spans="61:78" x14ac:dyDescent="0.25">
      <c r="BI1022" s="27">
        <v>16</v>
      </c>
      <c r="BJ1022" t="s">
        <v>417</v>
      </c>
      <c r="BK1022" s="91">
        <v>-8.0000000000000002E-3</v>
      </c>
      <c r="BL1022" s="92" t="s">
        <v>621</v>
      </c>
      <c r="BM1022" s="92">
        <v>0</v>
      </c>
      <c r="BN1022" s="92">
        <v>1919</v>
      </c>
      <c r="BO1022" s="92">
        <v>107.52838898</v>
      </c>
      <c r="BP1022" s="92">
        <v>71.738250730000004</v>
      </c>
      <c r="BQ1022" s="92">
        <v>89.633319854999996</v>
      </c>
      <c r="BR1022" s="91" t="s">
        <v>38</v>
      </c>
      <c r="BS1022" s="92">
        <v>1519559.9978</v>
      </c>
      <c r="BT1022" s="92">
        <v>5033463.9984999998</v>
      </c>
      <c r="BU1022" s="92" t="s">
        <v>38</v>
      </c>
      <c r="BV1022" s="93">
        <v>44562</v>
      </c>
      <c r="BW1022" s="93">
        <v>44926</v>
      </c>
      <c r="BX1022" s="40"/>
      <c r="BY1022" s="15">
        <f>IF(BI1022=0,MAX($BY$5:BY1021)+1,0)</f>
        <v>0</v>
      </c>
      <c r="BZ1022" s="15" t="str">
        <f t="shared" si="17"/>
        <v/>
      </c>
    </row>
    <row r="1023" spans="61:78" x14ac:dyDescent="0.25">
      <c r="BI1023" s="27">
        <v>17</v>
      </c>
      <c r="BJ1023" t="s">
        <v>418</v>
      </c>
      <c r="BK1023" s="91">
        <v>-8.0000000000000002E-3</v>
      </c>
      <c r="BL1023" s="92" t="s">
        <v>622</v>
      </c>
      <c r="BM1023" s="92">
        <v>0</v>
      </c>
      <c r="BN1023" s="92">
        <v>2048</v>
      </c>
      <c r="BO1023" s="92">
        <v>107.55656433</v>
      </c>
      <c r="BP1023" s="92">
        <v>71.476799009999993</v>
      </c>
      <c r="BQ1023" s="92">
        <v>89.516681669999997</v>
      </c>
      <c r="BR1023" s="91" t="s">
        <v>39</v>
      </c>
      <c r="BS1023" s="92">
        <v>1519593.9975000001</v>
      </c>
      <c r="BT1023" s="92">
        <v>5033411.9990999997</v>
      </c>
      <c r="BU1023" s="92" t="s">
        <v>39</v>
      </c>
      <c r="BV1023" s="93">
        <v>44562</v>
      </c>
      <c r="BW1023" s="93">
        <v>44926</v>
      </c>
      <c r="BX1023" s="40"/>
      <c r="BY1023" s="15">
        <f>IF(BI1023=0,MAX($BY$5:BY1022)+1,0)</f>
        <v>0</v>
      </c>
      <c r="BZ1023" s="15" t="str">
        <f t="shared" si="17"/>
        <v/>
      </c>
    </row>
    <row r="1024" spans="61:78" x14ac:dyDescent="0.25">
      <c r="BI1024" s="27">
        <v>18</v>
      </c>
      <c r="BJ1024" t="s">
        <v>419</v>
      </c>
      <c r="BK1024" s="91">
        <v>-8.0000000000000002E-3</v>
      </c>
      <c r="BL1024" s="92" t="s">
        <v>623</v>
      </c>
      <c r="BM1024" s="92">
        <v>0</v>
      </c>
      <c r="BN1024" s="92">
        <v>2173</v>
      </c>
      <c r="BO1024" s="92">
        <v>107.66276550000001</v>
      </c>
      <c r="BP1024" s="92">
        <v>71.339622500000004</v>
      </c>
      <c r="BQ1024" s="92">
        <v>89.501193999999998</v>
      </c>
      <c r="BR1024" s="91" t="s">
        <v>40</v>
      </c>
      <c r="BS1024" s="92">
        <v>1519634.9982</v>
      </c>
      <c r="BT1024" s="92">
        <v>5033369.9902999997</v>
      </c>
      <c r="BU1024" s="92" t="s">
        <v>40</v>
      </c>
      <c r="BV1024" s="93">
        <v>44562</v>
      </c>
      <c r="BW1024" s="93">
        <v>44926</v>
      </c>
      <c r="BX1024" s="40"/>
      <c r="BY1024" s="15">
        <f>IF(BI1024=0,MAX($BY$5:BY1023)+1,0)</f>
        <v>0</v>
      </c>
      <c r="BZ1024" s="15" t="str">
        <f t="shared" si="17"/>
        <v/>
      </c>
    </row>
    <row r="1025" spans="61:78" x14ac:dyDescent="0.25">
      <c r="BI1025" s="27">
        <v>19</v>
      </c>
      <c r="BJ1025" t="s">
        <v>420</v>
      </c>
      <c r="BK1025" s="91">
        <v>6.0000000000000001E-3</v>
      </c>
      <c r="BL1025" s="92" t="s">
        <v>624</v>
      </c>
      <c r="BM1025" s="92">
        <v>0</v>
      </c>
      <c r="BN1025" s="92">
        <v>2169</v>
      </c>
      <c r="BO1025" s="92">
        <v>108.33624268</v>
      </c>
      <c r="BP1025" s="92">
        <v>71.719467159999994</v>
      </c>
      <c r="BQ1025" s="92">
        <v>90.027854919999996</v>
      </c>
      <c r="BR1025" s="91" t="s">
        <v>41</v>
      </c>
      <c r="BS1025" s="92">
        <v>1519433.0009000001</v>
      </c>
      <c r="BT1025" s="92">
        <v>5033336.9924999997</v>
      </c>
      <c r="BU1025" s="92" t="s">
        <v>41</v>
      </c>
      <c r="BV1025" s="93">
        <v>44562</v>
      </c>
      <c r="BW1025" s="93">
        <v>44926</v>
      </c>
      <c r="BX1025" s="40"/>
      <c r="BY1025" s="15">
        <f>IF(BI1025=0,MAX($BY$5:BY1024)+1,0)</f>
        <v>0</v>
      </c>
      <c r="BZ1025" s="15" t="str">
        <f t="shared" si="17"/>
        <v/>
      </c>
    </row>
    <row r="1026" spans="61:78" x14ac:dyDescent="0.25">
      <c r="BI1026" s="27">
        <v>20</v>
      </c>
      <c r="BJ1026" t="s">
        <v>420</v>
      </c>
      <c r="BK1026" s="91">
        <v>6.0000000000000001E-3</v>
      </c>
      <c r="BL1026" s="92" t="s">
        <v>625</v>
      </c>
      <c r="BM1026" s="92">
        <v>0</v>
      </c>
      <c r="BN1026" s="92">
        <v>2169</v>
      </c>
      <c r="BO1026" s="92">
        <v>108.33624268</v>
      </c>
      <c r="BP1026" s="92">
        <v>71.719467159999994</v>
      </c>
      <c r="BQ1026" s="92">
        <v>90.027854919999996</v>
      </c>
      <c r="BR1026" s="91" t="s">
        <v>42</v>
      </c>
      <c r="BS1026" s="92">
        <v>1519443.996</v>
      </c>
      <c r="BT1026" s="92">
        <v>5033326.9955000002</v>
      </c>
      <c r="BU1026" s="92" t="s">
        <v>42</v>
      </c>
      <c r="BV1026" s="93">
        <v>44562</v>
      </c>
      <c r="BW1026" s="93">
        <v>44926</v>
      </c>
      <c r="BX1026" s="40"/>
      <c r="BY1026" s="15">
        <f>IF(BI1026=0,MAX($BY$5:BY1025)+1,0)</f>
        <v>0</v>
      </c>
      <c r="BZ1026" s="15" t="str">
        <f t="shared" si="17"/>
        <v/>
      </c>
    </row>
    <row r="1027" spans="61:78" x14ac:dyDescent="0.25">
      <c r="BI1027" s="27">
        <v>21</v>
      </c>
      <c r="BJ1027" t="s">
        <v>421</v>
      </c>
      <c r="BK1027" s="91">
        <v>6.0000000000000001E-3</v>
      </c>
      <c r="BL1027" s="92" t="s">
        <v>626</v>
      </c>
      <c r="BM1027" s="92">
        <v>0</v>
      </c>
      <c r="BN1027" s="92">
        <v>2295</v>
      </c>
      <c r="BO1027" s="92">
        <v>107.84601592999999</v>
      </c>
      <c r="BP1027" s="92">
        <v>71.506248470000003</v>
      </c>
      <c r="BQ1027" s="92">
        <v>89.676132199999998</v>
      </c>
      <c r="BR1027" s="91" t="s">
        <v>43</v>
      </c>
      <c r="BS1027" s="92">
        <v>1519469.0020999999</v>
      </c>
      <c r="BT1027" s="92">
        <v>5033304.9913999997</v>
      </c>
      <c r="BU1027" s="92" t="s">
        <v>43</v>
      </c>
      <c r="BV1027" s="93">
        <v>44562</v>
      </c>
      <c r="BW1027" s="93">
        <v>44926</v>
      </c>
      <c r="BX1027" s="40"/>
      <c r="BY1027" s="15">
        <f>IF(BI1027=0,MAX($BY$5:BY1026)+1,0)</f>
        <v>0</v>
      </c>
      <c r="BZ1027" s="15" t="str">
        <f t="shared" si="17"/>
        <v/>
      </c>
    </row>
    <row r="1028" spans="61:78" x14ac:dyDescent="0.25">
      <c r="BI1028" s="27">
        <v>22</v>
      </c>
      <c r="BJ1028" t="s">
        <v>421</v>
      </c>
      <c r="BK1028" s="91">
        <v>6.0000000000000001E-3</v>
      </c>
      <c r="BL1028" s="92" t="s">
        <v>627</v>
      </c>
      <c r="BM1028" s="92">
        <v>0</v>
      </c>
      <c r="BN1028" s="92">
        <v>2295</v>
      </c>
      <c r="BO1028" s="92">
        <v>107.84601592999999</v>
      </c>
      <c r="BP1028" s="92">
        <v>71.506248470000003</v>
      </c>
      <c r="BQ1028" s="92">
        <v>89.676132199999998</v>
      </c>
      <c r="BR1028" s="91" t="s">
        <v>44</v>
      </c>
      <c r="BS1028" s="92">
        <v>1519482.0045</v>
      </c>
      <c r="BT1028" s="92">
        <v>5033285.9927000003</v>
      </c>
      <c r="BU1028" s="92" t="s">
        <v>44</v>
      </c>
      <c r="BV1028" s="93">
        <v>44562</v>
      </c>
      <c r="BW1028" s="93">
        <v>44926</v>
      </c>
      <c r="BX1028" s="40"/>
      <c r="BY1028" s="15">
        <f>IF(BI1028=0,MAX($BY$5:BY1027)+1,0)</f>
        <v>0</v>
      </c>
      <c r="BZ1028" s="15" t="str">
        <f t="shared" si="17"/>
        <v/>
      </c>
    </row>
    <row r="1029" spans="61:78" x14ac:dyDescent="0.25">
      <c r="BI1029" s="27">
        <v>23</v>
      </c>
      <c r="BJ1029" t="s">
        <v>422</v>
      </c>
      <c r="BK1029" s="91">
        <v>2.4E-2</v>
      </c>
      <c r="BL1029" s="92" t="s">
        <v>628</v>
      </c>
      <c r="BM1029" s="92">
        <v>0</v>
      </c>
      <c r="BN1029" s="92">
        <v>2527</v>
      </c>
      <c r="BO1029" s="92">
        <v>107.97271729000001</v>
      </c>
      <c r="BP1029" s="92">
        <v>71.206565859999998</v>
      </c>
      <c r="BQ1029" s="92">
        <v>89.589641575000002</v>
      </c>
      <c r="BR1029" s="91" t="s">
        <v>45</v>
      </c>
      <c r="BS1029" s="92">
        <v>1519518.9950999999</v>
      </c>
      <c r="BT1029" s="92">
        <v>5033226.9990999997</v>
      </c>
      <c r="BU1029" s="92" t="s">
        <v>45</v>
      </c>
      <c r="BV1029" s="93">
        <v>44562</v>
      </c>
      <c r="BW1029" s="93">
        <v>44926</v>
      </c>
      <c r="BX1029" s="40"/>
      <c r="BY1029" s="15">
        <f>IF(BI1029=0,MAX($BY$5:BY1028)+1,0)</f>
        <v>0</v>
      </c>
      <c r="BZ1029" s="15" t="str">
        <f t="shared" si="17"/>
        <v/>
      </c>
    </row>
    <row r="1030" spans="61:78" x14ac:dyDescent="0.25">
      <c r="BI1030" s="27">
        <v>24</v>
      </c>
      <c r="BJ1030" t="s">
        <v>423</v>
      </c>
      <c r="BK1030" s="91">
        <v>-2.1399999999999999E-2</v>
      </c>
      <c r="BL1030" s="92" t="s">
        <v>629</v>
      </c>
      <c r="BM1030" s="92">
        <v>0</v>
      </c>
      <c r="BN1030" s="92">
        <v>2287</v>
      </c>
      <c r="BO1030" s="92">
        <v>107.6685791</v>
      </c>
      <c r="BP1030" s="92">
        <v>71.260536189999996</v>
      </c>
      <c r="BQ1030" s="92">
        <v>89.464557644999999</v>
      </c>
      <c r="BR1030" s="91" t="s">
        <v>46</v>
      </c>
      <c r="BS1030" s="92">
        <v>1519078.0001999999</v>
      </c>
      <c r="BT1030" s="92">
        <v>5033219.9946999997</v>
      </c>
      <c r="BU1030" s="92" t="s">
        <v>46</v>
      </c>
      <c r="BV1030" s="93">
        <v>44562</v>
      </c>
      <c r="BW1030" s="93">
        <v>44926</v>
      </c>
      <c r="BX1030" s="40"/>
      <c r="BY1030" s="15">
        <f>IF(BI1030=0,MAX($BY$5:BY1029)+1,0)</f>
        <v>0</v>
      </c>
      <c r="BZ1030" s="15" t="str">
        <f t="shared" si="17"/>
        <v/>
      </c>
    </row>
    <row r="1031" spans="61:78" x14ac:dyDescent="0.25">
      <c r="BI1031" s="27">
        <v>25</v>
      </c>
      <c r="BJ1031" t="s">
        <v>424</v>
      </c>
      <c r="BK1031" s="91">
        <v>2.1399999999999999E-2</v>
      </c>
      <c r="BL1031" s="92" t="s">
        <v>630</v>
      </c>
      <c r="BM1031" s="92">
        <v>0</v>
      </c>
      <c r="BN1031" s="92">
        <v>1909</v>
      </c>
      <c r="BO1031" s="92">
        <v>108.11677551</v>
      </c>
      <c r="BP1031" s="92">
        <v>71.622856139999996</v>
      </c>
      <c r="BQ1031" s="92">
        <v>89.869815824999904</v>
      </c>
      <c r="BR1031" s="91" t="s">
        <v>47</v>
      </c>
      <c r="BS1031" s="92">
        <v>1519088.0037</v>
      </c>
      <c r="BT1031" s="92">
        <v>5033340.9992000004</v>
      </c>
      <c r="BU1031" s="92" t="s">
        <v>47</v>
      </c>
      <c r="BV1031" s="93">
        <v>44562</v>
      </c>
      <c r="BW1031" s="93">
        <v>44926</v>
      </c>
      <c r="BX1031" s="40"/>
      <c r="BY1031" s="15">
        <f>IF(BI1031=0,MAX($BY$5:BY1030)+1,0)</f>
        <v>0</v>
      </c>
      <c r="BZ1031" s="15" t="str">
        <f t="shared" ref="BZ1031:BZ1094" si="18">IF(ROW()-$BZ$5&lt;=$BY$4,ROW()-$BZ$5,"")</f>
        <v/>
      </c>
    </row>
    <row r="1032" spans="61:78" x14ac:dyDescent="0.25">
      <c r="BI1032" s="27">
        <v>26</v>
      </c>
      <c r="BJ1032" t="s">
        <v>425</v>
      </c>
      <c r="BK1032" s="91">
        <v>2.1399999999999999E-2</v>
      </c>
      <c r="BL1032" s="92" t="s">
        <v>631</v>
      </c>
      <c r="BM1032" s="92">
        <v>0</v>
      </c>
      <c r="BN1032" s="92">
        <v>2161</v>
      </c>
      <c r="BO1032" s="92">
        <v>107.9879303</v>
      </c>
      <c r="BP1032" s="92">
        <v>71.230773929999998</v>
      </c>
      <c r="BQ1032" s="92">
        <v>89.609352114999993</v>
      </c>
      <c r="BR1032" s="91" t="s">
        <v>48</v>
      </c>
      <c r="BS1032" s="92">
        <v>1519071.9994999999</v>
      </c>
      <c r="BT1032" s="92">
        <v>5033226.9907999998</v>
      </c>
      <c r="BU1032" s="92" t="s">
        <v>48</v>
      </c>
      <c r="BV1032" s="93">
        <v>44562</v>
      </c>
      <c r="BW1032" s="93">
        <v>44926</v>
      </c>
      <c r="BX1032" s="40"/>
      <c r="BY1032" s="15">
        <f>IF(BI1032=0,MAX($BY$5:BY1031)+1,0)</f>
        <v>0</v>
      </c>
      <c r="BZ1032" s="15" t="str">
        <f t="shared" si="18"/>
        <v/>
      </c>
    </row>
    <row r="1033" spans="61:78" x14ac:dyDescent="0.25">
      <c r="BI1033" s="27">
        <v>27</v>
      </c>
      <c r="BJ1033" t="s">
        <v>426</v>
      </c>
      <c r="BK1033" s="91">
        <v>-6.0000000000000001E-3</v>
      </c>
      <c r="BL1033" s="92" t="s">
        <v>632</v>
      </c>
      <c r="BM1033" s="92">
        <v>0</v>
      </c>
      <c r="BN1033" s="92">
        <v>2528</v>
      </c>
      <c r="BO1033" s="92">
        <v>107.90103148999999</v>
      </c>
      <c r="BP1033" s="92">
        <v>71.132980349999997</v>
      </c>
      <c r="BQ1033" s="92">
        <v>89.517005920000003</v>
      </c>
      <c r="BR1033" s="91" t="s">
        <v>49</v>
      </c>
      <c r="BS1033" s="92">
        <v>1519568.0019</v>
      </c>
      <c r="BT1033" s="92">
        <v>5033226.9948000005</v>
      </c>
      <c r="BU1033" s="92" t="s">
        <v>49</v>
      </c>
      <c r="BV1033" s="93">
        <v>44562</v>
      </c>
      <c r="BW1033" s="93">
        <v>44926</v>
      </c>
      <c r="BX1033" s="40"/>
      <c r="BY1033" s="15">
        <f>IF(BI1033=0,MAX($BY$5:BY1032)+1,0)</f>
        <v>0</v>
      </c>
      <c r="BZ1033" s="15" t="str">
        <f t="shared" si="18"/>
        <v/>
      </c>
    </row>
    <row r="1034" spans="61:78" x14ac:dyDescent="0.25">
      <c r="BI1034" s="27">
        <v>28</v>
      </c>
      <c r="BJ1034" t="s">
        <v>426</v>
      </c>
      <c r="BK1034" s="91">
        <v>-6.0000000000000001E-3</v>
      </c>
      <c r="BL1034" s="92" t="s">
        <v>633</v>
      </c>
      <c r="BM1034" s="92">
        <v>0</v>
      </c>
      <c r="BN1034" s="92">
        <v>2528</v>
      </c>
      <c r="BO1034" s="92">
        <v>107.90103148999999</v>
      </c>
      <c r="BP1034" s="92">
        <v>71.132980349999997</v>
      </c>
      <c r="BQ1034" s="92">
        <v>89.517005920000003</v>
      </c>
      <c r="BR1034" s="91" t="s">
        <v>50</v>
      </c>
      <c r="BS1034" s="92">
        <v>1519571.9987999999</v>
      </c>
      <c r="BT1034" s="92">
        <v>5033222.9929</v>
      </c>
      <c r="BU1034" s="92" t="s">
        <v>50</v>
      </c>
      <c r="BV1034" s="93">
        <v>44562</v>
      </c>
      <c r="BW1034" s="93">
        <v>44926</v>
      </c>
      <c r="BX1034" s="40"/>
      <c r="BY1034" s="15">
        <f>IF(BI1034=0,MAX($BY$5:BY1033)+1,0)</f>
        <v>0</v>
      </c>
      <c r="BZ1034" s="15" t="str">
        <f t="shared" si="18"/>
        <v/>
      </c>
    </row>
    <row r="1035" spans="61:78" x14ac:dyDescent="0.25">
      <c r="BI1035" s="27">
        <v>29</v>
      </c>
      <c r="BJ1035" t="s">
        <v>427</v>
      </c>
      <c r="BK1035" s="91">
        <v>6.0000000000000001E-3</v>
      </c>
      <c r="BL1035" s="92" t="s">
        <v>634</v>
      </c>
      <c r="BM1035" s="92">
        <v>0</v>
      </c>
      <c r="BN1035" s="92">
        <v>2412</v>
      </c>
      <c r="BO1035" s="92">
        <v>108.01702118</v>
      </c>
      <c r="BP1035" s="92">
        <v>71.264244079999997</v>
      </c>
      <c r="BQ1035" s="92">
        <v>89.640632629999999</v>
      </c>
      <c r="BR1035" s="91" t="s">
        <v>51</v>
      </c>
      <c r="BS1035" s="92">
        <v>1519546.9998999999</v>
      </c>
      <c r="BT1035" s="92">
        <v>5033241</v>
      </c>
      <c r="BU1035" s="92" t="s">
        <v>51</v>
      </c>
      <c r="BV1035" s="93">
        <v>44562</v>
      </c>
      <c r="BW1035" s="93">
        <v>44926</v>
      </c>
      <c r="BX1035" s="40"/>
      <c r="BY1035" s="15">
        <f>IF(BI1035=0,MAX($BY$5:BY1034)+1,0)</f>
        <v>0</v>
      </c>
      <c r="BZ1035" s="15" t="str">
        <f t="shared" si="18"/>
        <v/>
      </c>
    </row>
    <row r="1036" spans="61:78" x14ac:dyDescent="0.25">
      <c r="BI1036" s="27">
        <v>30</v>
      </c>
      <c r="BJ1036" t="s">
        <v>426</v>
      </c>
      <c r="BK1036" s="91">
        <v>6.0000000000000001E-3</v>
      </c>
      <c r="BL1036" s="92" t="s">
        <v>635</v>
      </c>
      <c r="BM1036" s="92">
        <v>0</v>
      </c>
      <c r="BN1036" s="92">
        <v>2528</v>
      </c>
      <c r="BO1036" s="92">
        <v>107.90103148999999</v>
      </c>
      <c r="BP1036" s="92">
        <v>71.132980349999997</v>
      </c>
      <c r="BQ1036" s="92">
        <v>89.517005920000003</v>
      </c>
      <c r="BR1036" s="91" t="s">
        <v>52</v>
      </c>
      <c r="BS1036" s="92">
        <v>1519545.0049999999</v>
      </c>
      <c r="BT1036" s="92">
        <v>5033238.9978999998</v>
      </c>
      <c r="BU1036" s="92" t="s">
        <v>52</v>
      </c>
      <c r="BV1036" s="93">
        <v>44562</v>
      </c>
      <c r="BW1036" s="93">
        <v>44926</v>
      </c>
      <c r="BX1036" s="40"/>
      <c r="BY1036" s="15">
        <f>IF(BI1036=0,MAX($BY$5:BY1035)+1,0)</f>
        <v>0</v>
      </c>
      <c r="BZ1036" s="15" t="str">
        <f t="shared" si="18"/>
        <v/>
      </c>
    </row>
    <row r="1037" spans="61:78" x14ac:dyDescent="0.25">
      <c r="BI1037" s="27">
        <v>31</v>
      </c>
      <c r="BJ1037" t="s">
        <v>422</v>
      </c>
      <c r="BK1037" s="91">
        <v>1.2E-2</v>
      </c>
      <c r="BL1037" s="92" t="s">
        <v>636</v>
      </c>
      <c r="BM1037" s="92">
        <v>0</v>
      </c>
      <c r="BN1037" s="92">
        <v>2527</v>
      </c>
      <c r="BO1037" s="92">
        <v>107.97271729000001</v>
      </c>
      <c r="BP1037" s="92">
        <v>71.206565859999998</v>
      </c>
      <c r="BQ1037" s="92">
        <v>89.589641575000002</v>
      </c>
      <c r="BR1037" s="91" t="s">
        <v>53</v>
      </c>
      <c r="BS1037" s="92">
        <v>1519518.9950999999</v>
      </c>
      <c r="BT1037" s="92">
        <v>5033226.9990999997</v>
      </c>
      <c r="BU1037" s="92" t="s">
        <v>53</v>
      </c>
      <c r="BV1037" s="93">
        <v>44562</v>
      </c>
      <c r="BW1037" s="93">
        <v>44926</v>
      </c>
      <c r="BX1037" s="40"/>
      <c r="BY1037" s="15">
        <f>IF(BI1037=0,MAX($BY$5:BY1036)+1,0)</f>
        <v>0</v>
      </c>
      <c r="BZ1037" s="15" t="str">
        <f t="shared" si="18"/>
        <v/>
      </c>
    </row>
    <row r="1038" spans="61:78" x14ac:dyDescent="0.25">
      <c r="BI1038" s="27">
        <v>32</v>
      </c>
      <c r="BJ1038" t="s">
        <v>426</v>
      </c>
      <c r="BK1038" s="91">
        <v>8.0000000000000002E-3</v>
      </c>
      <c r="BL1038" s="92" t="s">
        <v>639</v>
      </c>
      <c r="BM1038" s="92">
        <v>0</v>
      </c>
      <c r="BN1038" s="92">
        <v>2528</v>
      </c>
      <c r="BO1038" s="92">
        <v>107.90103148999999</v>
      </c>
      <c r="BP1038" s="92">
        <v>71.132980349999997</v>
      </c>
      <c r="BQ1038" s="92">
        <v>89.517005920000003</v>
      </c>
      <c r="BR1038" s="91" t="s">
        <v>56</v>
      </c>
      <c r="BS1038" s="92">
        <v>1519549.9957999999</v>
      </c>
      <c r="BT1038" s="92">
        <v>5033195.9979999997</v>
      </c>
      <c r="BU1038" s="92" t="s">
        <v>56</v>
      </c>
      <c r="BV1038" s="93">
        <v>44562</v>
      </c>
      <c r="BW1038" s="93">
        <v>44926</v>
      </c>
      <c r="BX1038" s="40"/>
      <c r="BY1038" s="15">
        <f>IF(BI1038=0,MAX($BY$5:BY1037)+1,0)</f>
        <v>0</v>
      </c>
      <c r="BZ1038" s="15" t="str">
        <f t="shared" si="18"/>
        <v/>
      </c>
    </row>
    <row r="1039" spans="61:78" x14ac:dyDescent="0.25">
      <c r="BI1039" s="27">
        <v>33</v>
      </c>
      <c r="BJ1039" t="s">
        <v>342</v>
      </c>
      <c r="BK1039" s="91">
        <v>6.0000000000000001E-3</v>
      </c>
      <c r="BL1039" s="92" t="s">
        <v>654</v>
      </c>
      <c r="BM1039" s="92">
        <v>0</v>
      </c>
      <c r="BN1039" s="92">
        <v>14785</v>
      </c>
      <c r="BO1039" s="92">
        <v>106.4753418</v>
      </c>
      <c r="BP1039" s="92">
        <v>63.433700559999998</v>
      </c>
      <c r="BQ1039" s="92">
        <v>84.95452118</v>
      </c>
      <c r="BR1039" s="91" t="s">
        <v>71</v>
      </c>
      <c r="BS1039" s="92">
        <v>1518762.0031999999</v>
      </c>
      <c r="BT1039" s="92">
        <v>5031310.9926000005</v>
      </c>
      <c r="BU1039" s="92" t="s">
        <v>71</v>
      </c>
      <c r="BV1039" s="93">
        <v>44562</v>
      </c>
      <c r="BW1039" s="93">
        <v>44926</v>
      </c>
      <c r="BX1039" s="40"/>
      <c r="BY1039" s="15">
        <f>IF(BI1039=0,MAX($BY$5:BY1038)+1,0)</f>
        <v>0</v>
      </c>
      <c r="BZ1039" s="15" t="str">
        <f t="shared" si="18"/>
        <v/>
      </c>
    </row>
    <row r="1040" spans="61:78" x14ac:dyDescent="0.25">
      <c r="BI1040" s="27">
        <v>34</v>
      </c>
      <c r="BJ1040" t="s">
        <v>453</v>
      </c>
      <c r="BK1040" s="91">
        <v>-3.5000000000000001E-3</v>
      </c>
      <c r="BL1040" s="92" t="s">
        <v>674</v>
      </c>
      <c r="BM1040" s="92">
        <v>0</v>
      </c>
      <c r="BN1040" s="92">
        <v>727</v>
      </c>
      <c r="BO1040" s="92">
        <v>112.15606689000001</v>
      </c>
      <c r="BP1040" s="92">
        <v>65.068504329999996</v>
      </c>
      <c r="BQ1040" s="92">
        <v>88.612285610000001</v>
      </c>
      <c r="BR1040" s="91" t="s">
        <v>87</v>
      </c>
      <c r="BS1040" s="92">
        <v>1516905.0027999999</v>
      </c>
      <c r="BT1040" s="92">
        <v>5033255.9985999996</v>
      </c>
      <c r="BU1040" s="92" t="s">
        <v>87</v>
      </c>
      <c r="BV1040" s="93">
        <v>44562</v>
      </c>
      <c r="BW1040" s="93">
        <v>44926</v>
      </c>
      <c r="BX1040" s="40"/>
      <c r="BY1040" s="15">
        <f>IF(BI1040=0,MAX($BY$5:BY1039)+1,0)</f>
        <v>0</v>
      </c>
      <c r="BZ1040" s="15" t="str">
        <f t="shared" si="18"/>
        <v/>
      </c>
    </row>
    <row r="1041" spans="61:78" x14ac:dyDescent="0.25">
      <c r="BI1041" s="27">
        <v>35</v>
      </c>
      <c r="BJ1041" t="s">
        <v>464</v>
      </c>
      <c r="BK1041" s="91">
        <v>-9.4999999999999998E-3</v>
      </c>
      <c r="BL1041" s="92" t="s">
        <v>683</v>
      </c>
      <c r="BM1041" s="92">
        <v>0</v>
      </c>
      <c r="BN1041" s="92">
        <v>9249</v>
      </c>
      <c r="BO1041" s="92">
        <v>103.56208801</v>
      </c>
      <c r="BP1041" s="92">
        <v>66.873481749999996</v>
      </c>
      <c r="BQ1041" s="92">
        <v>85.217784879999996</v>
      </c>
      <c r="BR1041" s="91" t="s">
        <v>89</v>
      </c>
      <c r="BS1041" s="92">
        <v>1520751.9961000001</v>
      </c>
      <c r="BT1041" s="92">
        <v>5032391.9959000004</v>
      </c>
      <c r="BU1041" s="92" t="s">
        <v>89</v>
      </c>
      <c r="BV1041" s="93">
        <v>44562</v>
      </c>
      <c r="BW1041" s="93">
        <v>44926</v>
      </c>
      <c r="BX1041" s="40"/>
      <c r="BY1041" s="15">
        <f>IF(BI1041=0,MAX($BY$5:BY1040)+1,0)</f>
        <v>0</v>
      </c>
      <c r="BZ1041" s="15" t="str">
        <f t="shared" si="18"/>
        <v/>
      </c>
    </row>
    <row r="1042" spans="61:78" x14ac:dyDescent="0.25">
      <c r="BI1042" s="27">
        <v>36</v>
      </c>
      <c r="BJ1042" t="s">
        <v>465</v>
      </c>
      <c r="BK1042" s="91">
        <v>-9.4999999999999998E-3</v>
      </c>
      <c r="BL1042" s="92" t="s">
        <v>684</v>
      </c>
      <c r="BM1042" s="92">
        <v>0</v>
      </c>
      <c r="BN1042" s="92">
        <v>8671</v>
      </c>
      <c r="BO1042" s="92">
        <v>104.6832962</v>
      </c>
      <c r="BP1042" s="92">
        <v>68.130287170000003</v>
      </c>
      <c r="BQ1042" s="92">
        <v>86.406791685000002</v>
      </c>
      <c r="BR1042" s="91" t="s">
        <v>90</v>
      </c>
      <c r="BS1042" s="92">
        <v>1520458.9982</v>
      </c>
      <c r="BT1042" s="92">
        <v>5032383.9956999999</v>
      </c>
      <c r="BU1042" s="92" t="s">
        <v>90</v>
      </c>
      <c r="BV1042" s="93">
        <v>44562</v>
      </c>
      <c r="BW1042" s="93">
        <v>44926</v>
      </c>
      <c r="BX1042" s="40"/>
      <c r="BY1042" s="15">
        <f>IF(BI1042=0,MAX($BY$5:BY1041)+1,0)</f>
        <v>0</v>
      </c>
      <c r="BZ1042" s="15" t="str">
        <f t="shared" si="18"/>
        <v/>
      </c>
    </row>
    <row r="1043" spans="61:78" x14ac:dyDescent="0.25">
      <c r="BI1043" s="27">
        <v>37</v>
      </c>
      <c r="BJ1043" t="s">
        <v>466</v>
      </c>
      <c r="BK1043" s="91">
        <v>-9.4999999999999998E-3</v>
      </c>
      <c r="BL1043" s="92" t="s">
        <v>685</v>
      </c>
      <c r="BM1043" s="92">
        <v>0</v>
      </c>
      <c r="BN1043" s="92">
        <v>9255</v>
      </c>
      <c r="BO1043" s="92">
        <v>103.91210938</v>
      </c>
      <c r="BP1043" s="92">
        <v>66.635841369999994</v>
      </c>
      <c r="BQ1043" s="92">
        <v>85.273975374999907</v>
      </c>
      <c r="BR1043" s="91" t="s">
        <v>91</v>
      </c>
      <c r="BS1043" s="92">
        <v>1520823.9998999999</v>
      </c>
      <c r="BT1043" s="92">
        <v>5032383.9976000004</v>
      </c>
      <c r="BU1043" s="92" t="s">
        <v>91</v>
      </c>
      <c r="BV1043" s="93">
        <v>44562</v>
      </c>
      <c r="BW1043" s="93">
        <v>44926</v>
      </c>
      <c r="BX1043" s="40"/>
      <c r="BY1043" s="15">
        <f>IF(BI1043=0,MAX($BY$5:BY1042)+1,0)</f>
        <v>0</v>
      </c>
      <c r="BZ1043" s="15" t="str">
        <f t="shared" si="18"/>
        <v/>
      </c>
    </row>
    <row r="1044" spans="61:78" x14ac:dyDescent="0.25">
      <c r="BI1044" s="27">
        <v>38</v>
      </c>
      <c r="BJ1044" t="s">
        <v>467</v>
      </c>
      <c r="BK1044" s="91">
        <v>-9.4999999999999998E-3</v>
      </c>
      <c r="BL1044" s="92" t="s">
        <v>686</v>
      </c>
      <c r="BM1044" s="92">
        <v>0</v>
      </c>
      <c r="BN1044" s="92">
        <v>8689</v>
      </c>
      <c r="BO1044" s="92">
        <v>104.02419281</v>
      </c>
      <c r="BP1044" s="92">
        <v>67.291755679999994</v>
      </c>
      <c r="BQ1044" s="92">
        <v>85.657974244999906</v>
      </c>
      <c r="BR1044" s="91" t="s">
        <v>92</v>
      </c>
      <c r="BS1044" s="92">
        <v>1520653.0012999999</v>
      </c>
      <c r="BT1044" s="92">
        <v>5032404.9929</v>
      </c>
      <c r="BU1044" s="92" t="s">
        <v>92</v>
      </c>
      <c r="BV1044" s="93">
        <v>44562</v>
      </c>
      <c r="BW1044" s="93">
        <v>44926</v>
      </c>
      <c r="BX1044" s="40"/>
      <c r="BY1044" s="15">
        <f>IF(BI1044=0,MAX($BY$5:BY1043)+1,0)</f>
        <v>0</v>
      </c>
      <c r="BZ1044" s="15" t="str">
        <f t="shared" si="18"/>
        <v/>
      </c>
    </row>
    <row r="1045" spans="61:78" x14ac:dyDescent="0.25">
      <c r="BI1045" s="27">
        <v>39</v>
      </c>
      <c r="BJ1045" t="s">
        <v>468</v>
      </c>
      <c r="BK1045" s="91">
        <v>-9.4999999999999998E-3</v>
      </c>
      <c r="BL1045" s="92" t="s">
        <v>687</v>
      </c>
      <c r="BM1045" s="92">
        <v>0</v>
      </c>
      <c r="BN1045" s="92">
        <v>7191</v>
      </c>
      <c r="BO1045" s="92">
        <v>103.00206756999999</v>
      </c>
      <c r="BP1045" s="92">
        <v>68.493926999999999</v>
      </c>
      <c r="BQ1045" s="92">
        <v>85.747997284999997</v>
      </c>
      <c r="BR1045" s="91" t="s">
        <v>93</v>
      </c>
      <c r="BS1045" s="92">
        <v>1520382.003</v>
      </c>
      <c r="BT1045" s="92">
        <v>5032502.9935999997</v>
      </c>
      <c r="BU1045" s="92" t="s">
        <v>93</v>
      </c>
      <c r="BV1045" s="93">
        <v>44562</v>
      </c>
      <c r="BW1045" s="93">
        <v>44926</v>
      </c>
      <c r="BX1045" s="40"/>
      <c r="BY1045" s="15">
        <f>IF(BI1045=0,MAX($BY$5:BY1044)+1,0)</f>
        <v>0</v>
      </c>
      <c r="BZ1045" s="15" t="str">
        <f t="shared" si="18"/>
        <v/>
      </c>
    </row>
    <row r="1046" spans="61:78" x14ac:dyDescent="0.25">
      <c r="BI1046" s="27">
        <v>0</v>
      </c>
      <c r="BJ1046" t="s">
        <v>394</v>
      </c>
      <c r="BK1046" s="91">
        <v>-5.0000000000000001E-3</v>
      </c>
      <c r="BL1046" s="92" t="s">
        <v>596</v>
      </c>
      <c r="BM1046" s="92">
        <v>0</v>
      </c>
      <c r="BN1046" s="92">
        <v>3117</v>
      </c>
      <c r="BO1046" s="92">
        <v>110.0019989</v>
      </c>
      <c r="BP1046" s="92">
        <v>65.353309629999998</v>
      </c>
      <c r="BQ1046" s="92">
        <v>87.677654265000001</v>
      </c>
      <c r="BR1046" s="91">
        <v>636</v>
      </c>
      <c r="BS1046" s="92">
        <v>1518019.0027999999</v>
      </c>
      <c r="BT1046" s="92">
        <v>5032595.9945999999</v>
      </c>
      <c r="BU1046" s="92">
        <v>636</v>
      </c>
      <c r="BV1046" s="93">
        <v>44562</v>
      </c>
      <c r="BW1046" s="93">
        <v>44926</v>
      </c>
      <c r="BX1046" s="40"/>
      <c r="BY1046" s="15">
        <f>IF(BI1046=0,MAX($BY$5:BY1045)+1,0)</f>
        <v>27</v>
      </c>
      <c r="BZ1046" s="15" t="str">
        <f t="shared" si="18"/>
        <v/>
      </c>
    </row>
    <row r="1047" spans="61:78" x14ac:dyDescent="0.25">
      <c r="BI1047" s="27">
        <v>1</v>
      </c>
      <c r="BJ1047" t="s">
        <v>395</v>
      </c>
      <c r="BK1047" s="91">
        <v>-5.0000000000000001E-3</v>
      </c>
      <c r="BL1047" s="92" t="s">
        <v>597</v>
      </c>
      <c r="BM1047" s="92">
        <v>0</v>
      </c>
      <c r="BN1047" s="92">
        <v>2749</v>
      </c>
      <c r="BO1047" s="92">
        <v>110.50395966000001</v>
      </c>
      <c r="BP1047" s="92">
        <v>65.559921259999996</v>
      </c>
      <c r="BQ1047" s="92">
        <v>88.031940460000001</v>
      </c>
      <c r="BR1047" s="91">
        <v>637</v>
      </c>
      <c r="BS1047" s="92">
        <v>1518020.0022</v>
      </c>
      <c r="BT1047" s="92">
        <v>5032741.9932000004</v>
      </c>
      <c r="BU1047" s="92">
        <v>637</v>
      </c>
      <c r="BV1047" s="93">
        <v>44562</v>
      </c>
      <c r="BW1047" s="93">
        <v>44926</v>
      </c>
      <c r="BX1047" s="40"/>
      <c r="BY1047" s="15">
        <f>IF(BI1047=0,MAX($BY$5:BY1046)+1,0)</f>
        <v>0</v>
      </c>
      <c r="BZ1047" s="15" t="str">
        <f t="shared" si="18"/>
        <v/>
      </c>
    </row>
    <row r="1048" spans="61:78" x14ac:dyDescent="0.25">
      <c r="BI1048" s="27">
        <v>2</v>
      </c>
      <c r="BJ1048" t="s">
        <v>396</v>
      </c>
      <c r="BK1048" s="91">
        <v>-0.02</v>
      </c>
      <c r="BL1048" s="92" t="s">
        <v>598</v>
      </c>
      <c r="BM1048" s="92">
        <v>0</v>
      </c>
      <c r="BN1048" s="92">
        <v>2531</v>
      </c>
      <c r="BO1048" s="92">
        <v>107.81092072</v>
      </c>
      <c r="BP1048" s="92">
        <v>70.854019170000001</v>
      </c>
      <c r="BQ1048" s="92">
        <v>89.332469945</v>
      </c>
      <c r="BR1048" s="91">
        <v>826</v>
      </c>
      <c r="BS1048" s="92">
        <v>1519684.0051</v>
      </c>
      <c r="BT1048" s="92">
        <v>5033258.9992000004</v>
      </c>
      <c r="BU1048" s="92">
        <v>826</v>
      </c>
      <c r="BV1048" s="93">
        <v>44562</v>
      </c>
      <c r="BW1048" s="93">
        <v>44926</v>
      </c>
      <c r="BX1048" s="40"/>
      <c r="BY1048" s="15">
        <f>IF(BI1048=0,MAX($BY$5:BY1047)+1,0)</f>
        <v>0</v>
      </c>
      <c r="BZ1048" s="15" t="str">
        <f t="shared" si="18"/>
        <v/>
      </c>
    </row>
    <row r="1049" spans="61:78" x14ac:dyDescent="0.25">
      <c r="BI1049" s="27">
        <v>3</v>
      </c>
      <c r="BJ1049" t="s">
        <v>397</v>
      </c>
      <c r="BK1049" s="91">
        <v>-2.1399999999999999E-2</v>
      </c>
      <c r="BL1049" s="92" t="s">
        <v>599</v>
      </c>
      <c r="BM1049" s="92">
        <v>0</v>
      </c>
      <c r="BN1049" s="92">
        <v>2038</v>
      </c>
      <c r="BO1049" s="92">
        <v>107.7279892</v>
      </c>
      <c r="BP1049" s="92">
        <v>71.638175959999998</v>
      </c>
      <c r="BQ1049" s="92">
        <v>89.683082579999905</v>
      </c>
      <c r="BR1049" s="91">
        <v>828</v>
      </c>
      <c r="BS1049" s="92">
        <v>1519133.9997</v>
      </c>
      <c r="BT1049" s="92">
        <v>5033304.9972000001</v>
      </c>
      <c r="BU1049" s="92">
        <v>828</v>
      </c>
      <c r="BV1049" s="93">
        <v>44562</v>
      </c>
      <c r="BW1049" s="93">
        <v>44926</v>
      </c>
      <c r="BX1049" s="40"/>
      <c r="BY1049" s="15">
        <f>IF(BI1049=0,MAX($BY$5:BY1048)+1,0)</f>
        <v>0</v>
      </c>
      <c r="BZ1049" s="15" t="str">
        <f t="shared" si="18"/>
        <v/>
      </c>
    </row>
    <row r="1050" spans="61:78" x14ac:dyDescent="0.25">
      <c r="BI1050" s="27">
        <v>4</v>
      </c>
      <c r="BJ1050" t="s">
        <v>398</v>
      </c>
      <c r="BK1050" s="91">
        <v>-3.0000000000000001E-3</v>
      </c>
      <c r="BL1050" s="92" t="s">
        <v>600</v>
      </c>
      <c r="BM1050" s="92">
        <v>0</v>
      </c>
      <c r="BN1050" s="92">
        <v>3878</v>
      </c>
      <c r="BO1050" s="92">
        <v>109.74568176</v>
      </c>
      <c r="BP1050" s="92">
        <v>65.147163390000003</v>
      </c>
      <c r="BQ1050" s="92">
        <v>87.446422575</v>
      </c>
      <c r="BR1050" s="91">
        <v>830</v>
      </c>
      <c r="BS1050" s="92">
        <v>1518029.0029</v>
      </c>
      <c r="BT1050" s="92">
        <v>5032427.9934999999</v>
      </c>
      <c r="BU1050" s="92">
        <v>830</v>
      </c>
      <c r="BV1050" s="93">
        <v>44562</v>
      </c>
      <c r="BW1050" s="93">
        <v>44926</v>
      </c>
      <c r="BX1050" s="40"/>
      <c r="BY1050" s="15">
        <f>IF(BI1050=0,MAX($BY$5:BY1049)+1,0)</f>
        <v>0</v>
      </c>
      <c r="BZ1050" s="15" t="str">
        <f t="shared" si="18"/>
        <v/>
      </c>
    </row>
    <row r="1051" spans="61:78" x14ac:dyDescent="0.25">
      <c r="BI1051" s="27">
        <v>5</v>
      </c>
      <c r="BJ1051" t="s">
        <v>399</v>
      </c>
      <c r="BK1051" s="91">
        <v>-0.05</v>
      </c>
      <c r="BL1051" s="92" t="s">
        <v>601</v>
      </c>
      <c r="BM1051" s="92">
        <v>0</v>
      </c>
      <c r="BN1051" s="92">
        <v>2298</v>
      </c>
      <c r="BO1051" s="92">
        <v>107.49346924</v>
      </c>
      <c r="BP1051" s="92">
        <v>71.22814941</v>
      </c>
      <c r="BQ1051" s="92">
        <v>89.360809324999906</v>
      </c>
      <c r="BR1051" s="91">
        <v>833</v>
      </c>
      <c r="BS1051" s="92">
        <v>1519631.0009999999</v>
      </c>
      <c r="BT1051" s="92">
        <v>5033315.9994999999</v>
      </c>
      <c r="BU1051" s="92">
        <v>833</v>
      </c>
      <c r="BV1051" s="93">
        <v>44562</v>
      </c>
      <c r="BW1051" s="93">
        <v>44926</v>
      </c>
      <c r="BX1051" s="40"/>
      <c r="BY1051" s="15">
        <f>IF(BI1051=0,MAX($BY$5:BY1050)+1,0)</f>
        <v>0</v>
      </c>
      <c r="BZ1051" s="15" t="str">
        <f t="shared" si="18"/>
        <v/>
      </c>
    </row>
    <row r="1052" spans="61:78" x14ac:dyDescent="0.25">
      <c r="BI1052" s="27">
        <v>6</v>
      </c>
      <c r="BJ1052" t="s">
        <v>402</v>
      </c>
      <c r="BK1052" s="91">
        <v>-5.0000000000000001E-3</v>
      </c>
      <c r="BL1052" s="92" t="s">
        <v>604</v>
      </c>
      <c r="BM1052" s="92">
        <v>0</v>
      </c>
      <c r="BN1052" s="92">
        <v>7027</v>
      </c>
      <c r="BO1052" s="92">
        <v>105.78554535000001</v>
      </c>
      <c r="BP1052" s="92">
        <v>69.659011840000005</v>
      </c>
      <c r="BQ1052" s="92">
        <v>87.722278595000006</v>
      </c>
      <c r="BR1052" s="91">
        <v>2503</v>
      </c>
      <c r="BS1052" s="92">
        <v>1519820.0038999999</v>
      </c>
      <c r="BT1052" s="92">
        <v>5032380.0003000004</v>
      </c>
      <c r="BU1052" s="92">
        <v>2503</v>
      </c>
      <c r="BV1052" s="93">
        <v>44562</v>
      </c>
      <c r="BW1052" s="93">
        <v>44926</v>
      </c>
      <c r="BX1052" s="40"/>
      <c r="BY1052" s="15">
        <f>IF(BI1052=0,MAX($BY$5:BY1051)+1,0)</f>
        <v>0</v>
      </c>
      <c r="BZ1052" s="15" t="str">
        <f t="shared" si="18"/>
        <v/>
      </c>
    </row>
    <row r="1053" spans="61:78" x14ac:dyDescent="0.25">
      <c r="BI1053" s="27">
        <v>7</v>
      </c>
      <c r="BJ1053" t="s">
        <v>404</v>
      </c>
      <c r="BK1053" s="91">
        <v>-0.01</v>
      </c>
      <c r="BL1053" s="92" t="s">
        <v>606</v>
      </c>
      <c r="BM1053" s="92">
        <v>0</v>
      </c>
      <c r="BN1053" s="92">
        <v>2010</v>
      </c>
      <c r="BO1053" s="92">
        <v>110.89460754</v>
      </c>
      <c r="BP1053" s="92">
        <v>65.334671020000002</v>
      </c>
      <c r="BQ1053" s="92">
        <v>88.114639280000006</v>
      </c>
      <c r="BR1053" s="91">
        <v>2550</v>
      </c>
      <c r="BS1053" s="92">
        <v>1517747.0035000001</v>
      </c>
      <c r="BT1053" s="92">
        <v>5032975.0000999998</v>
      </c>
      <c r="BU1053" s="92">
        <v>2550</v>
      </c>
      <c r="BV1053" s="93">
        <v>44562</v>
      </c>
      <c r="BW1053" s="93">
        <v>44926</v>
      </c>
      <c r="BX1053" s="40"/>
      <c r="BY1053" s="15">
        <f>IF(BI1053=0,MAX($BY$5:BY1052)+1,0)</f>
        <v>0</v>
      </c>
      <c r="BZ1053" s="15" t="str">
        <f t="shared" si="18"/>
        <v/>
      </c>
    </row>
    <row r="1054" spans="61:78" x14ac:dyDescent="0.25">
      <c r="BI1054" s="27">
        <v>8</v>
      </c>
      <c r="BJ1054" t="s">
        <v>405</v>
      </c>
      <c r="BK1054" s="91">
        <v>-8.0000000000000002E-3</v>
      </c>
      <c r="BL1054" s="92" t="s">
        <v>607</v>
      </c>
      <c r="BM1054" s="92">
        <v>0</v>
      </c>
      <c r="BN1054" s="92">
        <v>2256</v>
      </c>
      <c r="BO1054" s="92">
        <v>110.55115508999999</v>
      </c>
      <c r="BP1054" s="92">
        <v>65.523017879999998</v>
      </c>
      <c r="BQ1054" s="92">
        <v>88.037086485000003</v>
      </c>
      <c r="BR1054" s="91">
        <v>2551</v>
      </c>
      <c r="BS1054" s="92">
        <v>1517591.9992</v>
      </c>
      <c r="BT1054" s="92">
        <v>5032844.9995999997</v>
      </c>
      <c r="BU1054" s="92">
        <v>2551</v>
      </c>
      <c r="BV1054" s="93">
        <v>44562</v>
      </c>
      <c r="BW1054" s="93">
        <v>44926</v>
      </c>
      <c r="BX1054" s="40"/>
      <c r="BY1054" s="15">
        <f>IF(BI1054=0,MAX($BY$5:BY1053)+1,0)</f>
        <v>0</v>
      </c>
      <c r="BZ1054" s="15" t="str">
        <f t="shared" si="18"/>
        <v/>
      </c>
    </row>
    <row r="1055" spans="61:78" x14ac:dyDescent="0.25">
      <c r="BI1055" s="27">
        <v>9</v>
      </c>
      <c r="BJ1055" t="s">
        <v>406</v>
      </c>
      <c r="BK1055" s="91">
        <v>-1.2E-2</v>
      </c>
      <c r="BL1055" s="92" t="s">
        <v>608</v>
      </c>
      <c r="BM1055" s="92">
        <v>0</v>
      </c>
      <c r="BN1055" s="92">
        <v>2137</v>
      </c>
      <c r="BO1055" s="92">
        <v>110.35852814</v>
      </c>
      <c r="BP1055" s="92">
        <v>65.443931579999997</v>
      </c>
      <c r="BQ1055" s="92">
        <v>87.901229860000001</v>
      </c>
      <c r="BR1055" s="91">
        <v>2559</v>
      </c>
      <c r="BS1055" s="92">
        <v>1517866.0035999999</v>
      </c>
      <c r="BT1055" s="92">
        <v>5032951.9955000002</v>
      </c>
      <c r="BU1055" s="92">
        <v>2559</v>
      </c>
      <c r="BV1055" s="93">
        <v>44562</v>
      </c>
      <c r="BW1055" s="93">
        <v>44926</v>
      </c>
      <c r="BX1055" s="40"/>
      <c r="BY1055" s="15">
        <f>IF(BI1055=0,MAX($BY$5:BY1054)+1,0)</f>
        <v>0</v>
      </c>
      <c r="BZ1055" s="15" t="str">
        <f t="shared" si="18"/>
        <v/>
      </c>
    </row>
    <row r="1056" spans="61:78" x14ac:dyDescent="0.25">
      <c r="BI1056" s="27">
        <v>10</v>
      </c>
      <c r="BJ1056" t="s">
        <v>407</v>
      </c>
      <c r="BK1056" s="91">
        <v>-2.2499999999999999E-2</v>
      </c>
      <c r="BL1056" s="92" t="s">
        <v>609</v>
      </c>
      <c r="BM1056" s="92">
        <v>0</v>
      </c>
      <c r="BN1056" s="92">
        <v>645</v>
      </c>
      <c r="BO1056" s="92">
        <v>109.94715881</v>
      </c>
      <c r="BP1056" s="92">
        <v>72.904418949999993</v>
      </c>
      <c r="BQ1056" s="92">
        <v>91.425788879999999</v>
      </c>
      <c r="BR1056" s="91">
        <v>4740</v>
      </c>
      <c r="BS1056" s="92">
        <v>1519004.9994999999</v>
      </c>
      <c r="BT1056" s="92">
        <v>5033871.9913999997</v>
      </c>
      <c r="BU1056" s="92">
        <v>4740</v>
      </c>
      <c r="BV1056" s="93">
        <v>44562</v>
      </c>
      <c r="BW1056" s="93">
        <v>44926</v>
      </c>
      <c r="BX1056" s="40"/>
      <c r="BY1056" s="15">
        <f>IF(BI1056=0,MAX($BY$5:BY1055)+1,0)</f>
        <v>0</v>
      </c>
      <c r="BZ1056" s="15" t="str">
        <f t="shared" si="18"/>
        <v/>
      </c>
    </row>
    <row r="1057" spans="61:78" x14ac:dyDescent="0.25">
      <c r="BI1057" s="27">
        <v>11</v>
      </c>
      <c r="BJ1057" t="s">
        <v>407</v>
      </c>
      <c r="BK1057" s="91">
        <v>-2.2499999999999999E-2</v>
      </c>
      <c r="BL1057" s="92" t="s">
        <v>610</v>
      </c>
      <c r="BM1057" s="92">
        <v>0</v>
      </c>
      <c r="BN1057" s="92">
        <v>645</v>
      </c>
      <c r="BO1057" s="92">
        <v>109.94715881</v>
      </c>
      <c r="BP1057" s="92">
        <v>72.904418949999993</v>
      </c>
      <c r="BQ1057" s="92">
        <v>91.425788879999999</v>
      </c>
      <c r="BR1057" s="91">
        <v>4741</v>
      </c>
      <c r="BS1057" s="92">
        <v>1519003.9994999999</v>
      </c>
      <c r="BT1057" s="92">
        <v>5033866.9908999996</v>
      </c>
      <c r="BU1057" s="92">
        <v>4741</v>
      </c>
      <c r="BV1057" s="93">
        <v>44562</v>
      </c>
      <c r="BW1057" s="93">
        <v>44926</v>
      </c>
      <c r="BX1057" s="40"/>
      <c r="BY1057" s="15">
        <f>IF(BI1057=0,MAX($BY$5:BY1056)+1,0)</f>
        <v>0</v>
      </c>
      <c r="BZ1057" s="15" t="str">
        <f t="shared" si="18"/>
        <v/>
      </c>
    </row>
    <row r="1058" spans="61:78" x14ac:dyDescent="0.25">
      <c r="BI1058" s="27">
        <v>12</v>
      </c>
      <c r="BJ1058" t="s">
        <v>409</v>
      </c>
      <c r="BK1058" s="91">
        <v>-8.0000000000000002E-3</v>
      </c>
      <c r="BL1058" s="92" t="s">
        <v>612</v>
      </c>
      <c r="BM1058" s="92">
        <v>0</v>
      </c>
      <c r="BN1058" s="92">
        <v>8231</v>
      </c>
      <c r="BO1058" s="92">
        <v>109.92002869</v>
      </c>
      <c r="BP1058" s="92">
        <v>64.246482850000007</v>
      </c>
      <c r="BQ1058" s="92">
        <v>87.083255769999994</v>
      </c>
      <c r="BR1058" s="91" t="s">
        <v>18</v>
      </c>
      <c r="BS1058" s="92">
        <v>1517647.0034</v>
      </c>
      <c r="BT1058" s="92">
        <v>5031648.0003000004</v>
      </c>
      <c r="BU1058" s="92" t="s">
        <v>18</v>
      </c>
      <c r="BV1058" s="93">
        <v>44562</v>
      </c>
      <c r="BW1058" s="93">
        <v>44926</v>
      </c>
      <c r="BX1058" s="40"/>
      <c r="BY1058" s="15">
        <f>IF(BI1058=0,MAX($BY$5:BY1057)+1,0)</f>
        <v>0</v>
      </c>
      <c r="BZ1058" s="15" t="str">
        <f t="shared" si="18"/>
        <v/>
      </c>
    </row>
    <row r="1059" spans="61:78" x14ac:dyDescent="0.25">
      <c r="BI1059" s="27">
        <v>13</v>
      </c>
      <c r="BJ1059" t="s">
        <v>410</v>
      </c>
      <c r="BK1059" s="91">
        <v>-8.0000000000000002E-3</v>
      </c>
      <c r="BL1059" s="92" t="s">
        <v>613</v>
      </c>
      <c r="BM1059" s="92">
        <v>0</v>
      </c>
      <c r="BN1059" s="92">
        <v>7745</v>
      </c>
      <c r="BO1059" s="92">
        <v>109.08650208</v>
      </c>
      <c r="BP1059" s="92">
        <v>64.124412539999994</v>
      </c>
      <c r="BQ1059" s="92">
        <v>86.605457309999906</v>
      </c>
      <c r="BR1059" s="91" t="s">
        <v>19</v>
      </c>
      <c r="BS1059" s="92">
        <v>1517718.0031000001</v>
      </c>
      <c r="BT1059" s="92">
        <v>5031736.0006999997</v>
      </c>
      <c r="BU1059" s="92" t="s">
        <v>19</v>
      </c>
      <c r="BV1059" s="93">
        <v>44562</v>
      </c>
      <c r="BW1059" s="93">
        <v>44926</v>
      </c>
      <c r="BX1059" s="40"/>
      <c r="BY1059" s="15">
        <f>IF(BI1059=0,MAX($BY$5:BY1058)+1,0)</f>
        <v>0</v>
      </c>
      <c r="BZ1059" s="15" t="str">
        <f t="shared" si="18"/>
        <v/>
      </c>
    </row>
    <row r="1060" spans="61:78" x14ac:dyDescent="0.25">
      <c r="BI1060" s="27">
        <v>14</v>
      </c>
      <c r="BJ1060" t="s">
        <v>412</v>
      </c>
      <c r="BK1060" s="91">
        <v>-8.0000000000000002E-3</v>
      </c>
      <c r="BL1060" s="92" t="s">
        <v>615</v>
      </c>
      <c r="BM1060" s="92">
        <v>0</v>
      </c>
      <c r="BN1060" s="92">
        <v>9316</v>
      </c>
      <c r="BO1060" s="92">
        <v>108.80895233</v>
      </c>
      <c r="BP1060" s="92">
        <v>63.80172348</v>
      </c>
      <c r="BQ1060" s="92">
        <v>86.305337905000002</v>
      </c>
      <c r="BR1060" s="91" t="s">
        <v>28</v>
      </c>
      <c r="BS1060" s="92">
        <v>1517845.0024000001</v>
      </c>
      <c r="BT1060" s="92">
        <v>5031586.9985999996</v>
      </c>
      <c r="BU1060" s="92" t="s">
        <v>28</v>
      </c>
      <c r="BV1060" s="93">
        <v>44562</v>
      </c>
      <c r="BW1060" s="93">
        <v>44926</v>
      </c>
      <c r="BX1060" s="40"/>
      <c r="BY1060" s="15">
        <f>IF(BI1060=0,MAX($BY$5:BY1059)+1,0)</f>
        <v>0</v>
      </c>
      <c r="BZ1060" s="15" t="str">
        <f t="shared" si="18"/>
        <v/>
      </c>
    </row>
    <row r="1061" spans="61:78" x14ac:dyDescent="0.25">
      <c r="BI1061" s="27">
        <v>15</v>
      </c>
      <c r="BJ1061" t="s">
        <v>413</v>
      </c>
      <c r="BK1061" s="91">
        <v>-8.0000000000000002E-3</v>
      </c>
      <c r="BL1061" s="92" t="s">
        <v>616</v>
      </c>
      <c r="BM1061" s="92">
        <v>0</v>
      </c>
      <c r="BN1061" s="92">
        <v>10445</v>
      </c>
      <c r="BO1061" s="92">
        <v>109.21190643</v>
      </c>
      <c r="BP1061" s="92">
        <v>63.974983219999999</v>
      </c>
      <c r="BQ1061" s="92">
        <v>86.593444825000006</v>
      </c>
      <c r="BR1061" s="91" t="s">
        <v>29</v>
      </c>
      <c r="BS1061" s="92">
        <v>1517749.0031000001</v>
      </c>
      <c r="BT1061" s="92">
        <v>5031492.9918999998</v>
      </c>
      <c r="BU1061" s="92" t="s">
        <v>29</v>
      </c>
      <c r="BV1061" s="93">
        <v>44562</v>
      </c>
      <c r="BW1061" s="93">
        <v>44926</v>
      </c>
      <c r="BX1061" s="40"/>
      <c r="BY1061" s="15">
        <f>IF(BI1061=0,MAX($BY$5:BY1060)+1,0)</f>
        <v>0</v>
      </c>
      <c r="BZ1061" s="15" t="str">
        <f t="shared" si="18"/>
        <v/>
      </c>
    </row>
    <row r="1062" spans="61:78" x14ac:dyDescent="0.25">
      <c r="BI1062" s="27">
        <v>16</v>
      </c>
      <c r="BJ1062" t="s">
        <v>417</v>
      </c>
      <c r="BK1062" s="91">
        <v>-8.0000000000000002E-3</v>
      </c>
      <c r="BL1062" s="92" t="s">
        <v>621</v>
      </c>
      <c r="BM1062" s="92">
        <v>0</v>
      </c>
      <c r="BN1062" s="92">
        <v>1919</v>
      </c>
      <c r="BO1062" s="92">
        <v>107.52838898</v>
      </c>
      <c r="BP1062" s="92">
        <v>71.738250730000004</v>
      </c>
      <c r="BQ1062" s="92">
        <v>89.633319854999996</v>
      </c>
      <c r="BR1062" s="91" t="s">
        <v>38</v>
      </c>
      <c r="BS1062" s="92">
        <v>1519559.9978</v>
      </c>
      <c r="BT1062" s="92">
        <v>5033463.9984999998</v>
      </c>
      <c r="BU1062" s="92" t="s">
        <v>38</v>
      </c>
      <c r="BV1062" s="93">
        <v>44562</v>
      </c>
      <c r="BW1062" s="93">
        <v>44926</v>
      </c>
      <c r="BX1062" s="40"/>
      <c r="BY1062" s="15">
        <f>IF(BI1062=0,MAX($BY$5:BY1061)+1,0)</f>
        <v>0</v>
      </c>
      <c r="BZ1062" s="15" t="str">
        <f t="shared" si="18"/>
        <v/>
      </c>
    </row>
    <row r="1063" spans="61:78" x14ac:dyDescent="0.25">
      <c r="BI1063" s="27">
        <v>17</v>
      </c>
      <c r="BJ1063" t="s">
        <v>418</v>
      </c>
      <c r="BK1063" s="91">
        <v>-8.0000000000000002E-3</v>
      </c>
      <c r="BL1063" s="92" t="s">
        <v>622</v>
      </c>
      <c r="BM1063" s="92">
        <v>0</v>
      </c>
      <c r="BN1063" s="92">
        <v>2048</v>
      </c>
      <c r="BO1063" s="92">
        <v>107.55656433</v>
      </c>
      <c r="BP1063" s="92">
        <v>71.476799009999993</v>
      </c>
      <c r="BQ1063" s="92">
        <v>89.516681669999997</v>
      </c>
      <c r="BR1063" s="91" t="s">
        <v>39</v>
      </c>
      <c r="BS1063" s="92">
        <v>1519593.9975000001</v>
      </c>
      <c r="BT1063" s="92">
        <v>5033411.9990999997</v>
      </c>
      <c r="BU1063" s="92" t="s">
        <v>39</v>
      </c>
      <c r="BV1063" s="93">
        <v>44562</v>
      </c>
      <c r="BW1063" s="93">
        <v>44926</v>
      </c>
      <c r="BX1063" s="40"/>
      <c r="BY1063" s="15">
        <f>IF(BI1063=0,MAX($BY$5:BY1062)+1,0)</f>
        <v>0</v>
      </c>
      <c r="BZ1063" s="15" t="str">
        <f t="shared" si="18"/>
        <v/>
      </c>
    </row>
    <row r="1064" spans="61:78" x14ac:dyDescent="0.25">
      <c r="BI1064" s="27">
        <v>18</v>
      </c>
      <c r="BJ1064" t="s">
        <v>419</v>
      </c>
      <c r="BK1064" s="91">
        <v>-8.0000000000000002E-3</v>
      </c>
      <c r="BL1064" s="92" t="s">
        <v>623</v>
      </c>
      <c r="BM1064" s="92">
        <v>0</v>
      </c>
      <c r="BN1064" s="92">
        <v>2173</v>
      </c>
      <c r="BO1064" s="92">
        <v>107.66276550000001</v>
      </c>
      <c r="BP1064" s="92">
        <v>71.339622500000004</v>
      </c>
      <c r="BQ1064" s="92">
        <v>89.501193999999998</v>
      </c>
      <c r="BR1064" s="91" t="s">
        <v>40</v>
      </c>
      <c r="BS1064" s="92">
        <v>1519634.9982</v>
      </c>
      <c r="BT1064" s="92">
        <v>5033369.9902999997</v>
      </c>
      <c r="BU1064" s="92" t="s">
        <v>40</v>
      </c>
      <c r="BV1064" s="93">
        <v>44562</v>
      </c>
      <c r="BW1064" s="93">
        <v>44926</v>
      </c>
      <c r="BX1064" s="40"/>
      <c r="BY1064" s="15">
        <f>IF(BI1064=0,MAX($BY$5:BY1063)+1,0)</f>
        <v>0</v>
      </c>
      <c r="BZ1064" s="15" t="str">
        <f t="shared" si="18"/>
        <v/>
      </c>
    </row>
    <row r="1065" spans="61:78" x14ac:dyDescent="0.25">
      <c r="BI1065" s="27">
        <v>19</v>
      </c>
      <c r="BJ1065" t="s">
        <v>420</v>
      </c>
      <c r="BK1065" s="91">
        <v>6.0000000000000001E-3</v>
      </c>
      <c r="BL1065" s="92" t="s">
        <v>624</v>
      </c>
      <c r="BM1065" s="92">
        <v>0</v>
      </c>
      <c r="BN1065" s="92">
        <v>2169</v>
      </c>
      <c r="BO1065" s="92">
        <v>108.33624268</v>
      </c>
      <c r="BP1065" s="92">
        <v>71.719467159999994</v>
      </c>
      <c r="BQ1065" s="92">
        <v>90.027854919999996</v>
      </c>
      <c r="BR1065" s="91" t="s">
        <v>41</v>
      </c>
      <c r="BS1065" s="92">
        <v>1519433.0009000001</v>
      </c>
      <c r="BT1065" s="92">
        <v>5033336.9924999997</v>
      </c>
      <c r="BU1065" s="92" t="s">
        <v>41</v>
      </c>
      <c r="BV1065" s="93">
        <v>44562</v>
      </c>
      <c r="BW1065" s="93">
        <v>44926</v>
      </c>
      <c r="BX1065" s="40"/>
      <c r="BY1065" s="15">
        <f>IF(BI1065=0,MAX($BY$5:BY1064)+1,0)</f>
        <v>0</v>
      </c>
      <c r="BZ1065" s="15" t="str">
        <f t="shared" si="18"/>
        <v/>
      </c>
    </row>
    <row r="1066" spans="61:78" x14ac:dyDescent="0.25">
      <c r="BI1066" s="27">
        <v>20</v>
      </c>
      <c r="BJ1066" t="s">
        <v>420</v>
      </c>
      <c r="BK1066" s="91">
        <v>6.0000000000000001E-3</v>
      </c>
      <c r="BL1066" s="92" t="s">
        <v>625</v>
      </c>
      <c r="BM1066" s="92">
        <v>0</v>
      </c>
      <c r="BN1066" s="92">
        <v>2169</v>
      </c>
      <c r="BO1066" s="92">
        <v>108.33624268</v>
      </c>
      <c r="BP1066" s="92">
        <v>71.719467159999994</v>
      </c>
      <c r="BQ1066" s="92">
        <v>90.027854919999996</v>
      </c>
      <c r="BR1066" s="91" t="s">
        <v>42</v>
      </c>
      <c r="BS1066" s="92">
        <v>1519443.996</v>
      </c>
      <c r="BT1066" s="92">
        <v>5033326.9955000002</v>
      </c>
      <c r="BU1066" s="92" t="s">
        <v>42</v>
      </c>
      <c r="BV1066" s="93">
        <v>44562</v>
      </c>
      <c r="BW1066" s="93">
        <v>44926</v>
      </c>
      <c r="BX1066" s="40"/>
      <c r="BY1066" s="15">
        <f>IF(BI1066=0,MAX($BY$5:BY1065)+1,0)</f>
        <v>0</v>
      </c>
      <c r="BZ1066" s="15" t="str">
        <f t="shared" si="18"/>
        <v/>
      </c>
    </row>
    <row r="1067" spans="61:78" x14ac:dyDescent="0.25">
      <c r="BI1067" s="27">
        <v>21</v>
      </c>
      <c r="BJ1067" t="s">
        <v>421</v>
      </c>
      <c r="BK1067" s="91">
        <v>6.0000000000000001E-3</v>
      </c>
      <c r="BL1067" s="92" t="s">
        <v>626</v>
      </c>
      <c r="BM1067" s="92">
        <v>0</v>
      </c>
      <c r="BN1067" s="92">
        <v>2295</v>
      </c>
      <c r="BO1067" s="92">
        <v>107.84601592999999</v>
      </c>
      <c r="BP1067" s="92">
        <v>71.506248470000003</v>
      </c>
      <c r="BQ1067" s="92">
        <v>89.676132199999998</v>
      </c>
      <c r="BR1067" s="91" t="s">
        <v>43</v>
      </c>
      <c r="BS1067" s="92">
        <v>1519469.0020999999</v>
      </c>
      <c r="BT1067" s="92">
        <v>5033304.9913999997</v>
      </c>
      <c r="BU1067" s="92" t="s">
        <v>43</v>
      </c>
      <c r="BV1067" s="93">
        <v>44562</v>
      </c>
      <c r="BW1067" s="93">
        <v>44926</v>
      </c>
      <c r="BX1067" s="40"/>
      <c r="BY1067" s="15">
        <f>IF(BI1067=0,MAX($BY$5:BY1066)+1,0)</f>
        <v>0</v>
      </c>
      <c r="BZ1067" s="15" t="str">
        <f t="shared" si="18"/>
        <v/>
      </c>
    </row>
    <row r="1068" spans="61:78" x14ac:dyDescent="0.25">
      <c r="BI1068" s="27">
        <v>22</v>
      </c>
      <c r="BJ1068" t="s">
        <v>421</v>
      </c>
      <c r="BK1068" s="91">
        <v>6.0000000000000001E-3</v>
      </c>
      <c r="BL1068" s="92" t="s">
        <v>627</v>
      </c>
      <c r="BM1068" s="92">
        <v>0</v>
      </c>
      <c r="BN1068" s="92">
        <v>2295</v>
      </c>
      <c r="BO1068" s="92">
        <v>107.84601592999999</v>
      </c>
      <c r="BP1068" s="92">
        <v>71.506248470000003</v>
      </c>
      <c r="BQ1068" s="92">
        <v>89.676132199999998</v>
      </c>
      <c r="BR1068" s="91" t="s">
        <v>44</v>
      </c>
      <c r="BS1068" s="92">
        <v>1519482.0045</v>
      </c>
      <c r="BT1068" s="92">
        <v>5033285.9927000003</v>
      </c>
      <c r="BU1068" s="92" t="s">
        <v>44</v>
      </c>
      <c r="BV1068" s="93">
        <v>44562</v>
      </c>
      <c r="BW1068" s="93">
        <v>44926</v>
      </c>
      <c r="BX1068" s="40"/>
      <c r="BY1068" s="15">
        <f>IF(BI1068=0,MAX($BY$5:BY1067)+1,0)</f>
        <v>0</v>
      </c>
      <c r="BZ1068" s="15" t="str">
        <f t="shared" si="18"/>
        <v/>
      </c>
    </row>
    <row r="1069" spans="61:78" x14ac:dyDescent="0.25">
      <c r="BI1069" s="27">
        <v>23</v>
      </c>
      <c r="BJ1069" t="s">
        <v>422</v>
      </c>
      <c r="BK1069" s="91">
        <v>2.4E-2</v>
      </c>
      <c r="BL1069" s="92" t="s">
        <v>628</v>
      </c>
      <c r="BM1069" s="92">
        <v>0</v>
      </c>
      <c r="BN1069" s="92">
        <v>2527</v>
      </c>
      <c r="BO1069" s="92">
        <v>107.97271729000001</v>
      </c>
      <c r="BP1069" s="92">
        <v>71.206565859999998</v>
      </c>
      <c r="BQ1069" s="92">
        <v>89.589641575000002</v>
      </c>
      <c r="BR1069" s="91" t="s">
        <v>45</v>
      </c>
      <c r="BS1069" s="92">
        <v>1519518.9950999999</v>
      </c>
      <c r="BT1069" s="92">
        <v>5033226.9990999997</v>
      </c>
      <c r="BU1069" s="92" t="s">
        <v>45</v>
      </c>
      <c r="BV1069" s="93">
        <v>44562</v>
      </c>
      <c r="BW1069" s="93">
        <v>44926</v>
      </c>
      <c r="BX1069" s="40"/>
      <c r="BY1069" s="15">
        <f>IF(BI1069=0,MAX($BY$5:BY1068)+1,0)</f>
        <v>0</v>
      </c>
      <c r="BZ1069" s="15" t="str">
        <f t="shared" si="18"/>
        <v/>
      </c>
    </row>
    <row r="1070" spans="61:78" x14ac:dyDescent="0.25">
      <c r="BI1070" s="27">
        <v>24</v>
      </c>
      <c r="BJ1070" t="s">
        <v>423</v>
      </c>
      <c r="BK1070" s="91">
        <v>-2.1399999999999999E-2</v>
      </c>
      <c r="BL1070" s="92" t="s">
        <v>629</v>
      </c>
      <c r="BM1070" s="92">
        <v>0</v>
      </c>
      <c r="BN1070" s="92">
        <v>2287</v>
      </c>
      <c r="BO1070" s="92">
        <v>107.6685791</v>
      </c>
      <c r="BP1070" s="92">
        <v>71.260536189999996</v>
      </c>
      <c r="BQ1070" s="92">
        <v>89.464557644999999</v>
      </c>
      <c r="BR1070" s="91" t="s">
        <v>46</v>
      </c>
      <c r="BS1070" s="92">
        <v>1519078.0001999999</v>
      </c>
      <c r="BT1070" s="92">
        <v>5033219.9946999997</v>
      </c>
      <c r="BU1070" s="92" t="s">
        <v>46</v>
      </c>
      <c r="BV1070" s="93">
        <v>44562</v>
      </c>
      <c r="BW1070" s="93">
        <v>44926</v>
      </c>
      <c r="BX1070" s="40"/>
      <c r="BY1070" s="15">
        <f>IF(BI1070=0,MAX($BY$5:BY1069)+1,0)</f>
        <v>0</v>
      </c>
      <c r="BZ1070" s="15" t="str">
        <f t="shared" si="18"/>
        <v/>
      </c>
    </row>
    <row r="1071" spans="61:78" x14ac:dyDescent="0.25">
      <c r="BI1071" s="27">
        <v>25</v>
      </c>
      <c r="BJ1071" t="s">
        <v>424</v>
      </c>
      <c r="BK1071" s="91">
        <v>2.1399999999999999E-2</v>
      </c>
      <c r="BL1071" s="92" t="s">
        <v>630</v>
      </c>
      <c r="BM1071" s="92">
        <v>0</v>
      </c>
      <c r="BN1071" s="92">
        <v>1909</v>
      </c>
      <c r="BO1071" s="92">
        <v>108.11677551</v>
      </c>
      <c r="BP1071" s="92">
        <v>71.622856139999996</v>
      </c>
      <c r="BQ1071" s="92">
        <v>89.869815824999904</v>
      </c>
      <c r="BR1071" s="91" t="s">
        <v>47</v>
      </c>
      <c r="BS1071" s="92">
        <v>1519088.0037</v>
      </c>
      <c r="BT1071" s="92">
        <v>5033340.9992000004</v>
      </c>
      <c r="BU1071" s="92" t="s">
        <v>47</v>
      </c>
      <c r="BV1071" s="93">
        <v>44562</v>
      </c>
      <c r="BW1071" s="93">
        <v>44926</v>
      </c>
      <c r="BX1071" s="40"/>
      <c r="BY1071" s="15">
        <f>IF(BI1071=0,MAX($BY$5:BY1070)+1,0)</f>
        <v>0</v>
      </c>
      <c r="BZ1071" s="15" t="str">
        <f t="shared" si="18"/>
        <v/>
      </c>
    </row>
    <row r="1072" spans="61:78" x14ac:dyDescent="0.25">
      <c r="BI1072" s="27">
        <v>26</v>
      </c>
      <c r="BJ1072" t="s">
        <v>425</v>
      </c>
      <c r="BK1072" s="91">
        <v>2.1399999999999999E-2</v>
      </c>
      <c r="BL1072" s="92" t="s">
        <v>631</v>
      </c>
      <c r="BM1072" s="92">
        <v>0</v>
      </c>
      <c r="BN1072" s="92">
        <v>2161</v>
      </c>
      <c r="BO1072" s="92">
        <v>107.9879303</v>
      </c>
      <c r="BP1072" s="92">
        <v>71.230773929999998</v>
      </c>
      <c r="BQ1072" s="92">
        <v>89.609352114999993</v>
      </c>
      <c r="BR1072" s="91" t="s">
        <v>48</v>
      </c>
      <c r="BS1072" s="92">
        <v>1519071.9994999999</v>
      </c>
      <c r="BT1072" s="92">
        <v>5033226.9907999998</v>
      </c>
      <c r="BU1072" s="92" t="s">
        <v>48</v>
      </c>
      <c r="BV1072" s="93">
        <v>44562</v>
      </c>
      <c r="BW1072" s="93">
        <v>44926</v>
      </c>
      <c r="BX1072" s="40"/>
      <c r="BY1072" s="15">
        <f>IF(BI1072=0,MAX($BY$5:BY1071)+1,0)</f>
        <v>0</v>
      </c>
      <c r="BZ1072" s="15" t="str">
        <f t="shared" si="18"/>
        <v/>
      </c>
    </row>
    <row r="1073" spans="61:78" x14ac:dyDescent="0.25">
      <c r="BI1073" s="27">
        <v>27</v>
      </c>
      <c r="BJ1073" t="s">
        <v>426</v>
      </c>
      <c r="BK1073" s="91">
        <v>-6.0000000000000001E-3</v>
      </c>
      <c r="BL1073" s="92" t="s">
        <v>632</v>
      </c>
      <c r="BM1073" s="92">
        <v>0</v>
      </c>
      <c r="BN1073" s="92">
        <v>2528</v>
      </c>
      <c r="BO1073" s="92">
        <v>107.90103148999999</v>
      </c>
      <c r="BP1073" s="92">
        <v>71.132980349999997</v>
      </c>
      <c r="BQ1073" s="92">
        <v>89.517005920000003</v>
      </c>
      <c r="BR1073" s="91" t="s">
        <v>49</v>
      </c>
      <c r="BS1073" s="92">
        <v>1519568.0019</v>
      </c>
      <c r="BT1073" s="92">
        <v>5033226.9948000005</v>
      </c>
      <c r="BU1073" s="92" t="s">
        <v>49</v>
      </c>
      <c r="BV1073" s="93">
        <v>44562</v>
      </c>
      <c r="BW1073" s="93">
        <v>44926</v>
      </c>
      <c r="BX1073" s="40"/>
      <c r="BY1073" s="15">
        <f>IF(BI1073=0,MAX($BY$5:BY1072)+1,0)</f>
        <v>0</v>
      </c>
      <c r="BZ1073" s="15" t="str">
        <f t="shared" si="18"/>
        <v/>
      </c>
    </row>
    <row r="1074" spans="61:78" x14ac:dyDescent="0.25">
      <c r="BI1074" s="27">
        <v>28</v>
      </c>
      <c r="BJ1074" t="s">
        <v>426</v>
      </c>
      <c r="BK1074" s="91">
        <v>-6.0000000000000001E-3</v>
      </c>
      <c r="BL1074" s="92" t="s">
        <v>633</v>
      </c>
      <c r="BM1074" s="92">
        <v>0</v>
      </c>
      <c r="BN1074" s="92">
        <v>2528</v>
      </c>
      <c r="BO1074" s="92">
        <v>107.90103148999999</v>
      </c>
      <c r="BP1074" s="92">
        <v>71.132980349999997</v>
      </c>
      <c r="BQ1074" s="92">
        <v>89.517005920000003</v>
      </c>
      <c r="BR1074" s="91" t="s">
        <v>50</v>
      </c>
      <c r="BS1074" s="92">
        <v>1519571.9987999999</v>
      </c>
      <c r="BT1074" s="92">
        <v>5033222.9929</v>
      </c>
      <c r="BU1074" s="92" t="s">
        <v>50</v>
      </c>
      <c r="BV1074" s="93">
        <v>44562</v>
      </c>
      <c r="BW1074" s="93">
        <v>44926</v>
      </c>
      <c r="BX1074" s="40"/>
      <c r="BY1074" s="15">
        <f>IF(BI1074=0,MAX($BY$5:BY1073)+1,0)</f>
        <v>0</v>
      </c>
      <c r="BZ1074" s="15" t="str">
        <f t="shared" si="18"/>
        <v/>
      </c>
    </row>
    <row r="1075" spans="61:78" x14ac:dyDescent="0.25">
      <c r="BI1075" s="27">
        <v>29</v>
      </c>
      <c r="BJ1075" t="s">
        <v>427</v>
      </c>
      <c r="BK1075" s="91">
        <v>6.0000000000000001E-3</v>
      </c>
      <c r="BL1075" s="92" t="s">
        <v>634</v>
      </c>
      <c r="BM1075" s="92">
        <v>0</v>
      </c>
      <c r="BN1075" s="92">
        <v>2412</v>
      </c>
      <c r="BO1075" s="92">
        <v>108.01702118</v>
      </c>
      <c r="BP1075" s="92">
        <v>71.264244079999997</v>
      </c>
      <c r="BQ1075" s="92">
        <v>89.640632629999999</v>
      </c>
      <c r="BR1075" s="91" t="s">
        <v>51</v>
      </c>
      <c r="BS1075" s="92">
        <v>1519546.9998999999</v>
      </c>
      <c r="BT1075" s="92">
        <v>5033241</v>
      </c>
      <c r="BU1075" s="92" t="s">
        <v>51</v>
      </c>
      <c r="BV1075" s="93">
        <v>44562</v>
      </c>
      <c r="BW1075" s="93">
        <v>44926</v>
      </c>
      <c r="BX1075" s="40"/>
      <c r="BY1075" s="15">
        <f>IF(BI1075=0,MAX($BY$5:BY1074)+1,0)</f>
        <v>0</v>
      </c>
      <c r="BZ1075" s="15" t="str">
        <f t="shared" si="18"/>
        <v/>
      </c>
    </row>
    <row r="1076" spans="61:78" x14ac:dyDescent="0.25">
      <c r="BI1076" s="27">
        <v>30</v>
      </c>
      <c r="BJ1076" t="s">
        <v>426</v>
      </c>
      <c r="BK1076" s="91">
        <v>6.0000000000000001E-3</v>
      </c>
      <c r="BL1076" s="92" t="s">
        <v>635</v>
      </c>
      <c r="BM1076" s="92">
        <v>0</v>
      </c>
      <c r="BN1076" s="92">
        <v>2528</v>
      </c>
      <c r="BO1076" s="92">
        <v>107.90103148999999</v>
      </c>
      <c r="BP1076" s="92">
        <v>71.132980349999997</v>
      </c>
      <c r="BQ1076" s="92">
        <v>89.517005920000003</v>
      </c>
      <c r="BR1076" s="91" t="s">
        <v>52</v>
      </c>
      <c r="BS1076" s="92">
        <v>1519545.0049999999</v>
      </c>
      <c r="BT1076" s="92">
        <v>5033238.9978999998</v>
      </c>
      <c r="BU1076" s="92" t="s">
        <v>52</v>
      </c>
      <c r="BV1076" s="93">
        <v>44562</v>
      </c>
      <c r="BW1076" s="93">
        <v>44926</v>
      </c>
      <c r="BX1076" s="40"/>
      <c r="BY1076" s="15">
        <f>IF(BI1076=0,MAX($BY$5:BY1075)+1,0)</f>
        <v>0</v>
      </c>
      <c r="BZ1076" s="15" t="str">
        <f t="shared" si="18"/>
        <v/>
      </c>
    </row>
    <row r="1077" spans="61:78" x14ac:dyDescent="0.25">
      <c r="BI1077" s="27">
        <v>31</v>
      </c>
      <c r="BJ1077" t="s">
        <v>422</v>
      </c>
      <c r="BK1077" s="91">
        <v>1.2E-2</v>
      </c>
      <c r="BL1077" s="92" t="s">
        <v>636</v>
      </c>
      <c r="BM1077" s="92">
        <v>0</v>
      </c>
      <c r="BN1077" s="92">
        <v>2527</v>
      </c>
      <c r="BO1077" s="92">
        <v>107.97271729000001</v>
      </c>
      <c r="BP1077" s="92">
        <v>71.206565859999998</v>
      </c>
      <c r="BQ1077" s="92">
        <v>89.589641575000002</v>
      </c>
      <c r="BR1077" s="91" t="s">
        <v>53</v>
      </c>
      <c r="BS1077" s="92">
        <v>1519518.9950999999</v>
      </c>
      <c r="BT1077" s="92">
        <v>5033226.9990999997</v>
      </c>
      <c r="BU1077" s="92" t="s">
        <v>53</v>
      </c>
      <c r="BV1077" s="93">
        <v>44562</v>
      </c>
      <c r="BW1077" s="93">
        <v>44926</v>
      </c>
      <c r="BX1077" s="40"/>
      <c r="BY1077" s="15">
        <f>IF(BI1077=0,MAX($BY$5:BY1076)+1,0)</f>
        <v>0</v>
      </c>
      <c r="BZ1077" s="15" t="str">
        <f t="shared" si="18"/>
        <v/>
      </c>
    </row>
    <row r="1078" spans="61:78" x14ac:dyDescent="0.25">
      <c r="BI1078" s="27">
        <v>32</v>
      </c>
      <c r="BJ1078" t="s">
        <v>426</v>
      </c>
      <c r="BK1078" s="91">
        <v>8.0000000000000002E-3</v>
      </c>
      <c r="BL1078" s="92" t="s">
        <v>639</v>
      </c>
      <c r="BM1078" s="92">
        <v>0</v>
      </c>
      <c r="BN1078" s="92">
        <v>2528</v>
      </c>
      <c r="BO1078" s="92">
        <v>107.90103148999999</v>
      </c>
      <c r="BP1078" s="92">
        <v>71.132980349999997</v>
      </c>
      <c r="BQ1078" s="92">
        <v>89.517005920000003</v>
      </c>
      <c r="BR1078" s="91" t="s">
        <v>56</v>
      </c>
      <c r="BS1078" s="92">
        <v>1519549.9957999999</v>
      </c>
      <c r="BT1078" s="92">
        <v>5033195.9979999997</v>
      </c>
      <c r="BU1078" s="92" t="s">
        <v>56</v>
      </c>
      <c r="BV1078" s="93">
        <v>44562</v>
      </c>
      <c r="BW1078" s="93">
        <v>44926</v>
      </c>
      <c r="BX1078" s="40"/>
      <c r="BY1078" s="15">
        <f>IF(BI1078=0,MAX($BY$5:BY1077)+1,0)</f>
        <v>0</v>
      </c>
      <c r="BZ1078" s="15" t="str">
        <f t="shared" si="18"/>
        <v/>
      </c>
    </row>
    <row r="1079" spans="61:78" x14ac:dyDescent="0.25">
      <c r="BI1079" s="27">
        <v>33</v>
      </c>
      <c r="BJ1079" t="s">
        <v>342</v>
      </c>
      <c r="BK1079" s="91">
        <v>6.0000000000000001E-3</v>
      </c>
      <c r="BL1079" s="92" t="s">
        <v>654</v>
      </c>
      <c r="BM1079" s="92">
        <v>0</v>
      </c>
      <c r="BN1079" s="92">
        <v>14785</v>
      </c>
      <c r="BO1079" s="92">
        <v>106.4753418</v>
      </c>
      <c r="BP1079" s="92">
        <v>63.433700559999998</v>
      </c>
      <c r="BQ1079" s="92">
        <v>84.95452118</v>
      </c>
      <c r="BR1079" s="91" t="s">
        <v>71</v>
      </c>
      <c r="BS1079" s="92">
        <v>1518762.0031999999</v>
      </c>
      <c r="BT1079" s="92">
        <v>5031310.9926000005</v>
      </c>
      <c r="BU1079" s="92" t="s">
        <v>71</v>
      </c>
      <c r="BV1079" s="93">
        <v>44562</v>
      </c>
      <c r="BW1079" s="93">
        <v>44926</v>
      </c>
      <c r="BX1079" s="40"/>
      <c r="BY1079" s="15">
        <f>IF(BI1079=0,MAX($BY$5:BY1078)+1,0)</f>
        <v>0</v>
      </c>
      <c r="BZ1079" s="15" t="str">
        <f t="shared" si="18"/>
        <v/>
      </c>
    </row>
    <row r="1080" spans="61:78" x14ac:dyDescent="0.25">
      <c r="BI1080" s="27">
        <v>34</v>
      </c>
      <c r="BJ1080" t="s">
        <v>453</v>
      </c>
      <c r="BK1080" s="91">
        <v>-3.5000000000000001E-3</v>
      </c>
      <c r="BL1080" s="92" t="s">
        <v>674</v>
      </c>
      <c r="BM1080" s="92">
        <v>0</v>
      </c>
      <c r="BN1080" s="92">
        <v>727</v>
      </c>
      <c r="BO1080" s="92">
        <v>112.15606689000001</v>
      </c>
      <c r="BP1080" s="92">
        <v>65.068504329999996</v>
      </c>
      <c r="BQ1080" s="92">
        <v>88.612285610000001</v>
      </c>
      <c r="BR1080" s="91" t="s">
        <v>87</v>
      </c>
      <c r="BS1080" s="92">
        <v>1516905.0027999999</v>
      </c>
      <c r="BT1080" s="92">
        <v>5033255.9985999996</v>
      </c>
      <c r="BU1080" s="92" t="s">
        <v>87</v>
      </c>
      <c r="BV1080" s="93">
        <v>44562</v>
      </c>
      <c r="BW1080" s="93">
        <v>44926</v>
      </c>
      <c r="BX1080" s="40"/>
      <c r="BY1080" s="15">
        <f>IF(BI1080=0,MAX($BY$5:BY1079)+1,0)</f>
        <v>0</v>
      </c>
      <c r="BZ1080" s="15" t="str">
        <f t="shared" si="18"/>
        <v/>
      </c>
    </row>
    <row r="1081" spans="61:78" x14ac:dyDescent="0.25">
      <c r="BI1081" s="27">
        <v>35</v>
      </c>
      <c r="BJ1081" t="s">
        <v>464</v>
      </c>
      <c r="BK1081" s="91">
        <v>-9.4999999999999998E-3</v>
      </c>
      <c r="BL1081" s="92" t="s">
        <v>683</v>
      </c>
      <c r="BM1081" s="92">
        <v>0</v>
      </c>
      <c r="BN1081" s="92">
        <v>9249</v>
      </c>
      <c r="BO1081" s="92">
        <v>103.56208801</v>
      </c>
      <c r="BP1081" s="92">
        <v>66.873481749999996</v>
      </c>
      <c r="BQ1081" s="92">
        <v>85.217784879999996</v>
      </c>
      <c r="BR1081" s="91" t="s">
        <v>89</v>
      </c>
      <c r="BS1081" s="92">
        <v>1520751.9961000001</v>
      </c>
      <c r="BT1081" s="92">
        <v>5032391.9959000004</v>
      </c>
      <c r="BU1081" s="92" t="s">
        <v>89</v>
      </c>
      <c r="BV1081" s="93">
        <v>44562</v>
      </c>
      <c r="BW1081" s="93">
        <v>44926</v>
      </c>
      <c r="BX1081" s="40"/>
      <c r="BY1081" s="15">
        <f>IF(BI1081=0,MAX($BY$5:BY1080)+1,0)</f>
        <v>0</v>
      </c>
      <c r="BZ1081" s="15" t="str">
        <f t="shared" si="18"/>
        <v/>
      </c>
    </row>
    <row r="1082" spans="61:78" x14ac:dyDescent="0.25">
      <c r="BI1082" s="27">
        <v>36</v>
      </c>
      <c r="BJ1082" t="s">
        <v>465</v>
      </c>
      <c r="BK1082" s="91">
        <v>-9.4999999999999998E-3</v>
      </c>
      <c r="BL1082" s="92" t="s">
        <v>684</v>
      </c>
      <c r="BM1082" s="92">
        <v>0</v>
      </c>
      <c r="BN1082" s="92">
        <v>8671</v>
      </c>
      <c r="BO1082" s="92">
        <v>104.6832962</v>
      </c>
      <c r="BP1082" s="92">
        <v>68.130287170000003</v>
      </c>
      <c r="BQ1082" s="92">
        <v>86.406791685000002</v>
      </c>
      <c r="BR1082" s="91" t="s">
        <v>90</v>
      </c>
      <c r="BS1082" s="92">
        <v>1520458.9982</v>
      </c>
      <c r="BT1082" s="92">
        <v>5032383.9956999999</v>
      </c>
      <c r="BU1082" s="92" t="s">
        <v>90</v>
      </c>
      <c r="BV1082" s="93">
        <v>44562</v>
      </c>
      <c r="BW1082" s="93">
        <v>44926</v>
      </c>
      <c r="BX1082" s="40"/>
      <c r="BY1082" s="15">
        <f>IF(BI1082=0,MAX($BY$5:BY1081)+1,0)</f>
        <v>0</v>
      </c>
      <c r="BZ1082" s="15" t="str">
        <f t="shared" si="18"/>
        <v/>
      </c>
    </row>
    <row r="1083" spans="61:78" x14ac:dyDescent="0.25">
      <c r="BI1083" s="27">
        <v>37</v>
      </c>
      <c r="BJ1083" t="s">
        <v>466</v>
      </c>
      <c r="BK1083" s="91">
        <v>-9.4999999999999998E-3</v>
      </c>
      <c r="BL1083" s="92" t="s">
        <v>685</v>
      </c>
      <c r="BM1083" s="92">
        <v>0</v>
      </c>
      <c r="BN1083" s="92">
        <v>9255</v>
      </c>
      <c r="BO1083" s="92">
        <v>103.91210938</v>
      </c>
      <c r="BP1083" s="92">
        <v>66.635841369999994</v>
      </c>
      <c r="BQ1083" s="92">
        <v>85.273975374999907</v>
      </c>
      <c r="BR1083" s="91" t="s">
        <v>91</v>
      </c>
      <c r="BS1083" s="92">
        <v>1520823.9998999999</v>
      </c>
      <c r="BT1083" s="92">
        <v>5032383.9976000004</v>
      </c>
      <c r="BU1083" s="92" t="s">
        <v>91</v>
      </c>
      <c r="BV1083" s="93">
        <v>44562</v>
      </c>
      <c r="BW1083" s="93">
        <v>44926</v>
      </c>
      <c r="BX1083" s="40"/>
      <c r="BY1083" s="15">
        <f>IF(BI1083=0,MAX($BY$5:BY1082)+1,0)</f>
        <v>0</v>
      </c>
      <c r="BZ1083" s="15" t="str">
        <f t="shared" si="18"/>
        <v/>
      </c>
    </row>
    <row r="1084" spans="61:78" x14ac:dyDescent="0.25">
      <c r="BI1084" s="27">
        <v>38</v>
      </c>
      <c r="BJ1084" t="s">
        <v>467</v>
      </c>
      <c r="BK1084" s="91">
        <v>-9.4999999999999998E-3</v>
      </c>
      <c r="BL1084" s="92" t="s">
        <v>686</v>
      </c>
      <c r="BM1084" s="92">
        <v>0</v>
      </c>
      <c r="BN1084" s="92">
        <v>8689</v>
      </c>
      <c r="BO1084" s="92">
        <v>104.02419281</v>
      </c>
      <c r="BP1084" s="92">
        <v>67.291755679999994</v>
      </c>
      <c r="BQ1084" s="92">
        <v>85.657974244999906</v>
      </c>
      <c r="BR1084" s="91" t="s">
        <v>92</v>
      </c>
      <c r="BS1084" s="92">
        <v>1520653.0012999999</v>
      </c>
      <c r="BT1084" s="92">
        <v>5032404.9929</v>
      </c>
      <c r="BU1084" s="92" t="s">
        <v>92</v>
      </c>
      <c r="BV1084" s="93">
        <v>44562</v>
      </c>
      <c r="BW1084" s="93">
        <v>44926</v>
      </c>
      <c r="BX1084" s="40"/>
      <c r="BY1084" s="15">
        <f>IF(BI1084=0,MAX($BY$5:BY1083)+1,0)</f>
        <v>0</v>
      </c>
      <c r="BZ1084" s="15" t="str">
        <f t="shared" si="18"/>
        <v/>
      </c>
    </row>
    <row r="1085" spans="61:78" x14ac:dyDescent="0.25">
      <c r="BI1085" s="27">
        <v>39</v>
      </c>
      <c r="BJ1085" t="s">
        <v>468</v>
      </c>
      <c r="BK1085" s="91">
        <v>-9.4999999999999998E-3</v>
      </c>
      <c r="BL1085" s="92" t="s">
        <v>687</v>
      </c>
      <c r="BM1085" s="92">
        <v>0</v>
      </c>
      <c r="BN1085" s="92">
        <v>7191</v>
      </c>
      <c r="BO1085" s="92">
        <v>103.00206756999999</v>
      </c>
      <c r="BP1085" s="92">
        <v>68.493926999999999</v>
      </c>
      <c r="BQ1085" s="92">
        <v>85.747997284999997</v>
      </c>
      <c r="BR1085" s="91" t="s">
        <v>93</v>
      </c>
      <c r="BS1085" s="92">
        <v>1520382.003</v>
      </c>
      <c r="BT1085" s="92">
        <v>5032502.9935999997</v>
      </c>
      <c r="BU1085" s="92" t="s">
        <v>93</v>
      </c>
      <c r="BV1085" s="93">
        <v>44562</v>
      </c>
      <c r="BW1085" s="93">
        <v>44926</v>
      </c>
      <c r="BX1085" s="40"/>
      <c r="BY1085" s="15">
        <f>IF(BI1085=0,MAX($BY$5:BY1084)+1,0)</f>
        <v>0</v>
      </c>
      <c r="BZ1085" s="15" t="str">
        <f t="shared" si="18"/>
        <v/>
      </c>
    </row>
    <row r="1086" spans="61:78" x14ac:dyDescent="0.25">
      <c r="BI1086" s="27">
        <v>0</v>
      </c>
      <c r="BJ1086" t="s">
        <v>394</v>
      </c>
      <c r="BK1086" s="91">
        <v>-5.0000000000000001E-3</v>
      </c>
      <c r="BL1086" s="92" t="s">
        <v>596</v>
      </c>
      <c r="BM1086" s="92">
        <v>0</v>
      </c>
      <c r="BN1086" s="92">
        <v>3117</v>
      </c>
      <c r="BO1086" s="92">
        <v>110.0019989</v>
      </c>
      <c r="BP1086" s="92">
        <v>65.353309629999998</v>
      </c>
      <c r="BQ1086" s="92">
        <v>87.677654265000001</v>
      </c>
      <c r="BR1086" s="91">
        <v>636</v>
      </c>
      <c r="BS1086" s="92">
        <v>1518019.0027999999</v>
      </c>
      <c r="BT1086" s="92">
        <v>5032595.9945999999</v>
      </c>
      <c r="BU1086" s="92">
        <v>636</v>
      </c>
      <c r="BV1086" s="93">
        <v>44562</v>
      </c>
      <c r="BW1086" s="93">
        <v>44926</v>
      </c>
      <c r="BX1086" s="40"/>
      <c r="BY1086" s="15">
        <f>IF(BI1086=0,MAX($BY$5:BY1085)+1,0)</f>
        <v>28</v>
      </c>
      <c r="BZ1086" s="15" t="str">
        <f t="shared" si="18"/>
        <v/>
      </c>
    </row>
    <row r="1087" spans="61:78" x14ac:dyDescent="0.25">
      <c r="BI1087" s="27">
        <v>1</v>
      </c>
      <c r="BJ1087" t="s">
        <v>395</v>
      </c>
      <c r="BK1087" s="91">
        <v>-5.0000000000000001E-3</v>
      </c>
      <c r="BL1087" s="92" t="s">
        <v>597</v>
      </c>
      <c r="BM1087" s="92">
        <v>0</v>
      </c>
      <c r="BN1087" s="92">
        <v>2749</v>
      </c>
      <c r="BO1087" s="92">
        <v>110.50395966000001</v>
      </c>
      <c r="BP1087" s="92">
        <v>65.559921259999996</v>
      </c>
      <c r="BQ1087" s="92">
        <v>88.031940460000001</v>
      </c>
      <c r="BR1087" s="91">
        <v>637</v>
      </c>
      <c r="BS1087" s="92">
        <v>1518020.0022</v>
      </c>
      <c r="BT1087" s="92">
        <v>5032741.9932000004</v>
      </c>
      <c r="BU1087" s="92">
        <v>637</v>
      </c>
      <c r="BV1087" s="93">
        <v>44562</v>
      </c>
      <c r="BW1087" s="93">
        <v>44926</v>
      </c>
      <c r="BX1087" s="40"/>
      <c r="BY1087" s="15">
        <f>IF(BI1087=0,MAX($BY$5:BY1086)+1,0)</f>
        <v>0</v>
      </c>
      <c r="BZ1087" s="15" t="str">
        <f t="shared" si="18"/>
        <v/>
      </c>
    </row>
    <row r="1088" spans="61:78" x14ac:dyDescent="0.25">
      <c r="BI1088" s="27">
        <v>2</v>
      </c>
      <c r="BJ1088" t="s">
        <v>396</v>
      </c>
      <c r="BK1088" s="91">
        <v>-0.02</v>
      </c>
      <c r="BL1088" s="92" t="s">
        <v>598</v>
      </c>
      <c r="BM1088" s="92">
        <v>0</v>
      </c>
      <c r="BN1088" s="92">
        <v>2531</v>
      </c>
      <c r="BO1088" s="92">
        <v>107.81092072</v>
      </c>
      <c r="BP1088" s="92">
        <v>70.854019170000001</v>
      </c>
      <c r="BQ1088" s="92">
        <v>89.332469945</v>
      </c>
      <c r="BR1088" s="91">
        <v>826</v>
      </c>
      <c r="BS1088" s="92">
        <v>1519684.0051</v>
      </c>
      <c r="BT1088" s="92">
        <v>5033258.9992000004</v>
      </c>
      <c r="BU1088" s="92">
        <v>826</v>
      </c>
      <c r="BV1088" s="93">
        <v>44562</v>
      </c>
      <c r="BW1088" s="93">
        <v>44926</v>
      </c>
      <c r="BX1088" s="40"/>
      <c r="BY1088" s="15">
        <f>IF(BI1088=0,MAX($BY$5:BY1087)+1,0)</f>
        <v>0</v>
      </c>
      <c r="BZ1088" s="15" t="str">
        <f t="shared" si="18"/>
        <v/>
      </c>
    </row>
    <row r="1089" spans="61:78" x14ac:dyDescent="0.25">
      <c r="BI1089" s="27">
        <v>3</v>
      </c>
      <c r="BJ1089" t="s">
        <v>397</v>
      </c>
      <c r="BK1089" s="91">
        <v>-2.1399999999999999E-2</v>
      </c>
      <c r="BL1089" s="92" t="s">
        <v>599</v>
      </c>
      <c r="BM1089" s="92">
        <v>0</v>
      </c>
      <c r="BN1089" s="92">
        <v>2038</v>
      </c>
      <c r="BO1089" s="92">
        <v>107.7279892</v>
      </c>
      <c r="BP1089" s="92">
        <v>71.638175959999998</v>
      </c>
      <c r="BQ1089" s="92">
        <v>89.683082579999905</v>
      </c>
      <c r="BR1089" s="91">
        <v>828</v>
      </c>
      <c r="BS1089" s="92">
        <v>1519133.9997</v>
      </c>
      <c r="BT1089" s="92">
        <v>5033304.9972000001</v>
      </c>
      <c r="BU1089" s="92">
        <v>828</v>
      </c>
      <c r="BV1089" s="93">
        <v>44562</v>
      </c>
      <c r="BW1089" s="93">
        <v>44926</v>
      </c>
      <c r="BX1089" s="40"/>
      <c r="BY1089" s="15">
        <f>IF(BI1089=0,MAX($BY$5:BY1088)+1,0)</f>
        <v>0</v>
      </c>
      <c r="BZ1089" s="15" t="str">
        <f t="shared" si="18"/>
        <v/>
      </c>
    </row>
    <row r="1090" spans="61:78" x14ac:dyDescent="0.25">
      <c r="BI1090" s="27">
        <v>4</v>
      </c>
      <c r="BJ1090" t="s">
        <v>398</v>
      </c>
      <c r="BK1090" s="91">
        <v>-3.0000000000000001E-3</v>
      </c>
      <c r="BL1090" s="92" t="s">
        <v>600</v>
      </c>
      <c r="BM1090" s="92">
        <v>0</v>
      </c>
      <c r="BN1090" s="92">
        <v>3878</v>
      </c>
      <c r="BO1090" s="92">
        <v>109.74568176</v>
      </c>
      <c r="BP1090" s="92">
        <v>65.147163390000003</v>
      </c>
      <c r="BQ1090" s="92">
        <v>87.446422575</v>
      </c>
      <c r="BR1090" s="91">
        <v>830</v>
      </c>
      <c r="BS1090" s="92">
        <v>1518029.0029</v>
      </c>
      <c r="BT1090" s="92">
        <v>5032427.9934999999</v>
      </c>
      <c r="BU1090" s="92">
        <v>830</v>
      </c>
      <c r="BV1090" s="93">
        <v>44562</v>
      </c>
      <c r="BW1090" s="93">
        <v>44926</v>
      </c>
      <c r="BX1090" s="40"/>
      <c r="BY1090" s="15">
        <f>IF(BI1090=0,MAX($BY$5:BY1089)+1,0)</f>
        <v>0</v>
      </c>
      <c r="BZ1090" s="15" t="str">
        <f t="shared" si="18"/>
        <v/>
      </c>
    </row>
    <row r="1091" spans="61:78" x14ac:dyDescent="0.25">
      <c r="BI1091" s="27">
        <v>5</v>
      </c>
      <c r="BJ1091" t="s">
        <v>399</v>
      </c>
      <c r="BK1091" s="91">
        <v>-0.05</v>
      </c>
      <c r="BL1091" s="92" t="s">
        <v>601</v>
      </c>
      <c r="BM1091" s="92">
        <v>0</v>
      </c>
      <c r="BN1091" s="92">
        <v>2298</v>
      </c>
      <c r="BO1091" s="92">
        <v>107.49346924</v>
      </c>
      <c r="BP1091" s="92">
        <v>71.22814941</v>
      </c>
      <c r="BQ1091" s="92">
        <v>89.360809324999906</v>
      </c>
      <c r="BR1091" s="91">
        <v>833</v>
      </c>
      <c r="BS1091" s="92">
        <v>1519631.0009999999</v>
      </c>
      <c r="BT1091" s="92">
        <v>5033315.9994999999</v>
      </c>
      <c r="BU1091" s="92">
        <v>833</v>
      </c>
      <c r="BV1091" s="93">
        <v>44562</v>
      </c>
      <c r="BW1091" s="93">
        <v>44926</v>
      </c>
      <c r="BX1091" s="40"/>
      <c r="BY1091" s="15">
        <f>IF(BI1091=0,MAX($BY$5:BY1090)+1,0)</f>
        <v>0</v>
      </c>
      <c r="BZ1091" s="15" t="str">
        <f t="shared" si="18"/>
        <v/>
      </c>
    </row>
    <row r="1092" spans="61:78" x14ac:dyDescent="0.25">
      <c r="BI1092" s="27">
        <v>6</v>
      </c>
      <c r="BJ1092" t="s">
        <v>402</v>
      </c>
      <c r="BK1092" s="91">
        <v>-5.0000000000000001E-3</v>
      </c>
      <c r="BL1092" s="92" t="s">
        <v>604</v>
      </c>
      <c r="BM1092" s="92">
        <v>0</v>
      </c>
      <c r="BN1092" s="92">
        <v>7027</v>
      </c>
      <c r="BO1092" s="92">
        <v>105.78554535000001</v>
      </c>
      <c r="BP1092" s="92">
        <v>69.659011840000005</v>
      </c>
      <c r="BQ1092" s="92">
        <v>87.722278595000006</v>
      </c>
      <c r="BR1092" s="91">
        <v>2503</v>
      </c>
      <c r="BS1092" s="92">
        <v>1519820.0038999999</v>
      </c>
      <c r="BT1092" s="92">
        <v>5032380.0003000004</v>
      </c>
      <c r="BU1092" s="92">
        <v>2503</v>
      </c>
      <c r="BV1092" s="93">
        <v>44562</v>
      </c>
      <c r="BW1092" s="93">
        <v>44926</v>
      </c>
      <c r="BX1092" s="40"/>
      <c r="BY1092" s="15">
        <f>IF(BI1092=0,MAX($BY$5:BY1091)+1,0)</f>
        <v>0</v>
      </c>
      <c r="BZ1092" s="15" t="str">
        <f t="shared" si="18"/>
        <v/>
      </c>
    </row>
    <row r="1093" spans="61:78" x14ac:dyDescent="0.25">
      <c r="BI1093" s="27">
        <v>7</v>
      </c>
      <c r="BJ1093" t="s">
        <v>404</v>
      </c>
      <c r="BK1093" s="91">
        <v>-0.01</v>
      </c>
      <c r="BL1093" s="92" t="s">
        <v>606</v>
      </c>
      <c r="BM1093" s="92">
        <v>0</v>
      </c>
      <c r="BN1093" s="92">
        <v>2010</v>
      </c>
      <c r="BO1093" s="92">
        <v>110.89460754</v>
      </c>
      <c r="BP1093" s="92">
        <v>65.334671020000002</v>
      </c>
      <c r="BQ1093" s="92">
        <v>88.114639280000006</v>
      </c>
      <c r="BR1093" s="91">
        <v>2550</v>
      </c>
      <c r="BS1093" s="92">
        <v>1517747.0035000001</v>
      </c>
      <c r="BT1093" s="92">
        <v>5032975.0000999998</v>
      </c>
      <c r="BU1093" s="92">
        <v>2550</v>
      </c>
      <c r="BV1093" s="93">
        <v>44562</v>
      </c>
      <c r="BW1093" s="93">
        <v>44926</v>
      </c>
      <c r="BX1093" s="40"/>
      <c r="BY1093" s="15">
        <f>IF(BI1093=0,MAX($BY$5:BY1092)+1,0)</f>
        <v>0</v>
      </c>
      <c r="BZ1093" s="15" t="str">
        <f t="shared" si="18"/>
        <v/>
      </c>
    </row>
    <row r="1094" spans="61:78" x14ac:dyDescent="0.25">
      <c r="BI1094" s="27">
        <v>8</v>
      </c>
      <c r="BJ1094" t="s">
        <v>405</v>
      </c>
      <c r="BK1094" s="91">
        <v>-8.0000000000000002E-3</v>
      </c>
      <c r="BL1094" s="92" t="s">
        <v>607</v>
      </c>
      <c r="BM1094" s="92">
        <v>0</v>
      </c>
      <c r="BN1094" s="92">
        <v>2256</v>
      </c>
      <c r="BO1094" s="92">
        <v>110.55115508999999</v>
      </c>
      <c r="BP1094" s="92">
        <v>65.523017879999998</v>
      </c>
      <c r="BQ1094" s="92">
        <v>88.037086485000003</v>
      </c>
      <c r="BR1094" s="91">
        <v>2551</v>
      </c>
      <c r="BS1094" s="92">
        <v>1517591.9992</v>
      </c>
      <c r="BT1094" s="92">
        <v>5032844.9995999997</v>
      </c>
      <c r="BU1094" s="92">
        <v>2551</v>
      </c>
      <c r="BV1094" s="93">
        <v>44562</v>
      </c>
      <c r="BW1094" s="93">
        <v>44926</v>
      </c>
      <c r="BX1094" s="40"/>
      <c r="BY1094" s="15">
        <f>IF(BI1094=0,MAX($BY$5:BY1093)+1,0)</f>
        <v>0</v>
      </c>
      <c r="BZ1094" s="15" t="str">
        <f t="shared" si="18"/>
        <v/>
      </c>
    </row>
    <row r="1095" spans="61:78" x14ac:dyDescent="0.25">
      <c r="BI1095" s="27">
        <v>9</v>
      </c>
      <c r="BJ1095" t="s">
        <v>406</v>
      </c>
      <c r="BK1095" s="91">
        <v>-1.2E-2</v>
      </c>
      <c r="BL1095" s="92" t="s">
        <v>608</v>
      </c>
      <c r="BM1095" s="92">
        <v>0</v>
      </c>
      <c r="BN1095" s="92">
        <v>2137</v>
      </c>
      <c r="BO1095" s="92">
        <v>110.35852814</v>
      </c>
      <c r="BP1095" s="92">
        <v>65.443931579999997</v>
      </c>
      <c r="BQ1095" s="92">
        <v>87.901229860000001</v>
      </c>
      <c r="BR1095" s="91">
        <v>2559</v>
      </c>
      <c r="BS1095" s="92">
        <v>1517866.0035999999</v>
      </c>
      <c r="BT1095" s="92">
        <v>5032951.9955000002</v>
      </c>
      <c r="BU1095" s="92">
        <v>2559</v>
      </c>
      <c r="BV1095" s="93">
        <v>44562</v>
      </c>
      <c r="BW1095" s="93">
        <v>44926</v>
      </c>
      <c r="BX1095" s="40"/>
      <c r="BY1095" s="15">
        <f>IF(BI1095=0,MAX($BY$5:BY1094)+1,0)</f>
        <v>0</v>
      </c>
      <c r="BZ1095" s="15" t="str">
        <f t="shared" ref="BZ1095:BZ1158" si="19">IF(ROW()-$BZ$5&lt;=$BY$4,ROW()-$BZ$5,"")</f>
        <v/>
      </c>
    </row>
    <row r="1096" spans="61:78" x14ac:dyDescent="0.25">
      <c r="BI1096" s="27">
        <v>10</v>
      </c>
      <c r="BJ1096" t="s">
        <v>407</v>
      </c>
      <c r="BK1096" s="91">
        <v>-2.2499999999999999E-2</v>
      </c>
      <c r="BL1096" s="92" t="s">
        <v>609</v>
      </c>
      <c r="BM1096" s="92">
        <v>0</v>
      </c>
      <c r="BN1096" s="92">
        <v>645</v>
      </c>
      <c r="BO1096" s="92">
        <v>109.94715881</v>
      </c>
      <c r="BP1096" s="92">
        <v>72.904418949999993</v>
      </c>
      <c r="BQ1096" s="92">
        <v>91.425788879999999</v>
      </c>
      <c r="BR1096" s="91">
        <v>4740</v>
      </c>
      <c r="BS1096" s="92">
        <v>1519004.9994999999</v>
      </c>
      <c r="BT1096" s="92">
        <v>5033871.9913999997</v>
      </c>
      <c r="BU1096" s="92">
        <v>4740</v>
      </c>
      <c r="BV1096" s="93">
        <v>44562</v>
      </c>
      <c r="BW1096" s="93">
        <v>44926</v>
      </c>
      <c r="BX1096" s="40"/>
      <c r="BY1096" s="15">
        <f>IF(BI1096=0,MAX($BY$5:BY1095)+1,0)</f>
        <v>0</v>
      </c>
      <c r="BZ1096" s="15" t="str">
        <f t="shared" si="19"/>
        <v/>
      </c>
    </row>
    <row r="1097" spans="61:78" x14ac:dyDescent="0.25">
      <c r="BI1097" s="27">
        <v>11</v>
      </c>
      <c r="BJ1097" t="s">
        <v>407</v>
      </c>
      <c r="BK1097" s="91">
        <v>-2.2499999999999999E-2</v>
      </c>
      <c r="BL1097" s="92" t="s">
        <v>610</v>
      </c>
      <c r="BM1097" s="92">
        <v>0</v>
      </c>
      <c r="BN1097" s="92">
        <v>645</v>
      </c>
      <c r="BO1097" s="92">
        <v>109.94715881</v>
      </c>
      <c r="BP1097" s="92">
        <v>72.904418949999993</v>
      </c>
      <c r="BQ1097" s="92">
        <v>91.425788879999999</v>
      </c>
      <c r="BR1097" s="91">
        <v>4741</v>
      </c>
      <c r="BS1097" s="92">
        <v>1519003.9994999999</v>
      </c>
      <c r="BT1097" s="92">
        <v>5033866.9908999996</v>
      </c>
      <c r="BU1097" s="92">
        <v>4741</v>
      </c>
      <c r="BV1097" s="93">
        <v>44562</v>
      </c>
      <c r="BW1097" s="93">
        <v>44926</v>
      </c>
      <c r="BX1097" s="40"/>
      <c r="BY1097" s="15">
        <f>IF(BI1097=0,MAX($BY$5:BY1096)+1,0)</f>
        <v>0</v>
      </c>
      <c r="BZ1097" s="15" t="str">
        <f t="shared" si="19"/>
        <v/>
      </c>
    </row>
    <row r="1098" spans="61:78" x14ac:dyDescent="0.25">
      <c r="BI1098" s="27">
        <v>12</v>
      </c>
      <c r="BJ1098" t="s">
        <v>409</v>
      </c>
      <c r="BK1098" s="91">
        <v>-8.0000000000000002E-3</v>
      </c>
      <c r="BL1098" s="92" t="s">
        <v>612</v>
      </c>
      <c r="BM1098" s="92">
        <v>0</v>
      </c>
      <c r="BN1098" s="92">
        <v>8231</v>
      </c>
      <c r="BO1098" s="92">
        <v>109.92002869</v>
      </c>
      <c r="BP1098" s="92">
        <v>64.246482850000007</v>
      </c>
      <c r="BQ1098" s="92">
        <v>87.083255769999994</v>
      </c>
      <c r="BR1098" s="91" t="s">
        <v>18</v>
      </c>
      <c r="BS1098" s="92">
        <v>1517647.0034</v>
      </c>
      <c r="BT1098" s="92">
        <v>5031648.0003000004</v>
      </c>
      <c r="BU1098" s="92" t="s">
        <v>18</v>
      </c>
      <c r="BV1098" s="93">
        <v>44562</v>
      </c>
      <c r="BW1098" s="93">
        <v>44926</v>
      </c>
      <c r="BX1098" s="40"/>
      <c r="BY1098" s="15">
        <f>IF(BI1098=0,MAX($BY$5:BY1097)+1,0)</f>
        <v>0</v>
      </c>
      <c r="BZ1098" s="15" t="str">
        <f t="shared" si="19"/>
        <v/>
      </c>
    </row>
    <row r="1099" spans="61:78" x14ac:dyDescent="0.25">
      <c r="BI1099" s="27">
        <v>13</v>
      </c>
      <c r="BJ1099" t="s">
        <v>410</v>
      </c>
      <c r="BK1099" s="91">
        <v>-8.0000000000000002E-3</v>
      </c>
      <c r="BL1099" s="92" t="s">
        <v>613</v>
      </c>
      <c r="BM1099" s="92">
        <v>0</v>
      </c>
      <c r="BN1099" s="92">
        <v>7745</v>
      </c>
      <c r="BO1099" s="92">
        <v>109.08650208</v>
      </c>
      <c r="BP1099" s="92">
        <v>64.124412539999994</v>
      </c>
      <c r="BQ1099" s="92">
        <v>86.605457309999906</v>
      </c>
      <c r="BR1099" s="91" t="s">
        <v>19</v>
      </c>
      <c r="BS1099" s="92">
        <v>1517718.0031000001</v>
      </c>
      <c r="BT1099" s="92">
        <v>5031736.0006999997</v>
      </c>
      <c r="BU1099" s="92" t="s">
        <v>19</v>
      </c>
      <c r="BV1099" s="93">
        <v>44562</v>
      </c>
      <c r="BW1099" s="93">
        <v>44926</v>
      </c>
      <c r="BX1099" s="40"/>
      <c r="BY1099" s="15">
        <f>IF(BI1099=0,MAX($BY$5:BY1098)+1,0)</f>
        <v>0</v>
      </c>
      <c r="BZ1099" s="15" t="str">
        <f t="shared" si="19"/>
        <v/>
      </c>
    </row>
    <row r="1100" spans="61:78" x14ac:dyDescent="0.25">
      <c r="BI1100" s="27">
        <v>14</v>
      </c>
      <c r="BJ1100" t="s">
        <v>412</v>
      </c>
      <c r="BK1100" s="91">
        <v>-8.0000000000000002E-3</v>
      </c>
      <c r="BL1100" s="92" t="s">
        <v>615</v>
      </c>
      <c r="BM1100" s="92">
        <v>0</v>
      </c>
      <c r="BN1100" s="92">
        <v>9316</v>
      </c>
      <c r="BO1100" s="92">
        <v>108.80895233</v>
      </c>
      <c r="BP1100" s="92">
        <v>63.80172348</v>
      </c>
      <c r="BQ1100" s="92">
        <v>86.305337905000002</v>
      </c>
      <c r="BR1100" s="91" t="s">
        <v>28</v>
      </c>
      <c r="BS1100" s="92">
        <v>1517845.0024000001</v>
      </c>
      <c r="BT1100" s="92">
        <v>5031586.9985999996</v>
      </c>
      <c r="BU1100" s="92" t="s">
        <v>28</v>
      </c>
      <c r="BV1100" s="93">
        <v>44562</v>
      </c>
      <c r="BW1100" s="93">
        <v>44926</v>
      </c>
      <c r="BX1100" s="40"/>
      <c r="BY1100" s="15">
        <f>IF(BI1100=0,MAX($BY$5:BY1099)+1,0)</f>
        <v>0</v>
      </c>
      <c r="BZ1100" s="15" t="str">
        <f t="shared" si="19"/>
        <v/>
      </c>
    </row>
    <row r="1101" spans="61:78" x14ac:dyDescent="0.25">
      <c r="BI1101" s="27">
        <v>15</v>
      </c>
      <c r="BJ1101" t="s">
        <v>413</v>
      </c>
      <c r="BK1101" s="91">
        <v>-8.0000000000000002E-3</v>
      </c>
      <c r="BL1101" s="92" t="s">
        <v>616</v>
      </c>
      <c r="BM1101" s="92">
        <v>0</v>
      </c>
      <c r="BN1101" s="92">
        <v>10445</v>
      </c>
      <c r="BO1101" s="92">
        <v>109.21190643</v>
      </c>
      <c r="BP1101" s="92">
        <v>63.974983219999999</v>
      </c>
      <c r="BQ1101" s="92">
        <v>86.593444825000006</v>
      </c>
      <c r="BR1101" s="91" t="s">
        <v>29</v>
      </c>
      <c r="BS1101" s="92">
        <v>1517749.0031000001</v>
      </c>
      <c r="BT1101" s="92">
        <v>5031492.9918999998</v>
      </c>
      <c r="BU1101" s="92" t="s">
        <v>29</v>
      </c>
      <c r="BV1101" s="93">
        <v>44562</v>
      </c>
      <c r="BW1101" s="93">
        <v>44926</v>
      </c>
      <c r="BX1101" s="40"/>
      <c r="BY1101" s="15">
        <f>IF(BI1101=0,MAX($BY$5:BY1100)+1,0)</f>
        <v>0</v>
      </c>
      <c r="BZ1101" s="15" t="str">
        <f t="shared" si="19"/>
        <v/>
      </c>
    </row>
    <row r="1102" spans="61:78" x14ac:dyDescent="0.25">
      <c r="BI1102" s="27">
        <v>16</v>
      </c>
      <c r="BJ1102" t="s">
        <v>417</v>
      </c>
      <c r="BK1102" s="91">
        <v>-8.0000000000000002E-3</v>
      </c>
      <c r="BL1102" s="92" t="s">
        <v>621</v>
      </c>
      <c r="BM1102" s="92">
        <v>0</v>
      </c>
      <c r="BN1102" s="92">
        <v>1919</v>
      </c>
      <c r="BO1102" s="92">
        <v>107.52838898</v>
      </c>
      <c r="BP1102" s="92">
        <v>71.738250730000004</v>
      </c>
      <c r="BQ1102" s="92">
        <v>89.633319854999996</v>
      </c>
      <c r="BR1102" s="91" t="s">
        <v>38</v>
      </c>
      <c r="BS1102" s="92">
        <v>1519559.9978</v>
      </c>
      <c r="BT1102" s="92">
        <v>5033463.9984999998</v>
      </c>
      <c r="BU1102" s="92" t="s">
        <v>38</v>
      </c>
      <c r="BV1102" s="93">
        <v>44562</v>
      </c>
      <c r="BW1102" s="93">
        <v>44926</v>
      </c>
      <c r="BX1102" s="40"/>
      <c r="BY1102" s="15">
        <f>IF(BI1102=0,MAX($BY$5:BY1101)+1,0)</f>
        <v>0</v>
      </c>
      <c r="BZ1102" s="15" t="str">
        <f t="shared" si="19"/>
        <v/>
      </c>
    </row>
    <row r="1103" spans="61:78" x14ac:dyDescent="0.25">
      <c r="BI1103" s="27">
        <v>17</v>
      </c>
      <c r="BJ1103" t="s">
        <v>418</v>
      </c>
      <c r="BK1103" s="91">
        <v>-8.0000000000000002E-3</v>
      </c>
      <c r="BL1103" s="92" t="s">
        <v>622</v>
      </c>
      <c r="BM1103" s="92">
        <v>0</v>
      </c>
      <c r="BN1103" s="92">
        <v>2048</v>
      </c>
      <c r="BO1103" s="92">
        <v>107.55656433</v>
      </c>
      <c r="BP1103" s="92">
        <v>71.476799009999993</v>
      </c>
      <c r="BQ1103" s="92">
        <v>89.516681669999997</v>
      </c>
      <c r="BR1103" s="91" t="s">
        <v>39</v>
      </c>
      <c r="BS1103" s="92">
        <v>1519593.9975000001</v>
      </c>
      <c r="BT1103" s="92">
        <v>5033411.9990999997</v>
      </c>
      <c r="BU1103" s="92" t="s">
        <v>39</v>
      </c>
      <c r="BV1103" s="93">
        <v>44562</v>
      </c>
      <c r="BW1103" s="93">
        <v>44926</v>
      </c>
      <c r="BX1103" s="40"/>
      <c r="BY1103" s="15">
        <f>IF(BI1103=0,MAX($BY$5:BY1102)+1,0)</f>
        <v>0</v>
      </c>
      <c r="BZ1103" s="15" t="str">
        <f t="shared" si="19"/>
        <v/>
      </c>
    </row>
    <row r="1104" spans="61:78" x14ac:dyDescent="0.25">
      <c r="BI1104" s="27">
        <v>18</v>
      </c>
      <c r="BJ1104" t="s">
        <v>419</v>
      </c>
      <c r="BK1104" s="91">
        <v>-8.0000000000000002E-3</v>
      </c>
      <c r="BL1104" s="92" t="s">
        <v>623</v>
      </c>
      <c r="BM1104" s="92">
        <v>0</v>
      </c>
      <c r="BN1104" s="92">
        <v>2173</v>
      </c>
      <c r="BO1104" s="92">
        <v>107.66276550000001</v>
      </c>
      <c r="BP1104" s="92">
        <v>71.339622500000004</v>
      </c>
      <c r="BQ1104" s="92">
        <v>89.501193999999998</v>
      </c>
      <c r="BR1104" s="91" t="s">
        <v>40</v>
      </c>
      <c r="BS1104" s="92">
        <v>1519634.9982</v>
      </c>
      <c r="BT1104" s="92">
        <v>5033369.9902999997</v>
      </c>
      <c r="BU1104" s="92" t="s">
        <v>40</v>
      </c>
      <c r="BV1104" s="93">
        <v>44562</v>
      </c>
      <c r="BW1104" s="93">
        <v>44926</v>
      </c>
      <c r="BX1104" s="40"/>
      <c r="BY1104" s="15">
        <f>IF(BI1104=0,MAX($BY$5:BY1103)+1,0)</f>
        <v>0</v>
      </c>
      <c r="BZ1104" s="15" t="str">
        <f t="shared" si="19"/>
        <v/>
      </c>
    </row>
    <row r="1105" spans="61:78" x14ac:dyDescent="0.25">
      <c r="BI1105" s="27">
        <v>19</v>
      </c>
      <c r="BJ1105" t="s">
        <v>420</v>
      </c>
      <c r="BK1105" s="91">
        <v>6.0000000000000001E-3</v>
      </c>
      <c r="BL1105" s="92" t="s">
        <v>624</v>
      </c>
      <c r="BM1105" s="92">
        <v>0</v>
      </c>
      <c r="BN1105" s="92">
        <v>2169</v>
      </c>
      <c r="BO1105" s="92">
        <v>108.33624268</v>
      </c>
      <c r="BP1105" s="92">
        <v>71.719467159999994</v>
      </c>
      <c r="BQ1105" s="92">
        <v>90.027854919999996</v>
      </c>
      <c r="BR1105" s="91" t="s">
        <v>41</v>
      </c>
      <c r="BS1105" s="92">
        <v>1519433.0009000001</v>
      </c>
      <c r="BT1105" s="92">
        <v>5033336.9924999997</v>
      </c>
      <c r="BU1105" s="92" t="s">
        <v>41</v>
      </c>
      <c r="BV1105" s="93">
        <v>44562</v>
      </c>
      <c r="BW1105" s="93">
        <v>44926</v>
      </c>
      <c r="BX1105" s="40"/>
      <c r="BY1105" s="15">
        <f>IF(BI1105=0,MAX($BY$5:BY1104)+1,0)</f>
        <v>0</v>
      </c>
      <c r="BZ1105" s="15" t="str">
        <f t="shared" si="19"/>
        <v/>
      </c>
    </row>
    <row r="1106" spans="61:78" x14ac:dyDescent="0.25">
      <c r="BI1106" s="27">
        <v>20</v>
      </c>
      <c r="BJ1106" t="s">
        <v>420</v>
      </c>
      <c r="BK1106" s="91">
        <v>6.0000000000000001E-3</v>
      </c>
      <c r="BL1106" s="92" t="s">
        <v>625</v>
      </c>
      <c r="BM1106" s="92">
        <v>0</v>
      </c>
      <c r="BN1106" s="92">
        <v>2169</v>
      </c>
      <c r="BO1106" s="92">
        <v>108.33624268</v>
      </c>
      <c r="BP1106" s="92">
        <v>71.719467159999994</v>
      </c>
      <c r="BQ1106" s="92">
        <v>90.027854919999996</v>
      </c>
      <c r="BR1106" s="91" t="s">
        <v>42</v>
      </c>
      <c r="BS1106" s="92">
        <v>1519443.996</v>
      </c>
      <c r="BT1106" s="92">
        <v>5033326.9955000002</v>
      </c>
      <c r="BU1106" s="92" t="s">
        <v>42</v>
      </c>
      <c r="BV1106" s="93">
        <v>44562</v>
      </c>
      <c r="BW1106" s="93">
        <v>44926</v>
      </c>
      <c r="BX1106" s="40"/>
      <c r="BY1106" s="15">
        <f>IF(BI1106=0,MAX($BY$5:BY1105)+1,0)</f>
        <v>0</v>
      </c>
      <c r="BZ1106" s="15" t="str">
        <f t="shared" si="19"/>
        <v/>
      </c>
    </row>
    <row r="1107" spans="61:78" x14ac:dyDescent="0.25">
      <c r="BI1107" s="27">
        <v>21</v>
      </c>
      <c r="BJ1107" t="s">
        <v>421</v>
      </c>
      <c r="BK1107" s="91">
        <v>6.0000000000000001E-3</v>
      </c>
      <c r="BL1107" s="92" t="s">
        <v>626</v>
      </c>
      <c r="BM1107" s="92">
        <v>0</v>
      </c>
      <c r="BN1107" s="92">
        <v>2295</v>
      </c>
      <c r="BO1107" s="92">
        <v>107.84601592999999</v>
      </c>
      <c r="BP1107" s="92">
        <v>71.506248470000003</v>
      </c>
      <c r="BQ1107" s="92">
        <v>89.676132199999998</v>
      </c>
      <c r="BR1107" s="91" t="s">
        <v>43</v>
      </c>
      <c r="BS1107" s="92">
        <v>1519469.0020999999</v>
      </c>
      <c r="BT1107" s="92">
        <v>5033304.9913999997</v>
      </c>
      <c r="BU1107" s="92" t="s">
        <v>43</v>
      </c>
      <c r="BV1107" s="93">
        <v>44562</v>
      </c>
      <c r="BW1107" s="93">
        <v>44926</v>
      </c>
      <c r="BX1107" s="40"/>
      <c r="BY1107" s="15">
        <f>IF(BI1107=0,MAX($BY$5:BY1106)+1,0)</f>
        <v>0</v>
      </c>
      <c r="BZ1107" s="15" t="str">
        <f t="shared" si="19"/>
        <v/>
      </c>
    </row>
    <row r="1108" spans="61:78" x14ac:dyDescent="0.25">
      <c r="BI1108" s="27">
        <v>22</v>
      </c>
      <c r="BJ1108" t="s">
        <v>421</v>
      </c>
      <c r="BK1108" s="91">
        <v>6.0000000000000001E-3</v>
      </c>
      <c r="BL1108" s="92" t="s">
        <v>627</v>
      </c>
      <c r="BM1108" s="92">
        <v>0</v>
      </c>
      <c r="BN1108" s="92">
        <v>2295</v>
      </c>
      <c r="BO1108" s="92">
        <v>107.84601592999999</v>
      </c>
      <c r="BP1108" s="92">
        <v>71.506248470000003</v>
      </c>
      <c r="BQ1108" s="92">
        <v>89.676132199999998</v>
      </c>
      <c r="BR1108" s="91" t="s">
        <v>44</v>
      </c>
      <c r="BS1108" s="92">
        <v>1519482.0045</v>
      </c>
      <c r="BT1108" s="92">
        <v>5033285.9927000003</v>
      </c>
      <c r="BU1108" s="92" t="s">
        <v>44</v>
      </c>
      <c r="BV1108" s="93">
        <v>44562</v>
      </c>
      <c r="BW1108" s="93">
        <v>44926</v>
      </c>
      <c r="BX1108" s="40"/>
      <c r="BY1108" s="15">
        <f>IF(BI1108=0,MAX($BY$5:BY1107)+1,0)</f>
        <v>0</v>
      </c>
      <c r="BZ1108" s="15" t="str">
        <f t="shared" si="19"/>
        <v/>
      </c>
    </row>
    <row r="1109" spans="61:78" x14ac:dyDescent="0.25">
      <c r="BI1109" s="27">
        <v>23</v>
      </c>
      <c r="BJ1109" t="s">
        <v>422</v>
      </c>
      <c r="BK1109" s="91">
        <v>2.4E-2</v>
      </c>
      <c r="BL1109" s="92" t="s">
        <v>628</v>
      </c>
      <c r="BM1109" s="92">
        <v>0</v>
      </c>
      <c r="BN1109" s="92">
        <v>2527</v>
      </c>
      <c r="BO1109" s="92">
        <v>107.97271729000001</v>
      </c>
      <c r="BP1109" s="92">
        <v>71.206565859999998</v>
      </c>
      <c r="BQ1109" s="92">
        <v>89.589641575000002</v>
      </c>
      <c r="BR1109" s="91" t="s">
        <v>45</v>
      </c>
      <c r="BS1109" s="92">
        <v>1519518.9950999999</v>
      </c>
      <c r="BT1109" s="92">
        <v>5033226.9990999997</v>
      </c>
      <c r="BU1109" s="92" t="s">
        <v>45</v>
      </c>
      <c r="BV1109" s="93">
        <v>44562</v>
      </c>
      <c r="BW1109" s="93">
        <v>44926</v>
      </c>
      <c r="BX1109" s="40"/>
      <c r="BY1109" s="15">
        <f>IF(BI1109=0,MAX($BY$5:BY1108)+1,0)</f>
        <v>0</v>
      </c>
      <c r="BZ1109" s="15" t="str">
        <f t="shared" si="19"/>
        <v/>
      </c>
    </row>
    <row r="1110" spans="61:78" x14ac:dyDescent="0.25">
      <c r="BI1110" s="27">
        <v>24</v>
      </c>
      <c r="BJ1110" t="s">
        <v>423</v>
      </c>
      <c r="BK1110" s="91">
        <v>-2.1399999999999999E-2</v>
      </c>
      <c r="BL1110" s="92" t="s">
        <v>629</v>
      </c>
      <c r="BM1110" s="92">
        <v>0</v>
      </c>
      <c r="BN1110" s="92">
        <v>2287</v>
      </c>
      <c r="BO1110" s="92">
        <v>107.6685791</v>
      </c>
      <c r="BP1110" s="92">
        <v>71.260536189999996</v>
      </c>
      <c r="BQ1110" s="92">
        <v>89.464557644999999</v>
      </c>
      <c r="BR1110" s="91" t="s">
        <v>46</v>
      </c>
      <c r="BS1110" s="92">
        <v>1519078.0001999999</v>
      </c>
      <c r="BT1110" s="92">
        <v>5033219.9946999997</v>
      </c>
      <c r="BU1110" s="92" t="s">
        <v>46</v>
      </c>
      <c r="BV1110" s="93">
        <v>44562</v>
      </c>
      <c r="BW1110" s="93">
        <v>44926</v>
      </c>
      <c r="BX1110" s="40"/>
      <c r="BY1110" s="15">
        <f>IF(BI1110=0,MAX($BY$5:BY1109)+1,0)</f>
        <v>0</v>
      </c>
      <c r="BZ1110" s="15" t="str">
        <f t="shared" si="19"/>
        <v/>
      </c>
    </row>
    <row r="1111" spans="61:78" x14ac:dyDescent="0.25">
      <c r="BI1111" s="27">
        <v>25</v>
      </c>
      <c r="BJ1111" t="s">
        <v>424</v>
      </c>
      <c r="BK1111" s="91">
        <v>2.1399999999999999E-2</v>
      </c>
      <c r="BL1111" s="92" t="s">
        <v>630</v>
      </c>
      <c r="BM1111" s="92">
        <v>0</v>
      </c>
      <c r="BN1111" s="92">
        <v>1909</v>
      </c>
      <c r="BO1111" s="92">
        <v>108.11677551</v>
      </c>
      <c r="BP1111" s="92">
        <v>71.622856139999996</v>
      </c>
      <c r="BQ1111" s="92">
        <v>89.869815824999904</v>
      </c>
      <c r="BR1111" s="91" t="s">
        <v>47</v>
      </c>
      <c r="BS1111" s="92">
        <v>1519088.0037</v>
      </c>
      <c r="BT1111" s="92">
        <v>5033340.9992000004</v>
      </c>
      <c r="BU1111" s="92" t="s">
        <v>47</v>
      </c>
      <c r="BV1111" s="93">
        <v>44562</v>
      </c>
      <c r="BW1111" s="93">
        <v>44926</v>
      </c>
      <c r="BX1111" s="40"/>
      <c r="BY1111" s="15">
        <f>IF(BI1111=0,MAX($BY$5:BY1110)+1,0)</f>
        <v>0</v>
      </c>
      <c r="BZ1111" s="15" t="str">
        <f t="shared" si="19"/>
        <v/>
      </c>
    </row>
    <row r="1112" spans="61:78" x14ac:dyDescent="0.25">
      <c r="BI1112" s="27">
        <v>26</v>
      </c>
      <c r="BJ1112" t="s">
        <v>425</v>
      </c>
      <c r="BK1112" s="91">
        <v>2.1399999999999999E-2</v>
      </c>
      <c r="BL1112" s="92" t="s">
        <v>631</v>
      </c>
      <c r="BM1112" s="92">
        <v>0</v>
      </c>
      <c r="BN1112" s="92">
        <v>2161</v>
      </c>
      <c r="BO1112" s="92">
        <v>107.9879303</v>
      </c>
      <c r="BP1112" s="92">
        <v>71.230773929999998</v>
      </c>
      <c r="BQ1112" s="92">
        <v>89.609352114999993</v>
      </c>
      <c r="BR1112" s="91" t="s">
        <v>48</v>
      </c>
      <c r="BS1112" s="92">
        <v>1519071.9994999999</v>
      </c>
      <c r="BT1112" s="92">
        <v>5033226.9907999998</v>
      </c>
      <c r="BU1112" s="92" t="s">
        <v>48</v>
      </c>
      <c r="BV1112" s="93">
        <v>44562</v>
      </c>
      <c r="BW1112" s="93">
        <v>44926</v>
      </c>
      <c r="BX1112" s="40"/>
      <c r="BY1112" s="15">
        <f>IF(BI1112=0,MAX($BY$5:BY1111)+1,0)</f>
        <v>0</v>
      </c>
      <c r="BZ1112" s="15" t="str">
        <f t="shared" si="19"/>
        <v/>
      </c>
    </row>
    <row r="1113" spans="61:78" x14ac:dyDescent="0.25">
      <c r="BI1113" s="27">
        <v>27</v>
      </c>
      <c r="BJ1113" t="s">
        <v>426</v>
      </c>
      <c r="BK1113" s="91">
        <v>-6.0000000000000001E-3</v>
      </c>
      <c r="BL1113" s="92" t="s">
        <v>632</v>
      </c>
      <c r="BM1113" s="92">
        <v>0</v>
      </c>
      <c r="BN1113" s="92">
        <v>2528</v>
      </c>
      <c r="BO1113" s="92">
        <v>107.90103148999999</v>
      </c>
      <c r="BP1113" s="92">
        <v>71.132980349999997</v>
      </c>
      <c r="BQ1113" s="92">
        <v>89.517005920000003</v>
      </c>
      <c r="BR1113" s="91" t="s">
        <v>49</v>
      </c>
      <c r="BS1113" s="92">
        <v>1519568.0019</v>
      </c>
      <c r="BT1113" s="92">
        <v>5033226.9948000005</v>
      </c>
      <c r="BU1113" s="92" t="s">
        <v>49</v>
      </c>
      <c r="BV1113" s="93">
        <v>44562</v>
      </c>
      <c r="BW1113" s="93">
        <v>44926</v>
      </c>
      <c r="BX1113" s="40"/>
      <c r="BY1113" s="15">
        <f>IF(BI1113=0,MAX($BY$5:BY1112)+1,0)</f>
        <v>0</v>
      </c>
      <c r="BZ1113" s="15" t="str">
        <f t="shared" si="19"/>
        <v/>
      </c>
    </row>
    <row r="1114" spans="61:78" x14ac:dyDescent="0.25">
      <c r="BI1114" s="27">
        <v>28</v>
      </c>
      <c r="BJ1114" t="s">
        <v>426</v>
      </c>
      <c r="BK1114" s="91">
        <v>-6.0000000000000001E-3</v>
      </c>
      <c r="BL1114" s="92" t="s">
        <v>633</v>
      </c>
      <c r="BM1114" s="92">
        <v>0</v>
      </c>
      <c r="BN1114" s="92">
        <v>2528</v>
      </c>
      <c r="BO1114" s="92">
        <v>107.90103148999999</v>
      </c>
      <c r="BP1114" s="92">
        <v>71.132980349999997</v>
      </c>
      <c r="BQ1114" s="92">
        <v>89.517005920000003</v>
      </c>
      <c r="BR1114" s="91" t="s">
        <v>50</v>
      </c>
      <c r="BS1114" s="92">
        <v>1519571.9987999999</v>
      </c>
      <c r="BT1114" s="92">
        <v>5033222.9929</v>
      </c>
      <c r="BU1114" s="92" t="s">
        <v>50</v>
      </c>
      <c r="BV1114" s="93">
        <v>44562</v>
      </c>
      <c r="BW1114" s="93">
        <v>44926</v>
      </c>
      <c r="BX1114" s="40"/>
      <c r="BY1114" s="15">
        <f>IF(BI1114=0,MAX($BY$5:BY1113)+1,0)</f>
        <v>0</v>
      </c>
      <c r="BZ1114" s="15" t="str">
        <f t="shared" si="19"/>
        <v/>
      </c>
    </row>
    <row r="1115" spans="61:78" x14ac:dyDescent="0.25">
      <c r="BI1115" s="27">
        <v>29</v>
      </c>
      <c r="BJ1115" t="s">
        <v>427</v>
      </c>
      <c r="BK1115" s="91">
        <v>6.0000000000000001E-3</v>
      </c>
      <c r="BL1115" s="92" t="s">
        <v>634</v>
      </c>
      <c r="BM1115" s="92">
        <v>0</v>
      </c>
      <c r="BN1115" s="92">
        <v>2412</v>
      </c>
      <c r="BO1115" s="92">
        <v>108.01702118</v>
      </c>
      <c r="BP1115" s="92">
        <v>71.264244079999997</v>
      </c>
      <c r="BQ1115" s="92">
        <v>89.640632629999999</v>
      </c>
      <c r="BR1115" s="91" t="s">
        <v>51</v>
      </c>
      <c r="BS1115" s="92">
        <v>1519546.9998999999</v>
      </c>
      <c r="BT1115" s="92">
        <v>5033241</v>
      </c>
      <c r="BU1115" s="92" t="s">
        <v>51</v>
      </c>
      <c r="BV1115" s="93">
        <v>44562</v>
      </c>
      <c r="BW1115" s="93">
        <v>44926</v>
      </c>
      <c r="BX1115" s="40"/>
      <c r="BY1115" s="15">
        <f>IF(BI1115=0,MAX($BY$5:BY1114)+1,0)</f>
        <v>0</v>
      </c>
      <c r="BZ1115" s="15" t="str">
        <f t="shared" si="19"/>
        <v/>
      </c>
    </row>
    <row r="1116" spans="61:78" x14ac:dyDescent="0.25">
      <c r="BI1116" s="27">
        <v>30</v>
      </c>
      <c r="BJ1116" t="s">
        <v>426</v>
      </c>
      <c r="BK1116" s="91">
        <v>6.0000000000000001E-3</v>
      </c>
      <c r="BL1116" s="92" t="s">
        <v>635</v>
      </c>
      <c r="BM1116" s="92">
        <v>0</v>
      </c>
      <c r="BN1116" s="92">
        <v>2528</v>
      </c>
      <c r="BO1116" s="92">
        <v>107.90103148999999</v>
      </c>
      <c r="BP1116" s="92">
        <v>71.132980349999997</v>
      </c>
      <c r="BQ1116" s="92">
        <v>89.517005920000003</v>
      </c>
      <c r="BR1116" s="91" t="s">
        <v>52</v>
      </c>
      <c r="BS1116" s="92">
        <v>1519545.0049999999</v>
      </c>
      <c r="BT1116" s="92">
        <v>5033238.9978999998</v>
      </c>
      <c r="BU1116" s="92" t="s">
        <v>52</v>
      </c>
      <c r="BV1116" s="93">
        <v>44562</v>
      </c>
      <c r="BW1116" s="93">
        <v>44926</v>
      </c>
      <c r="BX1116" s="40"/>
      <c r="BY1116" s="15">
        <f>IF(BI1116=0,MAX($BY$5:BY1115)+1,0)</f>
        <v>0</v>
      </c>
      <c r="BZ1116" s="15" t="str">
        <f t="shared" si="19"/>
        <v/>
      </c>
    </row>
    <row r="1117" spans="61:78" x14ac:dyDescent="0.25">
      <c r="BI1117" s="27">
        <v>31</v>
      </c>
      <c r="BJ1117" t="s">
        <v>422</v>
      </c>
      <c r="BK1117" s="91">
        <v>1.2E-2</v>
      </c>
      <c r="BL1117" s="92" t="s">
        <v>636</v>
      </c>
      <c r="BM1117" s="92">
        <v>0</v>
      </c>
      <c r="BN1117" s="92">
        <v>2527</v>
      </c>
      <c r="BO1117" s="92">
        <v>107.97271729000001</v>
      </c>
      <c r="BP1117" s="92">
        <v>71.206565859999998</v>
      </c>
      <c r="BQ1117" s="92">
        <v>89.589641575000002</v>
      </c>
      <c r="BR1117" s="91" t="s">
        <v>53</v>
      </c>
      <c r="BS1117" s="92">
        <v>1519518.9950999999</v>
      </c>
      <c r="BT1117" s="92">
        <v>5033226.9990999997</v>
      </c>
      <c r="BU1117" s="92" t="s">
        <v>53</v>
      </c>
      <c r="BV1117" s="93">
        <v>44562</v>
      </c>
      <c r="BW1117" s="93">
        <v>44926</v>
      </c>
      <c r="BX1117" s="40"/>
      <c r="BY1117" s="15">
        <f>IF(BI1117=0,MAX($BY$5:BY1116)+1,0)</f>
        <v>0</v>
      </c>
      <c r="BZ1117" s="15" t="str">
        <f t="shared" si="19"/>
        <v/>
      </c>
    </row>
    <row r="1118" spans="61:78" x14ac:dyDescent="0.25">
      <c r="BI1118" s="27">
        <v>32</v>
      </c>
      <c r="BJ1118" t="s">
        <v>426</v>
      </c>
      <c r="BK1118" s="91">
        <v>8.0000000000000002E-3</v>
      </c>
      <c r="BL1118" s="92" t="s">
        <v>639</v>
      </c>
      <c r="BM1118" s="92">
        <v>0</v>
      </c>
      <c r="BN1118" s="92">
        <v>2528</v>
      </c>
      <c r="BO1118" s="92">
        <v>107.90103148999999</v>
      </c>
      <c r="BP1118" s="92">
        <v>71.132980349999997</v>
      </c>
      <c r="BQ1118" s="92">
        <v>89.517005920000003</v>
      </c>
      <c r="BR1118" s="91" t="s">
        <v>56</v>
      </c>
      <c r="BS1118" s="92">
        <v>1519549.9957999999</v>
      </c>
      <c r="BT1118" s="92">
        <v>5033195.9979999997</v>
      </c>
      <c r="BU1118" s="92" t="s">
        <v>56</v>
      </c>
      <c r="BV1118" s="93">
        <v>44562</v>
      </c>
      <c r="BW1118" s="93">
        <v>44926</v>
      </c>
      <c r="BX1118" s="40"/>
      <c r="BY1118" s="15">
        <f>IF(BI1118=0,MAX($BY$5:BY1117)+1,0)</f>
        <v>0</v>
      </c>
      <c r="BZ1118" s="15" t="str">
        <f t="shared" si="19"/>
        <v/>
      </c>
    </row>
    <row r="1119" spans="61:78" x14ac:dyDescent="0.25">
      <c r="BI1119" s="27">
        <v>33</v>
      </c>
      <c r="BJ1119" t="s">
        <v>342</v>
      </c>
      <c r="BK1119" s="91">
        <v>6.0000000000000001E-3</v>
      </c>
      <c r="BL1119" s="92" t="s">
        <v>654</v>
      </c>
      <c r="BM1119" s="92">
        <v>0</v>
      </c>
      <c r="BN1119" s="92">
        <v>14785</v>
      </c>
      <c r="BO1119" s="92">
        <v>106.4753418</v>
      </c>
      <c r="BP1119" s="92">
        <v>63.433700559999998</v>
      </c>
      <c r="BQ1119" s="92">
        <v>84.95452118</v>
      </c>
      <c r="BR1119" s="91" t="s">
        <v>71</v>
      </c>
      <c r="BS1119" s="92">
        <v>1518762.0031999999</v>
      </c>
      <c r="BT1119" s="92">
        <v>5031310.9926000005</v>
      </c>
      <c r="BU1119" s="92" t="s">
        <v>71</v>
      </c>
      <c r="BV1119" s="93">
        <v>44562</v>
      </c>
      <c r="BW1119" s="93">
        <v>44926</v>
      </c>
      <c r="BX1119" s="40"/>
      <c r="BY1119" s="15">
        <f>IF(BI1119=0,MAX($BY$5:BY1118)+1,0)</f>
        <v>0</v>
      </c>
      <c r="BZ1119" s="15" t="str">
        <f t="shared" si="19"/>
        <v/>
      </c>
    </row>
    <row r="1120" spans="61:78" x14ac:dyDescent="0.25">
      <c r="BI1120" s="27">
        <v>34</v>
      </c>
      <c r="BJ1120" t="s">
        <v>453</v>
      </c>
      <c r="BK1120" s="91">
        <v>-3.5000000000000001E-3</v>
      </c>
      <c r="BL1120" s="92" t="s">
        <v>674</v>
      </c>
      <c r="BM1120" s="92">
        <v>0</v>
      </c>
      <c r="BN1120" s="92">
        <v>727</v>
      </c>
      <c r="BO1120" s="92">
        <v>112.15606689000001</v>
      </c>
      <c r="BP1120" s="92">
        <v>65.068504329999996</v>
      </c>
      <c r="BQ1120" s="92">
        <v>88.612285610000001</v>
      </c>
      <c r="BR1120" s="91" t="s">
        <v>87</v>
      </c>
      <c r="BS1120" s="92">
        <v>1516905.0027999999</v>
      </c>
      <c r="BT1120" s="92">
        <v>5033255.9985999996</v>
      </c>
      <c r="BU1120" s="92" t="s">
        <v>87</v>
      </c>
      <c r="BV1120" s="93">
        <v>44562</v>
      </c>
      <c r="BW1120" s="93">
        <v>44926</v>
      </c>
      <c r="BX1120" s="40"/>
      <c r="BY1120" s="15">
        <f>IF(BI1120=0,MAX($BY$5:BY1119)+1,0)</f>
        <v>0</v>
      </c>
      <c r="BZ1120" s="15" t="str">
        <f t="shared" si="19"/>
        <v/>
      </c>
    </row>
    <row r="1121" spans="61:78" x14ac:dyDescent="0.25">
      <c r="BI1121" s="27">
        <v>35</v>
      </c>
      <c r="BJ1121" t="s">
        <v>464</v>
      </c>
      <c r="BK1121" s="91">
        <v>-9.4999999999999998E-3</v>
      </c>
      <c r="BL1121" s="92" t="s">
        <v>683</v>
      </c>
      <c r="BM1121" s="92">
        <v>0</v>
      </c>
      <c r="BN1121" s="92">
        <v>9249</v>
      </c>
      <c r="BO1121" s="92">
        <v>103.56208801</v>
      </c>
      <c r="BP1121" s="92">
        <v>66.873481749999996</v>
      </c>
      <c r="BQ1121" s="92">
        <v>85.217784879999996</v>
      </c>
      <c r="BR1121" s="91" t="s">
        <v>89</v>
      </c>
      <c r="BS1121" s="92">
        <v>1520751.9961000001</v>
      </c>
      <c r="BT1121" s="92">
        <v>5032391.9959000004</v>
      </c>
      <c r="BU1121" s="92" t="s">
        <v>89</v>
      </c>
      <c r="BV1121" s="93">
        <v>44562</v>
      </c>
      <c r="BW1121" s="93">
        <v>44926</v>
      </c>
      <c r="BX1121" s="40"/>
      <c r="BY1121" s="15">
        <f>IF(BI1121=0,MAX($BY$5:BY1120)+1,0)</f>
        <v>0</v>
      </c>
      <c r="BZ1121" s="15" t="str">
        <f t="shared" si="19"/>
        <v/>
      </c>
    </row>
    <row r="1122" spans="61:78" x14ac:dyDescent="0.25">
      <c r="BI1122" s="27">
        <v>36</v>
      </c>
      <c r="BJ1122" t="s">
        <v>465</v>
      </c>
      <c r="BK1122" s="91">
        <v>-9.4999999999999998E-3</v>
      </c>
      <c r="BL1122" s="92" t="s">
        <v>684</v>
      </c>
      <c r="BM1122" s="92">
        <v>0</v>
      </c>
      <c r="BN1122" s="92">
        <v>8671</v>
      </c>
      <c r="BO1122" s="92">
        <v>104.6832962</v>
      </c>
      <c r="BP1122" s="92">
        <v>68.130287170000003</v>
      </c>
      <c r="BQ1122" s="92">
        <v>86.406791685000002</v>
      </c>
      <c r="BR1122" s="91" t="s">
        <v>90</v>
      </c>
      <c r="BS1122" s="92">
        <v>1520458.9982</v>
      </c>
      <c r="BT1122" s="92">
        <v>5032383.9956999999</v>
      </c>
      <c r="BU1122" s="92" t="s">
        <v>90</v>
      </c>
      <c r="BV1122" s="93">
        <v>44562</v>
      </c>
      <c r="BW1122" s="93">
        <v>44926</v>
      </c>
      <c r="BX1122" s="40"/>
      <c r="BY1122" s="15">
        <f>IF(BI1122=0,MAX($BY$5:BY1121)+1,0)</f>
        <v>0</v>
      </c>
      <c r="BZ1122" s="15" t="str">
        <f t="shared" si="19"/>
        <v/>
      </c>
    </row>
    <row r="1123" spans="61:78" x14ac:dyDescent="0.25">
      <c r="BI1123" s="27">
        <v>37</v>
      </c>
      <c r="BJ1123" t="s">
        <v>466</v>
      </c>
      <c r="BK1123" s="91">
        <v>-9.4999999999999998E-3</v>
      </c>
      <c r="BL1123" s="92" t="s">
        <v>685</v>
      </c>
      <c r="BM1123" s="92">
        <v>0</v>
      </c>
      <c r="BN1123" s="92">
        <v>9255</v>
      </c>
      <c r="BO1123" s="92">
        <v>103.91210938</v>
      </c>
      <c r="BP1123" s="92">
        <v>66.635841369999994</v>
      </c>
      <c r="BQ1123" s="92">
        <v>85.273975374999907</v>
      </c>
      <c r="BR1123" s="91" t="s">
        <v>91</v>
      </c>
      <c r="BS1123" s="92">
        <v>1520823.9998999999</v>
      </c>
      <c r="BT1123" s="92">
        <v>5032383.9976000004</v>
      </c>
      <c r="BU1123" s="92" t="s">
        <v>91</v>
      </c>
      <c r="BV1123" s="93">
        <v>44562</v>
      </c>
      <c r="BW1123" s="93">
        <v>44926</v>
      </c>
      <c r="BX1123" s="40"/>
      <c r="BY1123" s="15">
        <f>IF(BI1123=0,MAX($BY$5:BY1122)+1,0)</f>
        <v>0</v>
      </c>
      <c r="BZ1123" s="15" t="str">
        <f t="shared" si="19"/>
        <v/>
      </c>
    </row>
    <row r="1124" spans="61:78" x14ac:dyDescent="0.25">
      <c r="BI1124" s="27">
        <v>38</v>
      </c>
      <c r="BJ1124" t="s">
        <v>467</v>
      </c>
      <c r="BK1124" s="91">
        <v>-9.4999999999999998E-3</v>
      </c>
      <c r="BL1124" s="92" t="s">
        <v>686</v>
      </c>
      <c r="BM1124" s="92">
        <v>0</v>
      </c>
      <c r="BN1124" s="92">
        <v>8689</v>
      </c>
      <c r="BO1124" s="92">
        <v>104.02419281</v>
      </c>
      <c r="BP1124" s="92">
        <v>67.291755679999994</v>
      </c>
      <c r="BQ1124" s="92">
        <v>85.657974244999906</v>
      </c>
      <c r="BR1124" s="91" t="s">
        <v>92</v>
      </c>
      <c r="BS1124" s="92">
        <v>1520653.0012999999</v>
      </c>
      <c r="BT1124" s="92">
        <v>5032404.9929</v>
      </c>
      <c r="BU1124" s="92" t="s">
        <v>92</v>
      </c>
      <c r="BV1124" s="93">
        <v>44562</v>
      </c>
      <c r="BW1124" s="93">
        <v>44926</v>
      </c>
      <c r="BX1124" s="40"/>
      <c r="BY1124" s="15">
        <f>IF(BI1124=0,MAX($BY$5:BY1123)+1,0)</f>
        <v>0</v>
      </c>
      <c r="BZ1124" s="15" t="str">
        <f t="shared" si="19"/>
        <v/>
      </c>
    </row>
    <row r="1125" spans="61:78" x14ac:dyDescent="0.25">
      <c r="BI1125" s="27">
        <v>39</v>
      </c>
      <c r="BJ1125" t="s">
        <v>468</v>
      </c>
      <c r="BK1125" s="91">
        <v>-9.4999999999999998E-3</v>
      </c>
      <c r="BL1125" s="92" t="s">
        <v>687</v>
      </c>
      <c r="BM1125" s="92">
        <v>0</v>
      </c>
      <c r="BN1125" s="92">
        <v>7191</v>
      </c>
      <c r="BO1125" s="92">
        <v>103.00206756999999</v>
      </c>
      <c r="BP1125" s="92">
        <v>68.493926999999999</v>
      </c>
      <c r="BQ1125" s="92">
        <v>85.747997284999997</v>
      </c>
      <c r="BR1125" s="91" t="s">
        <v>93</v>
      </c>
      <c r="BS1125" s="92">
        <v>1520382.003</v>
      </c>
      <c r="BT1125" s="92">
        <v>5032502.9935999997</v>
      </c>
      <c r="BU1125" s="92" t="s">
        <v>93</v>
      </c>
      <c r="BV1125" s="93">
        <v>44562</v>
      </c>
      <c r="BW1125" s="93">
        <v>44926</v>
      </c>
      <c r="BX1125" s="40"/>
      <c r="BY1125" s="15">
        <f>IF(BI1125=0,MAX($BY$5:BY1124)+1,0)</f>
        <v>0</v>
      </c>
      <c r="BZ1125" s="15" t="str">
        <f t="shared" si="19"/>
        <v/>
      </c>
    </row>
    <row r="1126" spans="61:78" x14ac:dyDescent="0.25">
      <c r="BI1126" s="27">
        <v>0</v>
      </c>
      <c r="BJ1126" t="s">
        <v>394</v>
      </c>
      <c r="BK1126" s="91">
        <v>-5.0000000000000001E-3</v>
      </c>
      <c r="BL1126" s="92" t="s">
        <v>596</v>
      </c>
      <c r="BM1126" s="92">
        <v>0</v>
      </c>
      <c r="BN1126" s="92">
        <v>3117</v>
      </c>
      <c r="BO1126" s="92">
        <v>110.0019989</v>
      </c>
      <c r="BP1126" s="92">
        <v>65.353309629999998</v>
      </c>
      <c r="BQ1126" s="92">
        <v>87.677654265000001</v>
      </c>
      <c r="BR1126" s="91">
        <v>636</v>
      </c>
      <c r="BS1126" s="92">
        <v>1518019.0027999999</v>
      </c>
      <c r="BT1126" s="92">
        <v>5032595.9945999999</v>
      </c>
      <c r="BU1126" s="92">
        <v>636</v>
      </c>
      <c r="BV1126" s="93">
        <v>44562</v>
      </c>
      <c r="BW1126" s="93">
        <v>44926</v>
      </c>
      <c r="BX1126" s="40"/>
      <c r="BY1126" s="15">
        <f>IF(BI1126=0,MAX($BY$5:BY1125)+1,0)</f>
        <v>29</v>
      </c>
      <c r="BZ1126" s="15" t="str">
        <f t="shared" si="19"/>
        <v/>
      </c>
    </row>
    <row r="1127" spans="61:78" x14ac:dyDescent="0.25">
      <c r="BI1127" s="27">
        <v>1</v>
      </c>
      <c r="BJ1127" t="s">
        <v>395</v>
      </c>
      <c r="BK1127" s="91">
        <v>-5.0000000000000001E-3</v>
      </c>
      <c r="BL1127" s="92" t="s">
        <v>597</v>
      </c>
      <c r="BM1127" s="92">
        <v>0</v>
      </c>
      <c r="BN1127" s="92">
        <v>2749</v>
      </c>
      <c r="BO1127" s="92">
        <v>110.50395966000001</v>
      </c>
      <c r="BP1127" s="92">
        <v>65.559921259999996</v>
      </c>
      <c r="BQ1127" s="92">
        <v>88.031940460000001</v>
      </c>
      <c r="BR1127" s="91">
        <v>637</v>
      </c>
      <c r="BS1127" s="92">
        <v>1518020.0022</v>
      </c>
      <c r="BT1127" s="92">
        <v>5032741.9932000004</v>
      </c>
      <c r="BU1127" s="92">
        <v>637</v>
      </c>
      <c r="BV1127" s="93">
        <v>44562</v>
      </c>
      <c r="BW1127" s="93">
        <v>44926</v>
      </c>
      <c r="BX1127" s="40"/>
      <c r="BY1127" s="15">
        <f>IF(BI1127=0,MAX($BY$5:BY1126)+1,0)</f>
        <v>0</v>
      </c>
      <c r="BZ1127" s="15" t="str">
        <f t="shared" si="19"/>
        <v/>
      </c>
    </row>
    <row r="1128" spans="61:78" x14ac:dyDescent="0.25">
      <c r="BI1128" s="27">
        <v>2</v>
      </c>
      <c r="BJ1128" t="s">
        <v>396</v>
      </c>
      <c r="BK1128" s="91">
        <v>-0.02</v>
      </c>
      <c r="BL1128" s="92" t="s">
        <v>598</v>
      </c>
      <c r="BM1128" s="92">
        <v>0</v>
      </c>
      <c r="BN1128" s="92">
        <v>2531</v>
      </c>
      <c r="BO1128" s="92">
        <v>107.81092072</v>
      </c>
      <c r="BP1128" s="92">
        <v>70.854019170000001</v>
      </c>
      <c r="BQ1128" s="92">
        <v>89.332469945</v>
      </c>
      <c r="BR1128" s="91">
        <v>826</v>
      </c>
      <c r="BS1128" s="92">
        <v>1519684.0051</v>
      </c>
      <c r="BT1128" s="92">
        <v>5033258.9992000004</v>
      </c>
      <c r="BU1128" s="92">
        <v>826</v>
      </c>
      <c r="BV1128" s="93">
        <v>44562</v>
      </c>
      <c r="BW1128" s="93">
        <v>44926</v>
      </c>
      <c r="BX1128" s="40"/>
      <c r="BY1128" s="15">
        <f>IF(BI1128=0,MAX($BY$5:BY1127)+1,0)</f>
        <v>0</v>
      </c>
      <c r="BZ1128" s="15" t="str">
        <f t="shared" si="19"/>
        <v/>
      </c>
    </row>
    <row r="1129" spans="61:78" x14ac:dyDescent="0.25">
      <c r="BI1129" s="27">
        <v>3</v>
      </c>
      <c r="BJ1129" t="s">
        <v>397</v>
      </c>
      <c r="BK1129" s="91">
        <v>-2.1399999999999999E-2</v>
      </c>
      <c r="BL1129" s="92" t="s">
        <v>599</v>
      </c>
      <c r="BM1129" s="92">
        <v>0</v>
      </c>
      <c r="BN1129" s="92">
        <v>2038</v>
      </c>
      <c r="BO1129" s="92">
        <v>107.7279892</v>
      </c>
      <c r="BP1129" s="92">
        <v>71.638175959999998</v>
      </c>
      <c r="BQ1129" s="92">
        <v>89.683082579999905</v>
      </c>
      <c r="BR1129" s="91">
        <v>828</v>
      </c>
      <c r="BS1129" s="92">
        <v>1519133.9997</v>
      </c>
      <c r="BT1129" s="92">
        <v>5033304.9972000001</v>
      </c>
      <c r="BU1129" s="92">
        <v>828</v>
      </c>
      <c r="BV1129" s="93">
        <v>44562</v>
      </c>
      <c r="BW1129" s="93">
        <v>44926</v>
      </c>
      <c r="BX1129" s="40"/>
      <c r="BY1129" s="15">
        <f>IF(BI1129=0,MAX($BY$5:BY1128)+1,0)</f>
        <v>0</v>
      </c>
      <c r="BZ1129" s="15" t="str">
        <f t="shared" si="19"/>
        <v/>
      </c>
    </row>
    <row r="1130" spans="61:78" x14ac:dyDescent="0.25">
      <c r="BI1130" s="27">
        <v>4</v>
      </c>
      <c r="BJ1130" t="s">
        <v>398</v>
      </c>
      <c r="BK1130" s="91">
        <v>-3.0000000000000001E-3</v>
      </c>
      <c r="BL1130" s="92" t="s">
        <v>600</v>
      </c>
      <c r="BM1130" s="92">
        <v>0</v>
      </c>
      <c r="BN1130" s="92">
        <v>3878</v>
      </c>
      <c r="BO1130" s="92">
        <v>109.74568176</v>
      </c>
      <c r="BP1130" s="92">
        <v>65.147163390000003</v>
      </c>
      <c r="BQ1130" s="92">
        <v>87.446422575</v>
      </c>
      <c r="BR1130" s="91">
        <v>830</v>
      </c>
      <c r="BS1130" s="92">
        <v>1518029.0029</v>
      </c>
      <c r="BT1130" s="92">
        <v>5032427.9934999999</v>
      </c>
      <c r="BU1130" s="92">
        <v>830</v>
      </c>
      <c r="BV1130" s="93">
        <v>44562</v>
      </c>
      <c r="BW1130" s="93">
        <v>44926</v>
      </c>
      <c r="BX1130" s="40"/>
      <c r="BY1130" s="15">
        <f>IF(BI1130=0,MAX($BY$5:BY1129)+1,0)</f>
        <v>0</v>
      </c>
      <c r="BZ1130" s="15" t="str">
        <f t="shared" si="19"/>
        <v/>
      </c>
    </row>
    <row r="1131" spans="61:78" x14ac:dyDescent="0.25">
      <c r="BI1131" s="27">
        <v>5</v>
      </c>
      <c r="BJ1131" t="s">
        <v>399</v>
      </c>
      <c r="BK1131" s="91">
        <v>-0.05</v>
      </c>
      <c r="BL1131" s="92" t="s">
        <v>601</v>
      </c>
      <c r="BM1131" s="92">
        <v>0</v>
      </c>
      <c r="BN1131" s="92">
        <v>2298</v>
      </c>
      <c r="BO1131" s="92">
        <v>107.49346924</v>
      </c>
      <c r="BP1131" s="92">
        <v>71.22814941</v>
      </c>
      <c r="BQ1131" s="92">
        <v>89.360809324999906</v>
      </c>
      <c r="BR1131" s="91">
        <v>833</v>
      </c>
      <c r="BS1131" s="92">
        <v>1519631.0009999999</v>
      </c>
      <c r="BT1131" s="92">
        <v>5033315.9994999999</v>
      </c>
      <c r="BU1131" s="92">
        <v>833</v>
      </c>
      <c r="BV1131" s="93">
        <v>44562</v>
      </c>
      <c r="BW1131" s="93">
        <v>44926</v>
      </c>
      <c r="BX1131" s="40"/>
      <c r="BY1131" s="15">
        <f>IF(BI1131=0,MAX($BY$5:BY1130)+1,0)</f>
        <v>0</v>
      </c>
      <c r="BZ1131" s="15" t="str">
        <f t="shared" si="19"/>
        <v/>
      </c>
    </row>
    <row r="1132" spans="61:78" x14ac:dyDescent="0.25">
      <c r="BI1132" s="27">
        <v>6</v>
      </c>
      <c r="BJ1132" t="s">
        <v>402</v>
      </c>
      <c r="BK1132" s="91">
        <v>-5.0000000000000001E-3</v>
      </c>
      <c r="BL1132" s="92" t="s">
        <v>604</v>
      </c>
      <c r="BM1132" s="92">
        <v>0</v>
      </c>
      <c r="BN1132" s="92">
        <v>7027</v>
      </c>
      <c r="BO1132" s="92">
        <v>105.78554535000001</v>
      </c>
      <c r="BP1132" s="92">
        <v>69.659011840000005</v>
      </c>
      <c r="BQ1132" s="92">
        <v>87.722278595000006</v>
      </c>
      <c r="BR1132" s="91">
        <v>2503</v>
      </c>
      <c r="BS1132" s="92">
        <v>1519820.0038999999</v>
      </c>
      <c r="BT1132" s="92">
        <v>5032380.0003000004</v>
      </c>
      <c r="BU1132" s="92">
        <v>2503</v>
      </c>
      <c r="BV1132" s="93">
        <v>44562</v>
      </c>
      <c r="BW1132" s="93">
        <v>44926</v>
      </c>
      <c r="BX1132" s="40"/>
      <c r="BY1132" s="15">
        <f>IF(BI1132=0,MAX($BY$5:BY1131)+1,0)</f>
        <v>0</v>
      </c>
      <c r="BZ1132" s="15" t="str">
        <f t="shared" si="19"/>
        <v/>
      </c>
    </row>
    <row r="1133" spans="61:78" x14ac:dyDescent="0.25">
      <c r="BI1133" s="27">
        <v>7</v>
      </c>
      <c r="BJ1133" t="s">
        <v>404</v>
      </c>
      <c r="BK1133" s="91">
        <v>-0.01</v>
      </c>
      <c r="BL1133" s="92" t="s">
        <v>606</v>
      </c>
      <c r="BM1133" s="92">
        <v>0</v>
      </c>
      <c r="BN1133" s="92">
        <v>2010</v>
      </c>
      <c r="BO1133" s="92">
        <v>110.89460754</v>
      </c>
      <c r="BP1133" s="92">
        <v>65.334671020000002</v>
      </c>
      <c r="BQ1133" s="92">
        <v>88.114639280000006</v>
      </c>
      <c r="BR1133" s="91">
        <v>2550</v>
      </c>
      <c r="BS1133" s="92">
        <v>1517747.0035000001</v>
      </c>
      <c r="BT1133" s="92">
        <v>5032975.0000999998</v>
      </c>
      <c r="BU1133" s="92">
        <v>2550</v>
      </c>
      <c r="BV1133" s="93">
        <v>44562</v>
      </c>
      <c r="BW1133" s="93">
        <v>44926</v>
      </c>
      <c r="BX1133" s="40"/>
      <c r="BY1133" s="15">
        <f>IF(BI1133=0,MAX($BY$5:BY1132)+1,0)</f>
        <v>0</v>
      </c>
      <c r="BZ1133" s="15" t="str">
        <f t="shared" si="19"/>
        <v/>
      </c>
    </row>
    <row r="1134" spans="61:78" x14ac:dyDescent="0.25">
      <c r="BI1134" s="27">
        <v>8</v>
      </c>
      <c r="BJ1134" t="s">
        <v>405</v>
      </c>
      <c r="BK1134" s="91">
        <v>-8.0000000000000002E-3</v>
      </c>
      <c r="BL1134" s="92" t="s">
        <v>607</v>
      </c>
      <c r="BM1134" s="92">
        <v>0</v>
      </c>
      <c r="BN1134" s="92">
        <v>2256</v>
      </c>
      <c r="BO1134" s="92">
        <v>110.55115508999999</v>
      </c>
      <c r="BP1134" s="92">
        <v>65.523017879999998</v>
      </c>
      <c r="BQ1134" s="92">
        <v>88.037086485000003</v>
      </c>
      <c r="BR1134" s="91">
        <v>2551</v>
      </c>
      <c r="BS1134" s="92">
        <v>1517591.9992</v>
      </c>
      <c r="BT1134" s="92">
        <v>5032844.9995999997</v>
      </c>
      <c r="BU1134" s="92">
        <v>2551</v>
      </c>
      <c r="BV1134" s="93">
        <v>44562</v>
      </c>
      <c r="BW1134" s="93">
        <v>44926</v>
      </c>
      <c r="BX1134" s="40"/>
      <c r="BY1134" s="15">
        <f>IF(BI1134=0,MAX($BY$5:BY1133)+1,0)</f>
        <v>0</v>
      </c>
      <c r="BZ1134" s="15" t="str">
        <f t="shared" si="19"/>
        <v/>
      </c>
    </row>
    <row r="1135" spans="61:78" x14ac:dyDescent="0.25">
      <c r="BI1135" s="27">
        <v>9</v>
      </c>
      <c r="BJ1135" t="s">
        <v>406</v>
      </c>
      <c r="BK1135" s="91">
        <v>-1.2E-2</v>
      </c>
      <c r="BL1135" s="92" t="s">
        <v>608</v>
      </c>
      <c r="BM1135" s="92">
        <v>0</v>
      </c>
      <c r="BN1135" s="92">
        <v>2137</v>
      </c>
      <c r="BO1135" s="92">
        <v>110.35852814</v>
      </c>
      <c r="BP1135" s="92">
        <v>65.443931579999997</v>
      </c>
      <c r="BQ1135" s="92">
        <v>87.901229860000001</v>
      </c>
      <c r="BR1135" s="91">
        <v>2559</v>
      </c>
      <c r="BS1135" s="92">
        <v>1517866.0035999999</v>
      </c>
      <c r="BT1135" s="92">
        <v>5032951.9955000002</v>
      </c>
      <c r="BU1135" s="92">
        <v>2559</v>
      </c>
      <c r="BV1135" s="93">
        <v>44562</v>
      </c>
      <c r="BW1135" s="93">
        <v>44926</v>
      </c>
      <c r="BX1135" s="40"/>
      <c r="BY1135" s="15">
        <f>IF(BI1135=0,MAX($BY$5:BY1134)+1,0)</f>
        <v>0</v>
      </c>
      <c r="BZ1135" s="15" t="str">
        <f t="shared" si="19"/>
        <v/>
      </c>
    </row>
    <row r="1136" spans="61:78" x14ac:dyDescent="0.25">
      <c r="BI1136" s="27">
        <v>10</v>
      </c>
      <c r="BJ1136" t="s">
        <v>407</v>
      </c>
      <c r="BK1136" s="91">
        <v>-2.2499999999999999E-2</v>
      </c>
      <c r="BL1136" s="92" t="s">
        <v>609</v>
      </c>
      <c r="BM1136" s="92">
        <v>0</v>
      </c>
      <c r="BN1136" s="92">
        <v>645</v>
      </c>
      <c r="BO1136" s="92">
        <v>109.94715881</v>
      </c>
      <c r="BP1136" s="92">
        <v>72.904418949999993</v>
      </c>
      <c r="BQ1136" s="92">
        <v>91.425788879999999</v>
      </c>
      <c r="BR1136" s="91">
        <v>4740</v>
      </c>
      <c r="BS1136" s="92">
        <v>1519004.9994999999</v>
      </c>
      <c r="BT1136" s="92">
        <v>5033871.9913999997</v>
      </c>
      <c r="BU1136" s="92">
        <v>4740</v>
      </c>
      <c r="BV1136" s="93">
        <v>44562</v>
      </c>
      <c r="BW1136" s="93">
        <v>44926</v>
      </c>
      <c r="BX1136" s="40"/>
      <c r="BY1136" s="15">
        <f>IF(BI1136=0,MAX($BY$5:BY1135)+1,0)</f>
        <v>0</v>
      </c>
      <c r="BZ1136" s="15" t="str">
        <f t="shared" si="19"/>
        <v/>
      </c>
    </row>
    <row r="1137" spans="61:78" x14ac:dyDescent="0.25">
      <c r="BI1137" s="27">
        <v>11</v>
      </c>
      <c r="BJ1137" t="s">
        <v>407</v>
      </c>
      <c r="BK1137" s="91">
        <v>-2.2499999999999999E-2</v>
      </c>
      <c r="BL1137" s="92" t="s">
        <v>610</v>
      </c>
      <c r="BM1137" s="92">
        <v>0</v>
      </c>
      <c r="BN1137" s="92">
        <v>645</v>
      </c>
      <c r="BO1137" s="92">
        <v>109.94715881</v>
      </c>
      <c r="BP1137" s="92">
        <v>72.904418949999993</v>
      </c>
      <c r="BQ1137" s="92">
        <v>91.425788879999999</v>
      </c>
      <c r="BR1137" s="91">
        <v>4741</v>
      </c>
      <c r="BS1137" s="92">
        <v>1519003.9994999999</v>
      </c>
      <c r="BT1137" s="92">
        <v>5033866.9908999996</v>
      </c>
      <c r="BU1137" s="92">
        <v>4741</v>
      </c>
      <c r="BV1137" s="93">
        <v>44562</v>
      </c>
      <c r="BW1137" s="93">
        <v>44926</v>
      </c>
      <c r="BX1137" s="40"/>
      <c r="BY1137" s="15">
        <f>IF(BI1137=0,MAX($BY$5:BY1136)+1,0)</f>
        <v>0</v>
      </c>
      <c r="BZ1137" s="15" t="str">
        <f t="shared" si="19"/>
        <v/>
      </c>
    </row>
    <row r="1138" spans="61:78" x14ac:dyDescent="0.25">
      <c r="BI1138" s="27">
        <v>12</v>
      </c>
      <c r="BJ1138" t="s">
        <v>409</v>
      </c>
      <c r="BK1138" s="91">
        <v>-8.0000000000000002E-3</v>
      </c>
      <c r="BL1138" s="92" t="s">
        <v>612</v>
      </c>
      <c r="BM1138" s="92">
        <v>0</v>
      </c>
      <c r="BN1138" s="92">
        <v>8231</v>
      </c>
      <c r="BO1138" s="92">
        <v>109.92002869</v>
      </c>
      <c r="BP1138" s="92">
        <v>64.246482850000007</v>
      </c>
      <c r="BQ1138" s="92">
        <v>87.083255769999994</v>
      </c>
      <c r="BR1138" s="91" t="s">
        <v>18</v>
      </c>
      <c r="BS1138" s="92">
        <v>1517647.0034</v>
      </c>
      <c r="BT1138" s="92">
        <v>5031648.0003000004</v>
      </c>
      <c r="BU1138" s="92" t="s">
        <v>18</v>
      </c>
      <c r="BV1138" s="93">
        <v>44562</v>
      </c>
      <c r="BW1138" s="93">
        <v>44926</v>
      </c>
      <c r="BX1138" s="40"/>
      <c r="BY1138" s="15">
        <f>IF(BI1138=0,MAX($BY$5:BY1137)+1,0)</f>
        <v>0</v>
      </c>
      <c r="BZ1138" s="15" t="str">
        <f t="shared" si="19"/>
        <v/>
      </c>
    </row>
    <row r="1139" spans="61:78" x14ac:dyDescent="0.25">
      <c r="BI1139" s="27">
        <v>13</v>
      </c>
      <c r="BJ1139" t="s">
        <v>410</v>
      </c>
      <c r="BK1139" s="91">
        <v>-8.0000000000000002E-3</v>
      </c>
      <c r="BL1139" s="92" t="s">
        <v>613</v>
      </c>
      <c r="BM1139" s="92">
        <v>0</v>
      </c>
      <c r="BN1139" s="92">
        <v>7745</v>
      </c>
      <c r="BO1139" s="92">
        <v>109.08650208</v>
      </c>
      <c r="BP1139" s="92">
        <v>64.124412539999994</v>
      </c>
      <c r="BQ1139" s="92">
        <v>86.605457309999906</v>
      </c>
      <c r="BR1139" s="91" t="s">
        <v>19</v>
      </c>
      <c r="BS1139" s="92">
        <v>1517718.0031000001</v>
      </c>
      <c r="BT1139" s="92">
        <v>5031736.0006999997</v>
      </c>
      <c r="BU1139" s="92" t="s">
        <v>19</v>
      </c>
      <c r="BV1139" s="93">
        <v>44562</v>
      </c>
      <c r="BW1139" s="93">
        <v>44926</v>
      </c>
      <c r="BX1139" s="40"/>
      <c r="BY1139" s="15">
        <f>IF(BI1139=0,MAX($BY$5:BY1138)+1,0)</f>
        <v>0</v>
      </c>
      <c r="BZ1139" s="15" t="str">
        <f t="shared" si="19"/>
        <v/>
      </c>
    </row>
    <row r="1140" spans="61:78" x14ac:dyDescent="0.25">
      <c r="BI1140" s="27">
        <v>14</v>
      </c>
      <c r="BJ1140" t="s">
        <v>412</v>
      </c>
      <c r="BK1140" s="91">
        <v>-8.0000000000000002E-3</v>
      </c>
      <c r="BL1140" s="92" t="s">
        <v>615</v>
      </c>
      <c r="BM1140" s="92">
        <v>0</v>
      </c>
      <c r="BN1140" s="92">
        <v>9316</v>
      </c>
      <c r="BO1140" s="92">
        <v>108.80895233</v>
      </c>
      <c r="BP1140" s="92">
        <v>63.80172348</v>
      </c>
      <c r="BQ1140" s="92">
        <v>86.305337905000002</v>
      </c>
      <c r="BR1140" s="91" t="s">
        <v>28</v>
      </c>
      <c r="BS1140" s="92">
        <v>1517845.0024000001</v>
      </c>
      <c r="BT1140" s="92">
        <v>5031586.9985999996</v>
      </c>
      <c r="BU1140" s="92" t="s">
        <v>28</v>
      </c>
      <c r="BV1140" s="93">
        <v>44562</v>
      </c>
      <c r="BW1140" s="93">
        <v>44926</v>
      </c>
      <c r="BX1140" s="40"/>
      <c r="BY1140" s="15">
        <f>IF(BI1140=0,MAX($BY$5:BY1139)+1,0)</f>
        <v>0</v>
      </c>
      <c r="BZ1140" s="15" t="str">
        <f t="shared" si="19"/>
        <v/>
      </c>
    </row>
    <row r="1141" spans="61:78" x14ac:dyDescent="0.25">
      <c r="BI1141" s="27">
        <v>15</v>
      </c>
      <c r="BJ1141" t="s">
        <v>413</v>
      </c>
      <c r="BK1141" s="91">
        <v>-8.0000000000000002E-3</v>
      </c>
      <c r="BL1141" s="92" t="s">
        <v>616</v>
      </c>
      <c r="BM1141" s="92">
        <v>0</v>
      </c>
      <c r="BN1141" s="92">
        <v>10445</v>
      </c>
      <c r="BO1141" s="92">
        <v>109.21190643</v>
      </c>
      <c r="BP1141" s="92">
        <v>63.974983219999999</v>
      </c>
      <c r="BQ1141" s="92">
        <v>86.593444825000006</v>
      </c>
      <c r="BR1141" s="91" t="s">
        <v>29</v>
      </c>
      <c r="BS1141" s="92">
        <v>1517749.0031000001</v>
      </c>
      <c r="BT1141" s="92">
        <v>5031492.9918999998</v>
      </c>
      <c r="BU1141" s="92" t="s">
        <v>29</v>
      </c>
      <c r="BV1141" s="93">
        <v>44562</v>
      </c>
      <c r="BW1141" s="93">
        <v>44926</v>
      </c>
      <c r="BX1141" s="40"/>
      <c r="BY1141" s="15">
        <f>IF(BI1141=0,MAX($BY$5:BY1140)+1,0)</f>
        <v>0</v>
      </c>
      <c r="BZ1141" s="15" t="str">
        <f t="shared" si="19"/>
        <v/>
      </c>
    </row>
    <row r="1142" spans="61:78" x14ac:dyDescent="0.25">
      <c r="BI1142" s="27">
        <v>16</v>
      </c>
      <c r="BJ1142" t="s">
        <v>417</v>
      </c>
      <c r="BK1142" s="91">
        <v>-8.0000000000000002E-3</v>
      </c>
      <c r="BL1142" s="92" t="s">
        <v>621</v>
      </c>
      <c r="BM1142" s="92">
        <v>0</v>
      </c>
      <c r="BN1142" s="92">
        <v>1919</v>
      </c>
      <c r="BO1142" s="92">
        <v>107.52838898</v>
      </c>
      <c r="BP1142" s="92">
        <v>71.738250730000004</v>
      </c>
      <c r="BQ1142" s="92">
        <v>89.633319854999996</v>
      </c>
      <c r="BR1142" s="91" t="s">
        <v>38</v>
      </c>
      <c r="BS1142" s="92">
        <v>1519559.9978</v>
      </c>
      <c r="BT1142" s="92">
        <v>5033463.9984999998</v>
      </c>
      <c r="BU1142" s="92" t="s">
        <v>38</v>
      </c>
      <c r="BV1142" s="93">
        <v>44562</v>
      </c>
      <c r="BW1142" s="93">
        <v>44926</v>
      </c>
      <c r="BX1142" s="40"/>
      <c r="BY1142" s="15">
        <f>IF(BI1142=0,MAX($BY$5:BY1141)+1,0)</f>
        <v>0</v>
      </c>
      <c r="BZ1142" s="15" t="str">
        <f t="shared" si="19"/>
        <v/>
      </c>
    </row>
    <row r="1143" spans="61:78" x14ac:dyDescent="0.25">
      <c r="BI1143" s="27">
        <v>17</v>
      </c>
      <c r="BJ1143" t="s">
        <v>418</v>
      </c>
      <c r="BK1143" s="91">
        <v>-8.0000000000000002E-3</v>
      </c>
      <c r="BL1143" s="92" t="s">
        <v>622</v>
      </c>
      <c r="BM1143" s="92">
        <v>0</v>
      </c>
      <c r="BN1143" s="92">
        <v>2048</v>
      </c>
      <c r="BO1143" s="92">
        <v>107.55656433</v>
      </c>
      <c r="BP1143" s="92">
        <v>71.476799009999993</v>
      </c>
      <c r="BQ1143" s="92">
        <v>89.516681669999997</v>
      </c>
      <c r="BR1143" s="91" t="s">
        <v>39</v>
      </c>
      <c r="BS1143" s="92">
        <v>1519593.9975000001</v>
      </c>
      <c r="BT1143" s="92">
        <v>5033411.9990999997</v>
      </c>
      <c r="BU1143" s="92" t="s">
        <v>39</v>
      </c>
      <c r="BV1143" s="93">
        <v>44562</v>
      </c>
      <c r="BW1143" s="93">
        <v>44926</v>
      </c>
      <c r="BX1143" s="40"/>
      <c r="BY1143" s="15">
        <f>IF(BI1143=0,MAX($BY$5:BY1142)+1,0)</f>
        <v>0</v>
      </c>
      <c r="BZ1143" s="15" t="str">
        <f t="shared" si="19"/>
        <v/>
      </c>
    </row>
    <row r="1144" spans="61:78" x14ac:dyDescent="0.25">
      <c r="BI1144" s="27">
        <v>18</v>
      </c>
      <c r="BJ1144" t="s">
        <v>419</v>
      </c>
      <c r="BK1144" s="91">
        <v>-8.0000000000000002E-3</v>
      </c>
      <c r="BL1144" s="92" t="s">
        <v>623</v>
      </c>
      <c r="BM1144" s="92">
        <v>0</v>
      </c>
      <c r="BN1144" s="92">
        <v>2173</v>
      </c>
      <c r="BO1144" s="92">
        <v>107.66276550000001</v>
      </c>
      <c r="BP1144" s="92">
        <v>71.339622500000004</v>
      </c>
      <c r="BQ1144" s="92">
        <v>89.501193999999998</v>
      </c>
      <c r="BR1144" s="91" t="s">
        <v>40</v>
      </c>
      <c r="BS1144" s="92">
        <v>1519634.9982</v>
      </c>
      <c r="BT1144" s="92">
        <v>5033369.9902999997</v>
      </c>
      <c r="BU1144" s="92" t="s">
        <v>40</v>
      </c>
      <c r="BV1144" s="93">
        <v>44562</v>
      </c>
      <c r="BW1144" s="93">
        <v>44926</v>
      </c>
      <c r="BX1144" s="40"/>
      <c r="BY1144" s="15">
        <f>IF(BI1144=0,MAX($BY$5:BY1143)+1,0)</f>
        <v>0</v>
      </c>
      <c r="BZ1144" s="15" t="str">
        <f t="shared" si="19"/>
        <v/>
      </c>
    </row>
    <row r="1145" spans="61:78" x14ac:dyDescent="0.25">
      <c r="BI1145" s="27">
        <v>19</v>
      </c>
      <c r="BJ1145" t="s">
        <v>420</v>
      </c>
      <c r="BK1145" s="91">
        <v>6.0000000000000001E-3</v>
      </c>
      <c r="BL1145" s="92" t="s">
        <v>624</v>
      </c>
      <c r="BM1145" s="92">
        <v>0</v>
      </c>
      <c r="BN1145" s="92">
        <v>2169</v>
      </c>
      <c r="BO1145" s="92">
        <v>108.33624268</v>
      </c>
      <c r="BP1145" s="92">
        <v>71.719467159999994</v>
      </c>
      <c r="BQ1145" s="92">
        <v>90.027854919999996</v>
      </c>
      <c r="BR1145" s="91" t="s">
        <v>41</v>
      </c>
      <c r="BS1145" s="92">
        <v>1519433.0009000001</v>
      </c>
      <c r="BT1145" s="92">
        <v>5033336.9924999997</v>
      </c>
      <c r="BU1145" s="92" t="s">
        <v>41</v>
      </c>
      <c r="BV1145" s="93">
        <v>44562</v>
      </c>
      <c r="BW1145" s="93">
        <v>44926</v>
      </c>
      <c r="BX1145" s="40"/>
      <c r="BY1145" s="15">
        <f>IF(BI1145=0,MAX($BY$5:BY1144)+1,0)</f>
        <v>0</v>
      </c>
      <c r="BZ1145" s="15" t="str">
        <f t="shared" si="19"/>
        <v/>
      </c>
    </row>
    <row r="1146" spans="61:78" x14ac:dyDescent="0.25">
      <c r="BI1146" s="27">
        <v>20</v>
      </c>
      <c r="BJ1146" t="s">
        <v>420</v>
      </c>
      <c r="BK1146" s="91">
        <v>6.0000000000000001E-3</v>
      </c>
      <c r="BL1146" s="92" t="s">
        <v>625</v>
      </c>
      <c r="BM1146" s="92">
        <v>0</v>
      </c>
      <c r="BN1146" s="92">
        <v>2169</v>
      </c>
      <c r="BO1146" s="92">
        <v>108.33624268</v>
      </c>
      <c r="BP1146" s="92">
        <v>71.719467159999994</v>
      </c>
      <c r="BQ1146" s="92">
        <v>90.027854919999996</v>
      </c>
      <c r="BR1146" s="91" t="s">
        <v>42</v>
      </c>
      <c r="BS1146" s="92">
        <v>1519443.996</v>
      </c>
      <c r="BT1146" s="92">
        <v>5033326.9955000002</v>
      </c>
      <c r="BU1146" s="92" t="s">
        <v>42</v>
      </c>
      <c r="BV1146" s="93">
        <v>44562</v>
      </c>
      <c r="BW1146" s="93">
        <v>44926</v>
      </c>
      <c r="BX1146" s="40"/>
      <c r="BY1146" s="15">
        <f>IF(BI1146=0,MAX($BY$5:BY1145)+1,0)</f>
        <v>0</v>
      </c>
      <c r="BZ1146" s="15" t="str">
        <f t="shared" si="19"/>
        <v/>
      </c>
    </row>
    <row r="1147" spans="61:78" x14ac:dyDescent="0.25">
      <c r="BI1147" s="27">
        <v>21</v>
      </c>
      <c r="BJ1147" t="s">
        <v>421</v>
      </c>
      <c r="BK1147" s="91">
        <v>6.0000000000000001E-3</v>
      </c>
      <c r="BL1147" s="92" t="s">
        <v>626</v>
      </c>
      <c r="BM1147" s="92">
        <v>0</v>
      </c>
      <c r="BN1147" s="92">
        <v>2295</v>
      </c>
      <c r="BO1147" s="92">
        <v>107.84601592999999</v>
      </c>
      <c r="BP1147" s="92">
        <v>71.506248470000003</v>
      </c>
      <c r="BQ1147" s="92">
        <v>89.676132199999998</v>
      </c>
      <c r="BR1147" s="91" t="s">
        <v>43</v>
      </c>
      <c r="BS1147" s="92">
        <v>1519469.0020999999</v>
      </c>
      <c r="BT1147" s="92">
        <v>5033304.9913999997</v>
      </c>
      <c r="BU1147" s="92" t="s">
        <v>43</v>
      </c>
      <c r="BV1147" s="93">
        <v>44562</v>
      </c>
      <c r="BW1147" s="93">
        <v>44926</v>
      </c>
      <c r="BX1147" s="40"/>
      <c r="BY1147" s="15">
        <f>IF(BI1147=0,MAX($BY$5:BY1146)+1,0)</f>
        <v>0</v>
      </c>
      <c r="BZ1147" s="15" t="str">
        <f t="shared" si="19"/>
        <v/>
      </c>
    </row>
    <row r="1148" spans="61:78" x14ac:dyDescent="0.25">
      <c r="BI1148" s="27">
        <v>22</v>
      </c>
      <c r="BJ1148" t="s">
        <v>421</v>
      </c>
      <c r="BK1148" s="91">
        <v>6.0000000000000001E-3</v>
      </c>
      <c r="BL1148" s="92" t="s">
        <v>627</v>
      </c>
      <c r="BM1148" s="92">
        <v>0</v>
      </c>
      <c r="BN1148" s="92">
        <v>2295</v>
      </c>
      <c r="BO1148" s="92">
        <v>107.84601592999999</v>
      </c>
      <c r="BP1148" s="92">
        <v>71.506248470000003</v>
      </c>
      <c r="BQ1148" s="92">
        <v>89.676132199999998</v>
      </c>
      <c r="BR1148" s="91" t="s">
        <v>44</v>
      </c>
      <c r="BS1148" s="92">
        <v>1519482.0045</v>
      </c>
      <c r="BT1148" s="92">
        <v>5033285.9927000003</v>
      </c>
      <c r="BU1148" s="92" t="s">
        <v>44</v>
      </c>
      <c r="BV1148" s="93">
        <v>44562</v>
      </c>
      <c r="BW1148" s="93">
        <v>44926</v>
      </c>
      <c r="BX1148" s="40"/>
      <c r="BY1148" s="15">
        <f>IF(BI1148=0,MAX($BY$5:BY1147)+1,0)</f>
        <v>0</v>
      </c>
      <c r="BZ1148" s="15" t="str">
        <f t="shared" si="19"/>
        <v/>
      </c>
    </row>
    <row r="1149" spans="61:78" x14ac:dyDescent="0.25">
      <c r="BI1149" s="27">
        <v>23</v>
      </c>
      <c r="BJ1149" t="s">
        <v>422</v>
      </c>
      <c r="BK1149" s="91">
        <v>2.4E-2</v>
      </c>
      <c r="BL1149" s="92" t="s">
        <v>628</v>
      </c>
      <c r="BM1149" s="92">
        <v>0</v>
      </c>
      <c r="BN1149" s="92">
        <v>2527</v>
      </c>
      <c r="BO1149" s="92">
        <v>107.97271729000001</v>
      </c>
      <c r="BP1149" s="92">
        <v>71.206565859999998</v>
      </c>
      <c r="BQ1149" s="92">
        <v>89.589641575000002</v>
      </c>
      <c r="BR1149" s="91" t="s">
        <v>45</v>
      </c>
      <c r="BS1149" s="92">
        <v>1519518.9950999999</v>
      </c>
      <c r="BT1149" s="92">
        <v>5033226.9990999997</v>
      </c>
      <c r="BU1149" s="92" t="s">
        <v>45</v>
      </c>
      <c r="BV1149" s="93">
        <v>44562</v>
      </c>
      <c r="BW1149" s="93">
        <v>44926</v>
      </c>
      <c r="BX1149" s="40"/>
      <c r="BY1149" s="15">
        <f>IF(BI1149=0,MAX($BY$5:BY1148)+1,0)</f>
        <v>0</v>
      </c>
      <c r="BZ1149" s="15" t="str">
        <f t="shared" si="19"/>
        <v/>
      </c>
    </row>
    <row r="1150" spans="61:78" x14ac:dyDescent="0.25">
      <c r="BI1150" s="27">
        <v>24</v>
      </c>
      <c r="BJ1150" t="s">
        <v>423</v>
      </c>
      <c r="BK1150" s="91">
        <v>-2.1399999999999999E-2</v>
      </c>
      <c r="BL1150" s="92" t="s">
        <v>629</v>
      </c>
      <c r="BM1150" s="92">
        <v>0</v>
      </c>
      <c r="BN1150" s="92">
        <v>2287</v>
      </c>
      <c r="BO1150" s="92">
        <v>107.6685791</v>
      </c>
      <c r="BP1150" s="92">
        <v>71.260536189999996</v>
      </c>
      <c r="BQ1150" s="92">
        <v>89.464557644999999</v>
      </c>
      <c r="BR1150" s="91" t="s">
        <v>46</v>
      </c>
      <c r="BS1150" s="92">
        <v>1519078.0001999999</v>
      </c>
      <c r="BT1150" s="92">
        <v>5033219.9946999997</v>
      </c>
      <c r="BU1150" s="92" t="s">
        <v>46</v>
      </c>
      <c r="BV1150" s="93">
        <v>44562</v>
      </c>
      <c r="BW1150" s="93">
        <v>44926</v>
      </c>
      <c r="BX1150" s="40"/>
      <c r="BY1150" s="15">
        <f>IF(BI1150=0,MAX($BY$5:BY1149)+1,0)</f>
        <v>0</v>
      </c>
      <c r="BZ1150" s="15" t="str">
        <f t="shared" si="19"/>
        <v/>
      </c>
    </row>
    <row r="1151" spans="61:78" x14ac:dyDescent="0.25">
      <c r="BI1151" s="27">
        <v>25</v>
      </c>
      <c r="BJ1151" t="s">
        <v>424</v>
      </c>
      <c r="BK1151" s="91">
        <v>2.1399999999999999E-2</v>
      </c>
      <c r="BL1151" s="92" t="s">
        <v>630</v>
      </c>
      <c r="BM1151" s="92">
        <v>0</v>
      </c>
      <c r="BN1151" s="92">
        <v>1909</v>
      </c>
      <c r="BO1151" s="92">
        <v>108.11677551</v>
      </c>
      <c r="BP1151" s="92">
        <v>71.622856139999996</v>
      </c>
      <c r="BQ1151" s="92">
        <v>89.869815824999904</v>
      </c>
      <c r="BR1151" s="91" t="s">
        <v>47</v>
      </c>
      <c r="BS1151" s="92">
        <v>1519088.0037</v>
      </c>
      <c r="BT1151" s="92">
        <v>5033340.9992000004</v>
      </c>
      <c r="BU1151" s="92" t="s">
        <v>47</v>
      </c>
      <c r="BV1151" s="93">
        <v>44562</v>
      </c>
      <c r="BW1151" s="93">
        <v>44926</v>
      </c>
      <c r="BX1151" s="40"/>
      <c r="BY1151" s="15">
        <f>IF(BI1151=0,MAX($BY$5:BY1150)+1,0)</f>
        <v>0</v>
      </c>
      <c r="BZ1151" s="15" t="str">
        <f t="shared" si="19"/>
        <v/>
      </c>
    </row>
    <row r="1152" spans="61:78" x14ac:dyDescent="0.25">
      <c r="BI1152" s="27">
        <v>26</v>
      </c>
      <c r="BJ1152" t="s">
        <v>425</v>
      </c>
      <c r="BK1152" s="91">
        <v>2.1399999999999999E-2</v>
      </c>
      <c r="BL1152" s="92" t="s">
        <v>631</v>
      </c>
      <c r="BM1152" s="92">
        <v>0</v>
      </c>
      <c r="BN1152" s="92">
        <v>2161</v>
      </c>
      <c r="BO1152" s="92">
        <v>107.9879303</v>
      </c>
      <c r="BP1152" s="92">
        <v>71.230773929999998</v>
      </c>
      <c r="BQ1152" s="92">
        <v>89.609352114999993</v>
      </c>
      <c r="BR1152" s="91" t="s">
        <v>48</v>
      </c>
      <c r="BS1152" s="92">
        <v>1519071.9994999999</v>
      </c>
      <c r="BT1152" s="92">
        <v>5033226.9907999998</v>
      </c>
      <c r="BU1152" s="92" t="s">
        <v>48</v>
      </c>
      <c r="BV1152" s="93">
        <v>44562</v>
      </c>
      <c r="BW1152" s="93">
        <v>44926</v>
      </c>
      <c r="BX1152" s="40"/>
      <c r="BY1152" s="15">
        <f>IF(BI1152=0,MAX($BY$5:BY1151)+1,0)</f>
        <v>0</v>
      </c>
      <c r="BZ1152" s="15" t="str">
        <f t="shared" si="19"/>
        <v/>
      </c>
    </row>
    <row r="1153" spans="61:78" x14ac:dyDescent="0.25">
      <c r="BI1153" s="27">
        <v>27</v>
      </c>
      <c r="BJ1153" t="s">
        <v>426</v>
      </c>
      <c r="BK1153" s="91">
        <v>-6.0000000000000001E-3</v>
      </c>
      <c r="BL1153" s="92" t="s">
        <v>632</v>
      </c>
      <c r="BM1153" s="92">
        <v>0</v>
      </c>
      <c r="BN1153" s="92">
        <v>2528</v>
      </c>
      <c r="BO1153" s="92">
        <v>107.90103148999999</v>
      </c>
      <c r="BP1153" s="92">
        <v>71.132980349999997</v>
      </c>
      <c r="BQ1153" s="92">
        <v>89.517005920000003</v>
      </c>
      <c r="BR1153" s="91" t="s">
        <v>49</v>
      </c>
      <c r="BS1153" s="92">
        <v>1519568.0019</v>
      </c>
      <c r="BT1153" s="92">
        <v>5033226.9948000005</v>
      </c>
      <c r="BU1153" s="92" t="s">
        <v>49</v>
      </c>
      <c r="BV1153" s="93">
        <v>44562</v>
      </c>
      <c r="BW1153" s="93">
        <v>44926</v>
      </c>
      <c r="BX1153" s="40"/>
      <c r="BY1153" s="15">
        <f>IF(BI1153=0,MAX($BY$5:BY1152)+1,0)</f>
        <v>0</v>
      </c>
      <c r="BZ1153" s="15" t="str">
        <f t="shared" si="19"/>
        <v/>
      </c>
    </row>
    <row r="1154" spans="61:78" x14ac:dyDescent="0.25">
      <c r="BI1154" s="27">
        <v>28</v>
      </c>
      <c r="BJ1154" t="s">
        <v>426</v>
      </c>
      <c r="BK1154" s="91">
        <v>-6.0000000000000001E-3</v>
      </c>
      <c r="BL1154" s="92" t="s">
        <v>633</v>
      </c>
      <c r="BM1154" s="92">
        <v>0</v>
      </c>
      <c r="BN1154" s="92">
        <v>2528</v>
      </c>
      <c r="BO1154" s="92">
        <v>107.90103148999999</v>
      </c>
      <c r="BP1154" s="92">
        <v>71.132980349999997</v>
      </c>
      <c r="BQ1154" s="92">
        <v>89.517005920000003</v>
      </c>
      <c r="BR1154" s="91" t="s">
        <v>50</v>
      </c>
      <c r="BS1154" s="92">
        <v>1519571.9987999999</v>
      </c>
      <c r="BT1154" s="92">
        <v>5033222.9929</v>
      </c>
      <c r="BU1154" s="92" t="s">
        <v>50</v>
      </c>
      <c r="BV1154" s="93">
        <v>44562</v>
      </c>
      <c r="BW1154" s="93">
        <v>44926</v>
      </c>
      <c r="BX1154" s="40"/>
      <c r="BY1154" s="15">
        <f>IF(BI1154=0,MAX($BY$5:BY1153)+1,0)</f>
        <v>0</v>
      </c>
      <c r="BZ1154" s="15" t="str">
        <f t="shared" si="19"/>
        <v/>
      </c>
    </row>
    <row r="1155" spans="61:78" x14ac:dyDescent="0.25">
      <c r="BI1155" s="27">
        <v>29</v>
      </c>
      <c r="BJ1155" t="s">
        <v>427</v>
      </c>
      <c r="BK1155" s="91">
        <v>6.0000000000000001E-3</v>
      </c>
      <c r="BL1155" s="92" t="s">
        <v>634</v>
      </c>
      <c r="BM1155" s="92">
        <v>0</v>
      </c>
      <c r="BN1155" s="92">
        <v>2412</v>
      </c>
      <c r="BO1155" s="92">
        <v>108.01702118</v>
      </c>
      <c r="BP1155" s="92">
        <v>71.264244079999997</v>
      </c>
      <c r="BQ1155" s="92">
        <v>89.640632629999999</v>
      </c>
      <c r="BR1155" s="91" t="s">
        <v>51</v>
      </c>
      <c r="BS1155" s="92">
        <v>1519546.9998999999</v>
      </c>
      <c r="BT1155" s="92">
        <v>5033241</v>
      </c>
      <c r="BU1155" s="92" t="s">
        <v>51</v>
      </c>
      <c r="BV1155" s="93">
        <v>44562</v>
      </c>
      <c r="BW1155" s="93">
        <v>44926</v>
      </c>
      <c r="BX1155" s="40"/>
      <c r="BY1155" s="15">
        <f>IF(BI1155=0,MAX($BY$5:BY1154)+1,0)</f>
        <v>0</v>
      </c>
      <c r="BZ1155" s="15" t="str">
        <f t="shared" si="19"/>
        <v/>
      </c>
    </row>
    <row r="1156" spans="61:78" x14ac:dyDescent="0.25">
      <c r="BI1156" s="27">
        <v>30</v>
      </c>
      <c r="BJ1156" t="s">
        <v>426</v>
      </c>
      <c r="BK1156" s="91">
        <v>6.0000000000000001E-3</v>
      </c>
      <c r="BL1156" s="92" t="s">
        <v>635</v>
      </c>
      <c r="BM1156" s="92">
        <v>0</v>
      </c>
      <c r="BN1156" s="92">
        <v>2528</v>
      </c>
      <c r="BO1156" s="92">
        <v>107.90103148999999</v>
      </c>
      <c r="BP1156" s="92">
        <v>71.132980349999997</v>
      </c>
      <c r="BQ1156" s="92">
        <v>89.517005920000003</v>
      </c>
      <c r="BR1156" s="91" t="s">
        <v>52</v>
      </c>
      <c r="BS1156" s="92">
        <v>1519545.0049999999</v>
      </c>
      <c r="BT1156" s="92">
        <v>5033238.9978999998</v>
      </c>
      <c r="BU1156" s="92" t="s">
        <v>52</v>
      </c>
      <c r="BV1156" s="93">
        <v>44562</v>
      </c>
      <c r="BW1156" s="93">
        <v>44926</v>
      </c>
      <c r="BX1156" s="40"/>
      <c r="BY1156" s="15">
        <f>IF(BI1156=0,MAX($BY$5:BY1155)+1,0)</f>
        <v>0</v>
      </c>
      <c r="BZ1156" s="15" t="str">
        <f t="shared" si="19"/>
        <v/>
      </c>
    </row>
    <row r="1157" spans="61:78" x14ac:dyDescent="0.25">
      <c r="BI1157" s="27">
        <v>31</v>
      </c>
      <c r="BJ1157" t="s">
        <v>422</v>
      </c>
      <c r="BK1157" s="91">
        <v>1.2E-2</v>
      </c>
      <c r="BL1157" s="92" t="s">
        <v>636</v>
      </c>
      <c r="BM1157" s="92">
        <v>0</v>
      </c>
      <c r="BN1157" s="92">
        <v>2527</v>
      </c>
      <c r="BO1157" s="92">
        <v>107.97271729000001</v>
      </c>
      <c r="BP1157" s="92">
        <v>71.206565859999998</v>
      </c>
      <c r="BQ1157" s="92">
        <v>89.589641575000002</v>
      </c>
      <c r="BR1157" s="91" t="s">
        <v>53</v>
      </c>
      <c r="BS1157" s="92">
        <v>1519518.9950999999</v>
      </c>
      <c r="BT1157" s="92">
        <v>5033226.9990999997</v>
      </c>
      <c r="BU1157" s="92" t="s">
        <v>53</v>
      </c>
      <c r="BV1157" s="93">
        <v>44562</v>
      </c>
      <c r="BW1157" s="93">
        <v>44926</v>
      </c>
      <c r="BX1157" s="40"/>
      <c r="BY1157" s="15">
        <f>IF(BI1157=0,MAX($BY$5:BY1156)+1,0)</f>
        <v>0</v>
      </c>
      <c r="BZ1157" s="15" t="str">
        <f t="shared" si="19"/>
        <v/>
      </c>
    </row>
    <row r="1158" spans="61:78" x14ac:dyDescent="0.25">
      <c r="BI1158" s="27">
        <v>32</v>
      </c>
      <c r="BJ1158" t="s">
        <v>426</v>
      </c>
      <c r="BK1158" s="91">
        <v>8.0000000000000002E-3</v>
      </c>
      <c r="BL1158" s="92" t="s">
        <v>639</v>
      </c>
      <c r="BM1158" s="92">
        <v>0</v>
      </c>
      <c r="BN1158" s="92">
        <v>2528</v>
      </c>
      <c r="BO1158" s="92">
        <v>107.90103148999999</v>
      </c>
      <c r="BP1158" s="92">
        <v>71.132980349999997</v>
      </c>
      <c r="BQ1158" s="92">
        <v>89.517005920000003</v>
      </c>
      <c r="BR1158" s="91" t="s">
        <v>56</v>
      </c>
      <c r="BS1158" s="92">
        <v>1519549.9957999999</v>
      </c>
      <c r="BT1158" s="92">
        <v>5033195.9979999997</v>
      </c>
      <c r="BU1158" s="92" t="s">
        <v>56</v>
      </c>
      <c r="BV1158" s="93">
        <v>44562</v>
      </c>
      <c r="BW1158" s="93">
        <v>44926</v>
      </c>
      <c r="BX1158" s="40"/>
      <c r="BY1158" s="15">
        <f>IF(BI1158=0,MAX($BY$5:BY1157)+1,0)</f>
        <v>0</v>
      </c>
      <c r="BZ1158" s="15" t="str">
        <f t="shared" si="19"/>
        <v/>
      </c>
    </row>
    <row r="1159" spans="61:78" x14ac:dyDescent="0.25">
      <c r="BI1159" s="27">
        <v>33</v>
      </c>
      <c r="BJ1159" t="s">
        <v>342</v>
      </c>
      <c r="BK1159" s="91">
        <v>6.0000000000000001E-3</v>
      </c>
      <c r="BL1159" s="92" t="s">
        <v>654</v>
      </c>
      <c r="BM1159" s="92">
        <v>0</v>
      </c>
      <c r="BN1159" s="92">
        <v>14785</v>
      </c>
      <c r="BO1159" s="92">
        <v>106.4753418</v>
      </c>
      <c r="BP1159" s="92">
        <v>63.433700559999998</v>
      </c>
      <c r="BQ1159" s="92">
        <v>84.95452118</v>
      </c>
      <c r="BR1159" s="91" t="s">
        <v>71</v>
      </c>
      <c r="BS1159" s="92">
        <v>1518762.0031999999</v>
      </c>
      <c r="BT1159" s="92">
        <v>5031310.9926000005</v>
      </c>
      <c r="BU1159" s="92" t="s">
        <v>71</v>
      </c>
      <c r="BV1159" s="93">
        <v>44562</v>
      </c>
      <c r="BW1159" s="93">
        <v>44926</v>
      </c>
      <c r="BX1159" s="40"/>
      <c r="BY1159" s="15">
        <f>IF(BI1159=0,MAX($BY$5:BY1158)+1,0)</f>
        <v>0</v>
      </c>
      <c r="BZ1159" s="15" t="str">
        <f t="shared" ref="BZ1159:BZ1222" si="20">IF(ROW()-$BZ$5&lt;=$BY$4,ROW()-$BZ$5,"")</f>
        <v/>
      </c>
    </row>
    <row r="1160" spans="61:78" x14ac:dyDescent="0.25">
      <c r="BI1160" s="27">
        <v>34</v>
      </c>
      <c r="BJ1160" t="s">
        <v>453</v>
      </c>
      <c r="BK1160" s="91">
        <v>-3.5000000000000001E-3</v>
      </c>
      <c r="BL1160" s="92" t="s">
        <v>674</v>
      </c>
      <c r="BM1160" s="92">
        <v>0</v>
      </c>
      <c r="BN1160" s="92">
        <v>727</v>
      </c>
      <c r="BO1160" s="92">
        <v>112.15606689000001</v>
      </c>
      <c r="BP1160" s="92">
        <v>65.068504329999996</v>
      </c>
      <c r="BQ1160" s="92">
        <v>88.612285610000001</v>
      </c>
      <c r="BR1160" s="91" t="s">
        <v>87</v>
      </c>
      <c r="BS1160" s="92">
        <v>1516905.0027999999</v>
      </c>
      <c r="BT1160" s="92">
        <v>5033255.9985999996</v>
      </c>
      <c r="BU1160" s="92" t="s">
        <v>87</v>
      </c>
      <c r="BV1160" s="93">
        <v>44562</v>
      </c>
      <c r="BW1160" s="93">
        <v>44926</v>
      </c>
      <c r="BX1160" s="40"/>
      <c r="BY1160" s="15">
        <f>IF(BI1160=0,MAX($BY$5:BY1159)+1,0)</f>
        <v>0</v>
      </c>
      <c r="BZ1160" s="15" t="str">
        <f t="shared" si="20"/>
        <v/>
      </c>
    </row>
    <row r="1161" spans="61:78" x14ac:dyDescent="0.25">
      <c r="BI1161" s="27">
        <v>35</v>
      </c>
      <c r="BJ1161" t="s">
        <v>464</v>
      </c>
      <c r="BK1161" s="91">
        <v>-9.4999999999999998E-3</v>
      </c>
      <c r="BL1161" s="92" t="s">
        <v>683</v>
      </c>
      <c r="BM1161" s="92">
        <v>0</v>
      </c>
      <c r="BN1161" s="92">
        <v>9249</v>
      </c>
      <c r="BO1161" s="92">
        <v>103.56208801</v>
      </c>
      <c r="BP1161" s="92">
        <v>66.873481749999996</v>
      </c>
      <c r="BQ1161" s="92">
        <v>85.217784879999996</v>
      </c>
      <c r="BR1161" s="91" t="s">
        <v>89</v>
      </c>
      <c r="BS1161" s="92">
        <v>1520751.9961000001</v>
      </c>
      <c r="BT1161" s="92">
        <v>5032391.9959000004</v>
      </c>
      <c r="BU1161" s="92" t="s">
        <v>89</v>
      </c>
      <c r="BV1161" s="93">
        <v>44562</v>
      </c>
      <c r="BW1161" s="93">
        <v>44926</v>
      </c>
      <c r="BX1161" s="40"/>
      <c r="BY1161" s="15">
        <f>IF(BI1161=0,MAX($BY$5:BY1160)+1,0)</f>
        <v>0</v>
      </c>
      <c r="BZ1161" s="15" t="str">
        <f t="shared" si="20"/>
        <v/>
      </c>
    </row>
    <row r="1162" spans="61:78" x14ac:dyDescent="0.25">
      <c r="BI1162" s="27">
        <v>36</v>
      </c>
      <c r="BJ1162" t="s">
        <v>465</v>
      </c>
      <c r="BK1162" s="91">
        <v>-9.4999999999999998E-3</v>
      </c>
      <c r="BL1162" s="92" t="s">
        <v>684</v>
      </c>
      <c r="BM1162" s="92">
        <v>0</v>
      </c>
      <c r="BN1162" s="92">
        <v>8671</v>
      </c>
      <c r="BO1162" s="92">
        <v>104.6832962</v>
      </c>
      <c r="BP1162" s="92">
        <v>68.130287170000003</v>
      </c>
      <c r="BQ1162" s="92">
        <v>86.406791685000002</v>
      </c>
      <c r="BR1162" s="91" t="s">
        <v>90</v>
      </c>
      <c r="BS1162" s="92">
        <v>1520458.9982</v>
      </c>
      <c r="BT1162" s="92">
        <v>5032383.9956999999</v>
      </c>
      <c r="BU1162" s="92" t="s">
        <v>90</v>
      </c>
      <c r="BV1162" s="93">
        <v>44562</v>
      </c>
      <c r="BW1162" s="93">
        <v>44926</v>
      </c>
      <c r="BX1162" s="40"/>
      <c r="BY1162" s="15">
        <f>IF(BI1162=0,MAX($BY$5:BY1161)+1,0)</f>
        <v>0</v>
      </c>
      <c r="BZ1162" s="15" t="str">
        <f t="shared" si="20"/>
        <v/>
      </c>
    </row>
    <row r="1163" spans="61:78" x14ac:dyDescent="0.25">
      <c r="BI1163" s="27">
        <v>37</v>
      </c>
      <c r="BJ1163" t="s">
        <v>466</v>
      </c>
      <c r="BK1163" s="91">
        <v>-9.4999999999999998E-3</v>
      </c>
      <c r="BL1163" s="92" t="s">
        <v>685</v>
      </c>
      <c r="BM1163" s="92">
        <v>0</v>
      </c>
      <c r="BN1163" s="92">
        <v>9255</v>
      </c>
      <c r="BO1163" s="92">
        <v>103.91210938</v>
      </c>
      <c r="BP1163" s="92">
        <v>66.635841369999994</v>
      </c>
      <c r="BQ1163" s="92">
        <v>85.273975374999907</v>
      </c>
      <c r="BR1163" s="91" t="s">
        <v>91</v>
      </c>
      <c r="BS1163" s="92">
        <v>1520823.9998999999</v>
      </c>
      <c r="BT1163" s="92">
        <v>5032383.9976000004</v>
      </c>
      <c r="BU1163" s="92" t="s">
        <v>91</v>
      </c>
      <c r="BV1163" s="93">
        <v>44562</v>
      </c>
      <c r="BW1163" s="93">
        <v>44926</v>
      </c>
      <c r="BX1163" s="40"/>
      <c r="BY1163" s="15">
        <f>IF(BI1163=0,MAX($BY$5:BY1162)+1,0)</f>
        <v>0</v>
      </c>
      <c r="BZ1163" s="15" t="str">
        <f t="shared" si="20"/>
        <v/>
      </c>
    </row>
    <row r="1164" spans="61:78" x14ac:dyDescent="0.25">
      <c r="BI1164" s="27">
        <v>38</v>
      </c>
      <c r="BJ1164" t="s">
        <v>467</v>
      </c>
      <c r="BK1164" s="91">
        <v>-9.4999999999999998E-3</v>
      </c>
      <c r="BL1164" s="92" t="s">
        <v>686</v>
      </c>
      <c r="BM1164" s="92">
        <v>0</v>
      </c>
      <c r="BN1164" s="92">
        <v>8689</v>
      </c>
      <c r="BO1164" s="92">
        <v>104.02419281</v>
      </c>
      <c r="BP1164" s="92">
        <v>67.291755679999994</v>
      </c>
      <c r="BQ1164" s="92">
        <v>85.657974244999906</v>
      </c>
      <c r="BR1164" s="91" t="s">
        <v>92</v>
      </c>
      <c r="BS1164" s="92">
        <v>1520653.0012999999</v>
      </c>
      <c r="BT1164" s="92">
        <v>5032404.9929</v>
      </c>
      <c r="BU1164" s="92" t="s">
        <v>92</v>
      </c>
      <c r="BV1164" s="93">
        <v>44562</v>
      </c>
      <c r="BW1164" s="93">
        <v>44926</v>
      </c>
      <c r="BX1164" s="40"/>
      <c r="BY1164" s="15">
        <f>IF(BI1164=0,MAX($BY$5:BY1163)+1,0)</f>
        <v>0</v>
      </c>
      <c r="BZ1164" s="15" t="str">
        <f t="shared" si="20"/>
        <v/>
      </c>
    </row>
    <row r="1165" spans="61:78" x14ac:dyDescent="0.25">
      <c r="BI1165" s="27">
        <v>39</v>
      </c>
      <c r="BJ1165" t="s">
        <v>468</v>
      </c>
      <c r="BK1165" s="91">
        <v>-9.4999999999999998E-3</v>
      </c>
      <c r="BL1165" s="92" t="s">
        <v>687</v>
      </c>
      <c r="BM1165" s="92">
        <v>0</v>
      </c>
      <c r="BN1165" s="92">
        <v>7191</v>
      </c>
      <c r="BO1165" s="92">
        <v>103.00206756999999</v>
      </c>
      <c r="BP1165" s="92">
        <v>68.493926999999999</v>
      </c>
      <c r="BQ1165" s="92">
        <v>85.747997284999997</v>
      </c>
      <c r="BR1165" s="91" t="s">
        <v>93</v>
      </c>
      <c r="BS1165" s="92">
        <v>1520382.003</v>
      </c>
      <c r="BT1165" s="92">
        <v>5032502.9935999997</v>
      </c>
      <c r="BU1165" s="92" t="s">
        <v>93</v>
      </c>
      <c r="BV1165" s="93">
        <v>44562</v>
      </c>
      <c r="BW1165" s="93">
        <v>44926</v>
      </c>
      <c r="BX1165" s="40"/>
      <c r="BY1165" s="15">
        <f>IF(BI1165=0,MAX($BY$5:BY1164)+1,0)</f>
        <v>0</v>
      </c>
      <c r="BZ1165" s="15" t="str">
        <f t="shared" si="20"/>
        <v/>
      </c>
    </row>
    <row r="1166" spans="61:78" x14ac:dyDescent="0.25">
      <c r="BI1166" s="27">
        <v>0</v>
      </c>
      <c r="BJ1166" t="s">
        <v>394</v>
      </c>
      <c r="BK1166" s="91">
        <v>-5.0000000000000001E-3</v>
      </c>
      <c r="BL1166" s="92" t="s">
        <v>596</v>
      </c>
      <c r="BM1166" s="92">
        <v>0</v>
      </c>
      <c r="BN1166" s="92">
        <v>3117</v>
      </c>
      <c r="BO1166" s="92">
        <v>110.0019989</v>
      </c>
      <c r="BP1166" s="92">
        <v>65.353309629999998</v>
      </c>
      <c r="BQ1166" s="92">
        <v>87.677654265000001</v>
      </c>
      <c r="BR1166" s="91">
        <v>636</v>
      </c>
      <c r="BS1166" s="92">
        <v>1518019.0027999999</v>
      </c>
      <c r="BT1166" s="92">
        <v>5032595.9945999999</v>
      </c>
      <c r="BU1166" s="92">
        <v>636</v>
      </c>
      <c r="BV1166" s="93">
        <v>44562</v>
      </c>
      <c r="BW1166" s="93">
        <v>44926</v>
      </c>
      <c r="BX1166" s="40"/>
      <c r="BY1166" s="15">
        <f>IF(BI1166=0,MAX($BY$5:BY1165)+1,0)</f>
        <v>30</v>
      </c>
      <c r="BZ1166" s="15" t="str">
        <f t="shared" si="20"/>
        <v/>
      </c>
    </row>
    <row r="1167" spans="61:78" x14ac:dyDescent="0.25">
      <c r="BI1167" s="27">
        <v>1</v>
      </c>
      <c r="BJ1167" t="s">
        <v>395</v>
      </c>
      <c r="BK1167" s="91">
        <v>-5.0000000000000001E-3</v>
      </c>
      <c r="BL1167" s="92" t="s">
        <v>597</v>
      </c>
      <c r="BM1167" s="92">
        <v>0</v>
      </c>
      <c r="BN1167" s="92">
        <v>2749</v>
      </c>
      <c r="BO1167" s="92">
        <v>110.50395966000001</v>
      </c>
      <c r="BP1167" s="92">
        <v>65.559921259999996</v>
      </c>
      <c r="BQ1167" s="92">
        <v>88.031940460000001</v>
      </c>
      <c r="BR1167" s="91">
        <v>637</v>
      </c>
      <c r="BS1167" s="92">
        <v>1518020.0022</v>
      </c>
      <c r="BT1167" s="92">
        <v>5032741.9932000004</v>
      </c>
      <c r="BU1167" s="92">
        <v>637</v>
      </c>
      <c r="BV1167" s="93">
        <v>44562</v>
      </c>
      <c r="BW1167" s="93">
        <v>44926</v>
      </c>
      <c r="BX1167" s="40"/>
      <c r="BY1167" s="15">
        <f>IF(BI1167=0,MAX($BY$5:BY1166)+1,0)</f>
        <v>0</v>
      </c>
      <c r="BZ1167" s="15" t="str">
        <f t="shared" si="20"/>
        <v/>
      </c>
    </row>
    <row r="1168" spans="61:78" x14ac:dyDescent="0.25">
      <c r="BI1168" s="27">
        <v>2</v>
      </c>
      <c r="BJ1168" t="s">
        <v>396</v>
      </c>
      <c r="BK1168" s="91">
        <v>-0.02</v>
      </c>
      <c r="BL1168" s="92" t="s">
        <v>598</v>
      </c>
      <c r="BM1168" s="92">
        <v>0</v>
      </c>
      <c r="BN1168" s="92">
        <v>2531</v>
      </c>
      <c r="BO1168" s="92">
        <v>107.81092072</v>
      </c>
      <c r="BP1168" s="92">
        <v>70.854019170000001</v>
      </c>
      <c r="BQ1168" s="92">
        <v>89.332469945</v>
      </c>
      <c r="BR1168" s="91">
        <v>826</v>
      </c>
      <c r="BS1168" s="92">
        <v>1519684.0051</v>
      </c>
      <c r="BT1168" s="92">
        <v>5033258.9992000004</v>
      </c>
      <c r="BU1168" s="92">
        <v>826</v>
      </c>
      <c r="BV1168" s="93">
        <v>44562</v>
      </c>
      <c r="BW1168" s="93">
        <v>44926</v>
      </c>
      <c r="BX1168" s="40"/>
      <c r="BY1168" s="15">
        <f>IF(BI1168=0,MAX($BY$5:BY1167)+1,0)</f>
        <v>0</v>
      </c>
      <c r="BZ1168" s="15" t="str">
        <f t="shared" si="20"/>
        <v/>
      </c>
    </row>
    <row r="1169" spans="61:78" x14ac:dyDescent="0.25">
      <c r="BI1169" s="27">
        <v>3</v>
      </c>
      <c r="BJ1169" t="s">
        <v>397</v>
      </c>
      <c r="BK1169" s="91">
        <v>-2.1399999999999999E-2</v>
      </c>
      <c r="BL1169" s="92" t="s">
        <v>599</v>
      </c>
      <c r="BM1169" s="92">
        <v>0</v>
      </c>
      <c r="BN1169" s="92">
        <v>2038</v>
      </c>
      <c r="BO1169" s="92">
        <v>107.7279892</v>
      </c>
      <c r="BP1169" s="92">
        <v>71.638175959999998</v>
      </c>
      <c r="BQ1169" s="92">
        <v>89.683082579999905</v>
      </c>
      <c r="BR1169" s="91">
        <v>828</v>
      </c>
      <c r="BS1169" s="92">
        <v>1519133.9997</v>
      </c>
      <c r="BT1169" s="92">
        <v>5033304.9972000001</v>
      </c>
      <c r="BU1169" s="92">
        <v>828</v>
      </c>
      <c r="BV1169" s="93">
        <v>44562</v>
      </c>
      <c r="BW1169" s="93">
        <v>44926</v>
      </c>
      <c r="BX1169" s="40"/>
      <c r="BY1169" s="15">
        <f>IF(BI1169=0,MAX($BY$5:BY1168)+1,0)</f>
        <v>0</v>
      </c>
      <c r="BZ1169" s="15" t="str">
        <f t="shared" si="20"/>
        <v/>
      </c>
    </row>
    <row r="1170" spans="61:78" x14ac:dyDescent="0.25">
      <c r="BI1170" s="27">
        <v>4</v>
      </c>
      <c r="BJ1170" t="s">
        <v>398</v>
      </c>
      <c r="BK1170" s="91">
        <v>-3.0000000000000001E-3</v>
      </c>
      <c r="BL1170" s="92" t="s">
        <v>600</v>
      </c>
      <c r="BM1170" s="92">
        <v>0</v>
      </c>
      <c r="BN1170" s="92">
        <v>3878</v>
      </c>
      <c r="BO1170" s="92">
        <v>109.74568176</v>
      </c>
      <c r="BP1170" s="92">
        <v>65.147163390000003</v>
      </c>
      <c r="BQ1170" s="92">
        <v>87.446422575</v>
      </c>
      <c r="BR1170" s="91">
        <v>830</v>
      </c>
      <c r="BS1170" s="92">
        <v>1518029.0029</v>
      </c>
      <c r="BT1170" s="92">
        <v>5032427.9934999999</v>
      </c>
      <c r="BU1170" s="92">
        <v>830</v>
      </c>
      <c r="BV1170" s="93">
        <v>44562</v>
      </c>
      <c r="BW1170" s="93">
        <v>44926</v>
      </c>
      <c r="BX1170" s="40"/>
      <c r="BY1170" s="15">
        <f>IF(BI1170=0,MAX($BY$5:BY1169)+1,0)</f>
        <v>0</v>
      </c>
      <c r="BZ1170" s="15" t="str">
        <f t="shared" si="20"/>
        <v/>
      </c>
    </row>
    <row r="1171" spans="61:78" x14ac:dyDescent="0.25">
      <c r="BI1171" s="27">
        <v>5</v>
      </c>
      <c r="BJ1171" t="s">
        <v>399</v>
      </c>
      <c r="BK1171" s="91">
        <v>-0.05</v>
      </c>
      <c r="BL1171" s="92" t="s">
        <v>601</v>
      </c>
      <c r="BM1171" s="92">
        <v>0</v>
      </c>
      <c r="BN1171" s="92">
        <v>2298</v>
      </c>
      <c r="BO1171" s="92">
        <v>107.49346924</v>
      </c>
      <c r="BP1171" s="92">
        <v>71.22814941</v>
      </c>
      <c r="BQ1171" s="92">
        <v>89.360809324999906</v>
      </c>
      <c r="BR1171" s="91">
        <v>833</v>
      </c>
      <c r="BS1171" s="92">
        <v>1519631.0009999999</v>
      </c>
      <c r="BT1171" s="92">
        <v>5033315.9994999999</v>
      </c>
      <c r="BU1171" s="92">
        <v>833</v>
      </c>
      <c r="BV1171" s="93">
        <v>44562</v>
      </c>
      <c r="BW1171" s="93">
        <v>44926</v>
      </c>
      <c r="BX1171" s="40"/>
      <c r="BY1171" s="15">
        <f>IF(BI1171=0,MAX($BY$5:BY1170)+1,0)</f>
        <v>0</v>
      </c>
      <c r="BZ1171" s="15" t="str">
        <f t="shared" si="20"/>
        <v/>
      </c>
    </row>
    <row r="1172" spans="61:78" x14ac:dyDescent="0.25">
      <c r="BI1172" s="27">
        <v>6</v>
      </c>
      <c r="BJ1172" t="s">
        <v>402</v>
      </c>
      <c r="BK1172" s="91">
        <v>-5.0000000000000001E-3</v>
      </c>
      <c r="BL1172" s="92" t="s">
        <v>604</v>
      </c>
      <c r="BM1172" s="92">
        <v>0</v>
      </c>
      <c r="BN1172" s="92">
        <v>7027</v>
      </c>
      <c r="BO1172" s="92">
        <v>105.78554535000001</v>
      </c>
      <c r="BP1172" s="92">
        <v>69.659011840000005</v>
      </c>
      <c r="BQ1172" s="92">
        <v>87.722278595000006</v>
      </c>
      <c r="BR1172" s="91">
        <v>2503</v>
      </c>
      <c r="BS1172" s="92">
        <v>1519820.0038999999</v>
      </c>
      <c r="BT1172" s="92">
        <v>5032380.0003000004</v>
      </c>
      <c r="BU1172" s="92">
        <v>2503</v>
      </c>
      <c r="BV1172" s="93">
        <v>44562</v>
      </c>
      <c r="BW1172" s="93">
        <v>44926</v>
      </c>
      <c r="BX1172" s="40"/>
      <c r="BY1172" s="15">
        <f>IF(BI1172=0,MAX($BY$5:BY1171)+1,0)</f>
        <v>0</v>
      </c>
      <c r="BZ1172" s="15" t="str">
        <f t="shared" si="20"/>
        <v/>
      </c>
    </row>
    <row r="1173" spans="61:78" x14ac:dyDescent="0.25">
      <c r="BI1173" s="27">
        <v>7</v>
      </c>
      <c r="BJ1173" t="s">
        <v>404</v>
      </c>
      <c r="BK1173" s="91">
        <v>-0.01</v>
      </c>
      <c r="BL1173" s="92" t="s">
        <v>606</v>
      </c>
      <c r="BM1173" s="92">
        <v>0</v>
      </c>
      <c r="BN1173" s="92">
        <v>2010</v>
      </c>
      <c r="BO1173" s="92">
        <v>110.89460754</v>
      </c>
      <c r="BP1173" s="92">
        <v>65.334671020000002</v>
      </c>
      <c r="BQ1173" s="92">
        <v>88.114639280000006</v>
      </c>
      <c r="BR1173" s="91">
        <v>2550</v>
      </c>
      <c r="BS1173" s="92">
        <v>1517747.0035000001</v>
      </c>
      <c r="BT1173" s="92">
        <v>5032975.0000999998</v>
      </c>
      <c r="BU1173" s="92">
        <v>2550</v>
      </c>
      <c r="BV1173" s="93">
        <v>44562</v>
      </c>
      <c r="BW1173" s="93">
        <v>44926</v>
      </c>
      <c r="BX1173" s="40"/>
      <c r="BY1173" s="15">
        <f>IF(BI1173=0,MAX($BY$5:BY1172)+1,0)</f>
        <v>0</v>
      </c>
      <c r="BZ1173" s="15" t="str">
        <f t="shared" si="20"/>
        <v/>
      </c>
    </row>
    <row r="1174" spans="61:78" x14ac:dyDescent="0.25">
      <c r="BI1174" s="27">
        <v>8</v>
      </c>
      <c r="BJ1174" t="s">
        <v>405</v>
      </c>
      <c r="BK1174" s="91">
        <v>-8.0000000000000002E-3</v>
      </c>
      <c r="BL1174" s="92" t="s">
        <v>607</v>
      </c>
      <c r="BM1174" s="92">
        <v>0</v>
      </c>
      <c r="BN1174" s="92">
        <v>2256</v>
      </c>
      <c r="BO1174" s="92">
        <v>110.55115508999999</v>
      </c>
      <c r="BP1174" s="92">
        <v>65.523017879999998</v>
      </c>
      <c r="BQ1174" s="92">
        <v>88.037086485000003</v>
      </c>
      <c r="BR1174" s="91">
        <v>2551</v>
      </c>
      <c r="BS1174" s="92">
        <v>1517591.9992</v>
      </c>
      <c r="BT1174" s="92">
        <v>5032844.9995999997</v>
      </c>
      <c r="BU1174" s="92">
        <v>2551</v>
      </c>
      <c r="BV1174" s="93">
        <v>44562</v>
      </c>
      <c r="BW1174" s="93">
        <v>44926</v>
      </c>
      <c r="BX1174" s="40"/>
      <c r="BY1174" s="15">
        <f>IF(BI1174=0,MAX($BY$5:BY1173)+1,0)</f>
        <v>0</v>
      </c>
      <c r="BZ1174" s="15" t="str">
        <f t="shared" si="20"/>
        <v/>
      </c>
    </row>
    <row r="1175" spans="61:78" x14ac:dyDescent="0.25">
      <c r="BI1175" s="27">
        <v>9</v>
      </c>
      <c r="BJ1175" t="s">
        <v>406</v>
      </c>
      <c r="BK1175" s="91">
        <v>-1.2E-2</v>
      </c>
      <c r="BL1175" s="92" t="s">
        <v>608</v>
      </c>
      <c r="BM1175" s="92">
        <v>0</v>
      </c>
      <c r="BN1175" s="92">
        <v>2137</v>
      </c>
      <c r="BO1175" s="92">
        <v>110.35852814</v>
      </c>
      <c r="BP1175" s="92">
        <v>65.443931579999997</v>
      </c>
      <c r="BQ1175" s="92">
        <v>87.901229860000001</v>
      </c>
      <c r="BR1175" s="91">
        <v>2559</v>
      </c>
      <c r="BS1175" s="92">
        <v>1517866.0035999999</v>
      </c>
      <c r="BT1175" s="92">
        <v>5032951.9955000002</v>
      </c>
      <c r="BU1175" s="92">
        <v>2559</v>
      </c>
      <c r="BV1175" s="93">
        <v>44562</v>
      </c>
      <c r="BW1175" s="93">
        <v>44926</v>
      </c>
      <c r="BX1175" s="40"/>
      <c r="BY1175" s="15">
        <f>IF(BI1175=0,MAX($BY$5:BY1174)+1,0)</f>
        <v>0</v>
      </c>
      <c r="BZ1175" s="15" t="str">
        <f t="shared" si="20"/>
        <v/>
      </c>
    </row>
    <row r="1176" spans="61:78" x14ac:dyDescent="0.25">
      <c r="BI1176" s="27">
        <v>10</v>
      </c>
      <c r="BJ1176" t="s">
        <v>407</v>
      </c>
      <c r="BK1176" s="91">
        <v>-2.2499999999999999E-2</v>
      </c>
      <c r="BL1176" s="92" t="s">
        <v>609</v>
      </c>
      <c r="BM1176" s="92">
        <v>0</v>
      </c>
      <c r="BN1176" s="92">
        <v>645</v>
      </c>
      <c r="BO1176" s="92">
        <v>109.94715881</v>
      </c>
      <c r="BP1176" s="92">
        <v>72.904418949999993</v>
      </c>
      <c r="BQ1176" s="92">
        <v>91.425788879999999</v>
      </c>
      <c r="BR1176" s="91">
        <v>4740</v>
      </c>
      <c r="BS1176" s="92">
        <v>1519004.9994999999</v>
      </c>
      <c r="BT1176" s="92">
        <v>5033871.9913999997</v>
      </c>
      <c r="BU1176" s="92">
        <v>4740</v>
      </c>
      <c r="BV1176" s="93">
        <v>44562</v>
      </c>
      <c r="BW1176" s="93">
        <v>44926</v>
      </c>
      <c r="BX1176" s="40"/>
      <c r="BY1176" s="15">
        <f>IF(BI1176=0,MAX($BY$5:BY1175)+1,0)</f>
        <v>0</v>
      </c>
      <c r="BZ1176" s="15" t="str">
        <f t="shared" si="20"/>
        <v/>
      </c>
    </row>
    <row r="1177" spans="61:78" x14ac:dyDescent="0.25">
      <c r="BI1177" s="27">
        <v>11</v>
      </c>
      <c r="BJ1177" t="s">
        <v>407</v>
      </c>
      <c r="BK1177" s="91">
        <v>-2.2499999999999999E-2</v>
      </c>
      <c r="BL1177" s="92" t="s">
        <v>610</v>
      </c>
      <c r="BM1177" s="92">
        <v>0</v>
      </c>
      <c r="BN1177" s="92">
        <v>645</v>
      </c>
      <c r="BO1177" s="92">
        <v>109.94715881</v>
      </c>
      <c r="BP1177" s="92">
        <v>72.904418949999993</v>
      </c>
      <c r="BQ1177" s="92">
        <v>91.425788879999999</v>
      </c>
      <c r="BR1177" s="91">
        <v>4741</v>
      </c>
      <c r="BS1177" s="92">
        <v>1519003.9994999999</v>
      </c>
      <c r="BT1177" s="92">
        <v>5033866.9908999996</v>
      </c>
      <c r="BU1177" s="92">
        <v>4741</v>
      </c>
      <c r="BV1177" s="93">
        <v>44562</v>
      </c>
      <c r="BW1177" s="93">
        <v>44926</v>
      </c>
      <c r="BX1177" s="40"/>
      <c r="BY1177" s="15">
        <f>IF(BI1177=0,MAX($BY$5:BY1176)+1,0)</f>
        <v>0</v>
      </c>
      <c r="BZ1177" s="15" t="str">
        <f t="shared" si="20"/>
        <v/>
      </c>
    </row>
    <row r="1178" spans="61:78" x14ac:dyDescent="0.25">
      <c r="BI1178" s="27">
        <v>12</v>
      </c>
      <c r="BJ1178" t="s">
        <v>409</v>
      </c>
      <c r="BK1178" s="91">
        <v>-8.0000000000000002E-3</v>
      </c>
      <c r="BL1178" s="92" t="s">
        <v>612</v>
      </c>
      <c r="BM1178" s="92">
        <v>0</v>
      </c>
      <c r="BN1178" s="92">
        <v>8231</v>
      </c>
      <c r="BO1178" s="92">
        <v>109.92002869</v>
      </c>
      <c r="BP1178" s="92">
        <v>64.246482850000007</v>
      </c>
      <c r="BQ1178" s="92">
        <v>87.083255769999994</v>
      </c>
      <c r="BR1178" s="91" t="s">
        <v>18</v>
      </c>
      <c r="BS1178" s="92">
        <v>1517647.0034</v>
      </c>
      <c r="BT1178" s="92">
        <v>5031648.0003000004</v>
      </c>
      <c r="BU1178" s="92" t="s">
        <v>18</v>
      </c>
      <c r="BV1178" s="93">
        <v>44562</v>
      </c>
      <c r="BW1178" s="93">
        <v>44926</v>
      </c>
      <c r="BX1178" s="40"/>
      <c r="BY1178" s="15">
        <f>IF(BI1178=0,MAX($BY$5:BY1177)+1,0)</f>
        <v>0</v>
      </c>
      <c r="BZ1178" s="15" t="str">
        <f t="shared" si="20"/>
        <v/>
      </c>
    </row>
    <row r="1179" spans="61:78" x14ac:dyDescent="0.25">
      <c r="BI1179" s="27">
        <v>13</v>
      </c>
      <c r="BJ1179" t="s">
        <v>410</v>
      </c>
      <c r="BK1179" s="91">
        <v>-8.0000000000000002E-3</v>
      </c>
      <c r="BL1179" s="92" t="s">
        <v>613</v>
      </c>
      <c r="BM1179" s="92">
        <v>0</v>
      </c>
      <c r="BN1179" s="92">
        <v>7745</v>
      </c>
      <c r="BO1179" s="92">
        <v>109.08650208</v>
      </c>
      <c r="BP1179" s="92">
        <v>64.124412539999994</v>
      </c>
      <c r="BQ1179" s="92">
        <v>86.605457309999906</v>
      </c>
      <c r="BR1179" s="91" t="s">
        <v>19</v>
      </c>
      <c r="BS1179" s="92">
        <v>1517718.0031000001</v>
      </c>
      <c r="BT1179" s="92">
        <v>5031736.0006999997</v>
      </c>
      <c r="BU1179" s="92" t="s">
        <v>19</v>
      </c>
      <c r="BV1179" s="93">
        <v>44562</v>
      </c>
      <c r="BW1179" s="93">
        <v>44926</v>
      </c>
      <c r="BX1179" s="40"/>
      <c r="BY1179" s="15">
        <f>IF(BI1179=0,MAX($BY$5:BY1178)+1,0)</f>
        <v>0</v>
      </c>
      <c r="BZ1179" s="15" t="str">
        <f t="shared" si="20"/>
        <v/>
      </c>
    </row>
    <row r="1180" spans="61:78" x14ac:dyDescent="0.25">
      <c r="BI1180" s="27">
        <v>14</v>
      </c>
      <c r="BJ1180" t="s">
        <v>412</v>
      </c>
      <c r="BK1180" s="91">
        <v>-8.0000000000000002E-3</v>
      </c>
      <c r="BL1180" s="92" t="s">
        <v>615</v>
      </c>
      <c r="BM1180" s="92">
        <v>0</v>
      </c>
      <c r="BN1180" s="92">
        <v>9316</v>
      </c>
      <c r="BO1180" s="92">
        <v>108.80895233</v>
      </c>
      <c r="BP1180" s="92">
        <v>63.80172348</v>
      </c>
      <c r="BQ1180" s="92">
        <v>86.305337905000002</v>
      </c>
      <c r="BR1180" s="91" t="s">
        <v>28</v>
      </c>
      <c r="BS1180" s="92">
        <v>1517845.0024000001</v>
      </c>
      <c r="BT1180" s="92">
        <v>5031586.9985999996</v>
      </c>
      <c r="BU1180" s="92" t="s">
        <v>28</v>
      </c>
      <c r="BV1180" s="93">
        <v>44562</v>
      </c>
      <c r="BW1180" s="93">
        <v>44926</v>
      </c>
      <c r="BX1180" s="40"/>
      <c r="BY1180" s="15">
        <f>IF(BI1180=0,MAX($BY$5:BY1179)+1,0)</f>
        <v>0</v>
      </c>
      <c r="BZ1180" s="15" t="str">
        <f t="shared" si="20"/>
        <v/>
      </c>
    </row>
    <row r="1181" spans="61:78" x14ac:dyDescent="0.25">
      <c r="BI1181" s="27">
        <v>15</v>
      </c>
      <c r="BJ1181" t="s">
        <v>413</v>
      </c>
      <c r="BK1181" s="91">
        <v>-8.0000000000000002E-3</v>
      </c>
      <c r="BL1181" s="92" t="s">
        <v>616</v>
      </c>
      <c r="BM1181" s="92">
        <v>0</v>
      </c>
      <c r="BN1181" s="92">
        <v>10445</v>
      </c>
      <c r="BO1181" s="92">
        <v>109.21190643</v>
      </c>
      <c r="BP1181" s="92">
        <v>63.974983219999999</v>
      </c>
      <c r="BQ1181" s="92">
        <v>86.593444825000006</v>
      </c>
      <c r="BR1181" s="91" t="s">
        <v>29</v>
      </c>
      <c r="BS1181" s="92">
        <v>1517749.0031000001</v>
      </c>
      <c r="BT1181" s="92">
        <v>5031492.9918999998</v>
      </c>
      <c r="BU1181" s="92" t="s">
        <v>29</v>
      </c>
      <c r="BV1181" s="93">
        <v>44562</v>
      </c>
      <c r="BW1181" s="93">
        <v>44926</v>
      </c>
      <c r="BX1181" s="40"/>
      <c r="BY1181" s="15">
        <f>IF(BI1181=0,MAX($BY$5:BY1180)+1,0)</f>
        <v>0</v>
      </c>
      <c r="BZ1181" s="15" t="str">
        <f t="shared" si="20"/>
        <v/>
      </c>
    </row>
    <row r="1182" spans="61:78" x14ac:dyDescent="0.25">
      <c r="BI1182" s="27">
        <v>16</v>
      </c>
      <c r="BJ1182" t="s">
        <v>417</v>
      </c>
      <c r="BK1182" s="91">
        <v>-8.0000000000000002E-3</v>
      </c>
      <c r="BL1182" s="92" t="s">
        <v>621</v>
      </c>
      <c r="BM1182" s="92">
        <v>0</v>
      </c>
      <c r="BN1182" s="92">
        <v>1919</v>
      </c>
      <c r="BO1182" s="92">
        <v>107.52838898</v>
      </c>
      <c r="BP1182" s="92">
        <v>71.738250730000004</v>
      </c>
      <c r="BQ1182" s="92">
        <v>89.633319854999996</v>
      </c>
      <c r="BR1182" s="91" t="s">
        <v>38</v>
      </c>
      <c r="BS1182" s="92">
        <v>1519559.9978</v>
      </c>
      <c r="BT1182" s="92">
        <v>5033463.9984999998</v>
      </c>
      <c r="BU1182" s="92" t="s">
        <v>38</v>
      </c>
      <c r="BV1182" s="93">
        <v>44562</v>
      </c>
      <c r="BW1182" s="93">
        <v>44926</v>
      </c>
      <c r="BX1182" s="40"/>
      <c r="BY1182" s="15">
        <f>IF(BI1182=0,MAX($BY$5:BY1181)+1,0)</f>
        <v>0</v>
      </c>
      <c r="BZ1182" s="15" t="str">
        <f t="shared" si="20"/>
        <v/>
      </c>
    </row>
    <row r="1183" spans="61:78" x14ac:dyDescent="0.25">
      <c r="BI1183" s="27">
        <v>17</v>
      </c>
      <c r="BJ1183" t="s">
        <v>418</v>
      </c>
      <c r="BK1183" s="91">
        <v>-8.0000000000000002E-3</v>
      </c>
      <c r="BL1183" s="92" t="s">
        <v>622</v>
      </c>
      <c r="BM1183" s="92">
        <v>0</v>
      </c>
      <c r="BN1183" s="92">
        <v>2048</v>
      </c>
      <c r="BO1183" s="92">
        <v>107.55656433</v>
      </c>
      <c r="BP1183" s="92">
        <v>71.476799009999993</v>
      </c>
      <c r="BQ1183" s="92">
        <v>89.516681669999997</v>
      </c>
      <c r="BR1183" s="91" t="s">
        <v>39</v>
      </c>
      <c r="BS1183" s="92">
        <v>1519593.9975000001</v>
      </c>
      <c r="BT1183" s="92">
        <v>5033411.9990999997</v>
      </c>
      <c r="BU1183" s="92" t="s">
        <v>39</v>
      </c>
      <c r="BV1183" s="93">
        <v>44562</v>
      </c>
      <c r="BW1183" s="93">
        <v>44926</v>
      </c>
      <c r="BX1183" s="40"/>
      <c r="BY1183" s="15">
        <f>IF(BI1183=0,MAX($BY$5:BY1182)+1,0)</f>
        <v>0</v>
      </c>
      <c r="BZ1183" s="15" t="str">
        <f t="shared" si="20"/>
        <v/>
      </c>
    </row>
    <row r="1184" spans="61:78" x14ac:dyDescent="0.25">
      <c r="BI1184" s="27">
        <v>18</v>
      </c>
      <c r="BJ1184" t="s">
        <v>419</v>
      </c>
      <c r="BK1184" s="91">
        <v>-8.0000000000000002E-3</v>
      </c>
      <c r="BL1184" s="92" t="s">
        <v>623</v>
      </c>
      <c r="BM1184" s="92">
        <v>0</v>
      </c>
      <c r="BN1184" s="92">
        <v>2173</v>
      </c>
      <c r="BO1184" s="92">
        <v>107.66276550000001</v>
      </c>
      <c r="BP1184" s="92">
        <v>71.339622500000004</v>
      </c>
      <c r="BQ1184" s="92">
        <v>89.501193999999998</v>
      </c>
      <c r="BR1184" s="91" t="s">
        <v>40</v>
      </c>
      <c r="BS1184" s="92">
        <v>1519634.9982</v>
      </c>
      <c r="BT1184" s="92">
        <v>5033369.9902999997</v>
      </c>
      <c r="BU1184" s="92" t="s">
        <v>40</v>
      </c>
      <c r="BV1184" s="93">
        <v>44562</v>
      </c>
      <c r="BW1184" s="93">
        <v>44926</v>
      </c>
      <c r="BX1184" s="40"/>
      <c r="BY1184" s="15">
        <f>IF(BI1184=0,MAX($BY$5:BY1183)+1,0)</f>
        <v>0</v>
      </c>
      <c r="BZ1184" s="15" t="str">
        <f t="shared" si="20"/>
        <v/>
      </c>
    </row>
    <row r="1185" spans="61:78" x14ac:dyDescent="0.25">
      <c r="BI1185" s="27">
        <v>19</v>
      </c>
      <c r="BJ1185" t="s">
        <v>420</v>
      </c>
      <c r="BK1185" s="91">
        <v>6.0000000000000001E-3</v>
      </c>
      <c r="BL1185" s="92" t="s">
        <v>624</v>
      </c>
      <c r="BM1185" s="92">
        <v>0</v>
      </c>
      <c r="BN1185" s="92">
        <v>2169</v>
      </c>
      <c r="BO1185" s="92">
        <v>108.33624268</v>
      </c>
      <c r="BP1185" s="92">
        <v>71.719467159999994</v>
      </c>
      <c r="BQ1185" s="92">
        <v>90.027854919999996</v>
      </c>
      <c r="BR1185" s="91" t="s">
        <v>41</v>
      </c>
      <c r="BS1185" s="92">
        <v>1519433.0009000001</v>
      </c>
      <c r="BT1185" s="92">
        <v>5033336.9924999997</v>
      </c>
      <c r="BU1185" s="92" t="s">
        <v>41</v>
      </c>
      <c r="BV1185" s="93">
        <v>44562</v>
      </c>
      <c r="BW1185" s="93">
        <v>44926</v>
      </c>
      <c r="BX1185" s="40"/>
      <c r="BY1185" s="15">
        <f>IF(BI1185=0,MAX($BY$5:BY1184)+1,0)</f>
        <v>0</v>
      </c>
      <c r="BZ1185" s="15" t="str">
        <f t="shared" si="20"/>
        <v/>
      </c>
    </row>
    <row r="1186" spans="61:78" x14ac:dyDescent="0.25">
      <c r="BI1186" s="27">
        <v>20</v>
      </c>
      <c r="BJ1186" t="s">
        <v>420</v>
      </c>
      <c r="BK1186" s="91">
        <v>6.0000000000000001E-3</v>
      </c>
      <c r="BL1186" s="92" t="s">
        <v>625</v>
      </c>
      <c r="BM1186" s="92">
        <v>0</v>
      </c>
      <c r="BN1186" s="92">
        <v>2169</v>
      </c>
      <c r="BO1186" s="92">
        <v>108.33624268</v>
      </c>
      <c r="BP1186" s="92">
        <v>71.719467159999994</v>
      </c>
      <c r="BQ1186" s="92">
        <v>90.027854919999996</v>
      </c>
      <c r="BR1186" s="91" t="s">
        <v>42</v>
      </c>
      <c r="BS1186" s="92">
        <v>1519443.996</v>
      </c>
      <c r="BT1186" s="92">
        <v>5033326.9955000002</v>
      </c>
      <c r="BU1186" s="92" t="s">
        <v>42</v>
      </c>
      <c r="BV1186" s="93">
        <v>44562</v>
      </c>
      <c r="BW1186" s="93">
        <v>44926</v>
      </c>
      <c r="BX1186" s="40"/>
      <c r="BY1186" s="15">
        <f>IF(BI1186=0,MAX($BY$5:BY1185)+1,0)</f>
        <v>0</v>
      </c>
      <c r="BZ1186" s="15" t="str">
        <f t="shared" si="20"/>
        <v/>
      </c>
    </row>
    <row r="1187" spans="61:78" x14ac:dyDescent="0.25">
      <c r="BI1187" s="27">
        <v>21</v>
      </c>
      <c r="BJ1187" t="s">
        <v>421</v>
      </c>
      <c r="BK1187" s="91">
        <v>6.0000000000000001E-3</v>
      </c>
      <c r="BL1187" s="92" t="s">
        <v>626</v>
      </c>
      <c r="BM1187" s="92">
        <v>0</v>
      </c>
      <c r="BN1187" s="92">
        <v>2295</v>
      </c>
      <c r="BO1187" s="92">
        <v>107.84601592999999</v>
      </c>
      <c r="BP1187" s="92">
        <v>71.506248470000003</v>
      </c>
      <c r="BQ1187" s="92">
        <v>89.676132199999998</v>
      </c>
      <c r="BR1187" s="91" t="s">
        <v>43</v>
      </c>
      <c r="BS1187" s="92">
        <v>1519469.0020999999</v>
      </c>
      <c r="BT1187" s="92">
        <v>5033304.9913999997</v>
      </c>
      <c r="BU1187" s="92" t="s">
        <v>43</v>
      </c>
      <c r="BV1187" s="93">
        <v>44562</v>
      </c>
      <c r="BW1187" s="93">
        <v>44926</v>
      </c>
      <c r="BX1187" s="40"/>
      <c r="BY1187" s="15">
        <f>IF(BI1187=0,MAX($BY$5:BY1186)+1,0)</f>
        <v>0</v>
      </c>
      <c r="BZ1187" s="15" t="str">
        <f t="shared" si="20"/>
        <v/>
      </c>
    </row>
    <row r="1188" spans="61:78" x14ac:dyDescent="0.25">
      <c r="BI1188" s="27">
        <v>22</v>
      </c>
      <c r="BJ1188" t="s">
        <v>421</v>
      </c>
      <c r="BK1188" s="91">
        <v>6.0000000000000001E-3</v>
      </c>
      <c r="BL1188" s="92" t="s">
        <v>627</v>
      </c>
      <c r="BM1188" s="92">
        <v>0</v>
      </c>
      <c r="BN1188" s="92">
        <v>2295</v>
      </c>
      <c r="BO1188" s="92">
        <v>107.84601592999999</v>
      </c>
      <c r="BP1188" s="92">
        <v>71.506248470000003</v>
      </c>
      <c r="BQ1188" s="92">
        <v>89.676132199999998</v>
      </c>
      <c r="BR1188" s="91" t="s">
        <v>44</v>
      </c>
      <c r="BS1188" s="92">
        <v>1519482.0045</v>
      </c>
      <c r="BT1188" s="92">
        <v>5033285.9927000003</v>
      </c>
      <c r="BU1188" s="92" t="s">
        <v>44</v>
      </c>
      <c r="BV1188" s="93">
        <v>44562</v>
      </c>
      <c r="BW1188" s="93">
        <v>44926</v>
      </c>
      <c r="BX1188" s="40"/>
      <c r="BY1188" s="15">
        <f>IF(BI1188=0,MAX($BY$5:BY1187)+1,0)</f>
        <v>0</v>
      </c>
      <c r="BZ1188" s="15" t="str">
        <f t="shared" si="20"/>
        <v/>
      </c>
    </row>
    <row r="1189" spans="61:78" x14ac:dyDescent="0.25">
      <c r="BI1189" s="27">
        <v>23</v>
      </c>
      <c r="BJ1189" t="s">
        <v>422</v>
      </c>
      <c r="BK1189" s="91">
        <v>2.4E-2</v>
      </c>
      <c r="BL1189" s="92" t="s">
        <v>628</v>
      </c>
      <c r="BM1189" s="92">
        <v>0</v>
      </c>
      <c r="BN1189" s="92">
        <v>2527</v>
      </c>
      <c r="BO1189" s="92">
        <v>107.97271729000001</v>
      </c>
      <c r="BP1189" s="92">
        <v>71.206565859999998</v>
      </c>
      <c r="BQ1189" s="92">
        <v>89.589641575000002</v>
      </c>
      <c r="BR1189" s="91" t="s">
        <v>45</v>
      </c>
      <c r="BS1189" s="92">
        <v>1519518.9950999999</v>
      </c>
      <c r="BT1189" s="92">
        <v>5033226.9990999997</v>
      </c>
      <c r="BU1189" s="92" t="s">
        <v>45</v>
      </c>
      <c r="BV1189" s="93">
        <v>44562</v>
      </c>
      <c r="BW1189" s="93">
        <v>44926</v>
      </c>
      <c r="BX1189" s="40"/>
      <c r="BY1189" s="15">
        <f>IF(BI1189=0,MAX($BY$5:BY1188)+1,0)</f>
        <v>0</v>
      </c>
      <c r="BZ1189" s="15" t="str">
        <f t="shared" si="20"/>
        <v/>
      </c>
    </row>
    <row r="1190" spans="61:78" x14ac:dyDescent="0.25">
      <c r="BI1190" s="27">
        <v>24</v>
      </c>
      <c r="BJ1190" t="s">
        <v>423</v>
      </c>
      <c r="BK1190" s="91">
        <v>-2.1399999999999999E-2</v>
      </c>
      <c r="BL1190" s="92" t="s">
        <v>629</v>
      </c>
      <c r="BM1190" s="92">
        <v>0</v>
      </c>
      <c r="BN1190" s="92">
        <v>2287</v>
      </c>
      <c r="BO1190" s="92">
        <v>107.6685791</v>
      </c>
      <c r="BP1190" s="92">
        <v>71.260536189999996</v>
      </c>
      <c r="BQ1190" s="92">
        <v>89.464557644999999</v>
      </c>
      <c r="BR1190" s="91" t="s">
        <v>46</v>
      </c>
      <c r="BS1190" s="92">
        <v>1519078.0001999999</v>
      </c>
      <c r="BT1190" s="92">
        <v>5033219.9946999997</v>
      </c>
      <c r="BU1190" s="92" t="s">
        <v>46</v>
      </c>
      <c r="BV1190" s="93">
        <v>44562</v>
      </c>
      <c r="BW1190" s="93">
        <v>44926</v>
      </c>
      <c r="BX1190" s="40"/>
      <c r="BY1190" s="15">
        <f>IF(BI1190=0,MAX($BY$5:BY1189)+1,0)</f>
        <v>0</v>
      </c>
      <c r="BZ1190" s="15" t="str">
        <f t="shared" si="20"/>
        <v/>
      </c>
    </row>
    <row r="1191" spans="61:78" x14ac:dyDescent="0.25">
      <c r="BI1191" s="27">
        <v>25</v>
      </c>
      <c r="BJ1191" t="s">
        <v>424</v>
      </c>
      <c r="BK1191" s="91">
        <v>2.1399999999999999E-2</v>
      </c>
      <c r="BL1191" s="92" t="s">
        <v>630</v>
      </c>
      <c r="BM1191" s="92">
        <v>0</v>
      </c>
      <c r="BN1191" s="92">
        <v>1909</v>
      </c>
      <c r="BO1191" s="92">
        <v>108.11677551</v>
      </c>
      <c r="BP1191" s="92">
        <v>71.622856139999996</v>
      </c>
      <c r="BQ1191" s="92">
        <v>89.869815824999904</v>
      </c>
      <c r="BR1191" s="91" t="s">
        <v>47</v>
      </c>
      <c r="BS1191" s="92">
        <v>1519088.0037</v>
      </c>
      <c r="BT1191" s="92">
        <v>5033340.9992000004</v>
      </c>
      <c r="BU1191" s="92" t="s">
        <v>47</v>
      </c>
      <c r="BV1191" s="93">
        <v>44562</v>
      </c>
      <c r="BW1191" s="93">
        <v>44926</v>
      </c>
      <c r="BX1191" s="40"/>
      <c r="BY1191" s="15">
        <f>IF(BI1191=0,MAX($BY$5:BY1190)+1,0)</f>
        <v>0</v>
      </c>
      <c r="BZ1191" s="15" t="str">
        <f t="shared" si="20"/>
        <v/>
      </c>
    </row>
    <row r="1192" spans="61:78" x14ac:dyDescent="0.25">
      <c r="BI1192" s="27">
        <v>26</v>
      </c>
      <c r="BJ1192" t="s">
        <v>425</v>
      </c>
      <c r="BK1192" s="91">
        <v>2.1399999999999999E-2</v>
      </c>
      <c r="BL1192" s="92" t="s">
        <v>631</v>
      </c>
      <c r="BM1192" s="92">
        <v>0</v>
      </c>
      <c r="BN1192" s="92">
        <v>2161</v>
      </c>
      <c r="BO1192" s="92">
        <v>107.9879303</v>
      </c>
      <c r="BP1192" s="92">
        <v>71.230773929999998</v>
      </c>
      <c r="BQ1192" s="92">
        <v>89.609352114999993</v>
      </c>
      <c r="BR1192" s="91" t="s">
        <v>48</v>
      </c>
      <c r="BS1192" s="92">
        <v>1519071.9994999999</v>
      </c>
      <c r="BT1192" s="92">
        <v>5033226.9907999998</v>
      </c>
      <c r="BU1192" s="92" t="s">
        <v>48</v>
      </c>
      <c r="BV1192" s="93">
        <v>44562</v>
      </c>
      <c r="BW1192" s="93">
        <v>44926</v>
      </c>
      <c r="BX1192" s="40"/>
      <c r="BY1192" s="15">
        <f>IF(BI1192=0,MAX($BY$5:BY1191)+1,0)</f>
        <v>0</v>
      </c>
      <c r="BZ1192" s="15" t="str">
        <f t="shared" si="20"/>
        <v/>
      </c>
    </row>
    <row r="1193" spans="61:78" x14ac:dyDescent="0.25">
      <c r="BI1193" s="27">
        <v>27</v>
      </c>
      <c r="BJ1193" t="s">
        <v>426</v>
      </c>
      <c r="BK1193" s="91">
        <v>-6.0000000000000001E-3</v>
      </c>
      <c r="BL1193" s="92" t="s">
        <v>632</v>
      </c>
      <c r="BM1193" s="92">
        <v>0</v>
      </c>
      <c r="BN1193" s="92">
        <v>2528</v>
      </c>
      <c r="BO1193" s="92">
        <v>107.90103148999999</v>
      </c>
      <c r="BP1193" s="92">
        <v>71.132980349999997</v>
      </c>
      <c r="BQ1193" s="92">
        <v>89.517005920000003</v>
      </c>
      <c r="BR1193" s="91" t="s">
        <v>49</v>
      </c>
      <c r="BS1193" s="92">
        <v>1519568.0019</v>
      </c>
      <c r="BT1193" s="92">
        <v>5033226.9948000005</v>
      </c>
      <c r="BU1193" s="92" t="s">
        <v>49</v>
      </c>
      <c r="BV1193" s="93">
        <v>44562</v>
      </c>
      <c r="BW1193" s="93">
        <v>44926</v>
      </c>
      <c r="BX1193" s="40"/>
      <c r="BY1193" s="15">
        <f>IF(BI1193=0,MAX($BY$5:BY1192)+1,0)</f>
        <v>0</v>
      </c>
      <c r="BZ1193" s="15" t="str">
        <f t="shared" si="20"/>
        <v/>
      </c>
    </row>
    <row r="1194" spans="61:78" x14ac:dyDescent="0.25">
      <c r="BI1194" s="27">
        <v>28</v>
      </c>
      <c r="BJ1194" t="s">
        <v>426</v>
      </c>
      <c r="BK1194" s="91">
        <v>-6.0000000000000001E-3</v>
      </c>
      <c r="BL1194" s="92" t="s">
        <v>633</v>
      </c>
      <c r="BM1194" s="92">
        <v>0</v>
      </c>
      <c r="BN1194" s="92">
        <v>2528</v>
      </c>
      <c r="BO1194" s="92">
        <v>107.90103148999999</v>
      </c>
      <c r="BP1194" s="92">
        <v>71.132980349999997</v>
      </c>
      <c r="BQ1194" s="92">
        <v>89.517005920000003</v>
      </c>
      <c r="BR1194" s="91" t="s">
        <v>50</v>
      </c>
      <c r="BS1194" s="92">
        <v>1519571.9987999999</v>
      </c>
      <c r="BT1194" s="92">
        <v>5033222.9929</v>
      </c>
      <c r="BU1194" s="92" t="s">
        <v>50</v>
      </c>
      <c r="BV1194" s="93">
        <v>44562</v>
      </c>
      <c r="BW1194" s="93">
        <v>44926</v>
      </c>
      <c r="BX1194" s="40"/>
      <c r="BY1194" s="15">
        <f>IF(BI1194=0,MAX($BY$5:BY1193)+1,0)</f>
        <v>0</v>
      </c>
      <c r="BZ1194" s="15" t="str">
        <f t="shared" si="20"/>
        <v/>
      </c>
    </row>
    <row r="1195" spans="61:78" x14ac:dyDescent="0.25">
      <c r="BI1195" s="27">
        <v>29</v>
      </c>
      <c r="BJ1195" t="s">
        <v>427</v>
      </c>
      <c r="BK1195" s="91">
        <v>6.0000000000000001E-3</v>
      </c>
      <c r="BL1195" s="92" t="s">
        <v>634</v>
      </c>
      <c r="BM1195" s="92">
        <v>0</v>
      </c>
      <c r="BN1195" s="92">
        <v>2412</v>
      </c>
      <c r="BO1195" s="92">
        <v>108.01702118</v>
      </c>
      <c r="BP1195" s="92">
        <v>71.264244079999997</v>
      </c>
      <c r="BQ1195" s="92">
        <v>89.640632629999999</v>
      </c>
      <c r="BR1195" s="91" t="s">
        <v>51</v>
      </c>
      <c r="BS1195" s="92">
        <v>1519546.9998999999</v>
      </c>
      <c r="BT1195" s="92">
        <v>5033241</v>
      </c>
      <c r="BU1195" s="92" t="s">
        <v>51</v>
      </c>
      <c r="BV1195" s="93">
        <v>44562</v>
      </c>
      <c r="BW1195" s="93">
        <v>44926</v>
      </c>
      <c r="BX1195" s="40"/>
      <c r="BY1195" s="15">
        <f>IF(BI1195=0,MAX($BY$5:BY1194)+1,0)</f>
        <v>0</v>
      </c>
      <c r="BZ1195" s="15" t="str">
        <f t="shared" si="20"/>
        <v/>
      </c>
    </row>
    <row r="1196" spans="61:78" x14ac:dyDescent="0.25">
      <c r="BI1196" s="27">
        <v>30</v>
      </c>
      <c r="BJ1196" t="s">
        <v>426</v>
      </c>
      <c r="BK1196" s="91">
        <v>6.0000000000000001E-3</v>
      </c>
      <c r="BL1196" s="92" t="s">
        <v>635</v>
      </c>
      <c r="BM1196" s="92">
        <v>0</v>
      </c>
      <c r="BN1196" s="92">
        <v>2528</v>
      </c>
      <c r="BO1196" s="92">
        <v>107.90103148999999</v>
      </c>
      <c r="BP1196" s="92">
        <v>71.132980349999997</v>
      </c>
      <c r="BQ1196" s="92">
        <v>89.517005920000003</v>
      </c>
      <c r="BR1196" s="91" t="s">
        <v>52</v>
      </c>
      <c r="BS1196" s="92">
        <v>1519545.0049999999</v>
      </c>
      <c r="BT1196" s="92">
        <v>5033238.9978999998</v>
      </c>
      <c r="BU1196" s="92" t="s">
        <v>52</v>
      </c>
      <c r="BV1196" s="93">
        <v>44562</v>
      </c>
      <c r="BW1196" s="93">
        <v>44926</v>
      </c>
      <c r="BX1196" s="40"/>
      <c r="BY1196" s="15">
        <f>IF(BI1196=0,MAX($BY$5:BY1195)+1,0)</f>
        <v>0</v>
      </c>
      <c r="BZ1196" s="15" t="str">
        <f t="shared" si="20"/>
        <v/>
      </c>
    </row>
    <row r="1197" spans="61:78" x14ac:dyDescent="0.25">
      <c r="BI1197" s="27">
        <v>31</v>
      </c>
      <c r="BJ1197" t="s">
        <v>422</v>
      </c>
      <c r="BK1197" s="91">
        <v>1.2E-2</v>
      </c>
      <c r="BL1197" s="92" t="s">
        <v>636</v>
      </c>
      <c r="BM1197" s="92">
        <v>0</v>
      </c>
      <c r="BN1197" s="92">
        <v>2527</v>
      </c>
      <c r="BO1197" s="92">
        <v>107.97271729000001</v>
      </c>
      <c r="BP1197" s="92">
        <v>71.206565859999998</v>
      </c>
      <c r="BQ1197" s="92">
        <v>89.589641575000002</v>
      </c>
      <c r="BR1197" s="91" t="s">
        <v>53</v>
      </c>
      <c r="BS1197" s="92">
        <v>1519518.9950999999</v>
      </c>
      <c r="BT1197" s="92">
        <v>5033226.9990999997</v>
      </c>
      <c r="BU1197" s="92" t="s">
        <v>53</v>
      </c>
      <c r="BV1197" s="93">
        <v>44562</v>
      </c>
      <c r="BW1197" s="93">
        <v>44926</v>
      </c>
      <c r="BX1197" s="40"/>
      <c r="BY1197" s="15">
        <f>IF(BI1197=0,MAX($BY$5:BY1196)+1,0)</f>
        <v>0</v>
      </c>
      <c r="BZ1197" s="15" t="str">
        <f t="shared" si="20"/>
        <v/>
      </c>
    </row>
    <row r="1198" spans="61:78" x14ac:dyDescent="0.25">
      <c r="BI1198" s="27">
        <v>32</v>
      </c>
      <c r="BJ1198" t="s">
        <v>426</v>
      </c>
      <c r="BK1198" s="91">
        <v>8.0000000000000002E-3</v>
      </c>
      <c r="BL1198" s="92" t="s">
        <v>639</v>
      </c>
      <c r="BM1198" s="92">
        <v>0</v>
      </c>
      <c r="BN1198" s="92">
        <v>2528</v>
      </c>
      <c r="BO1198" s="92">
        <v>107.90103148999999</v>
      </c>
      <c r="BP1198" s="92">
        <v>71.132980349999997</v>
      </c>
      <c r="BQ1198" s="92">
        <v>89.517005920000003</v>
      </c>
      <c r="BR1198" s="91" t="s">
        <v>56</v>
      </c>
      <c r="BS1198" s="92">
        <v>1519549.9957999999</v>
      </c>
      <c r="BT1198" s="92">
        <v>5033195.9979999997</v>
      </c>
      <c r="BU1198" s="92" t="s">
        <v>56</v>
      </c>
      <c r="BV1198" s="93">
        <v>44562</v>
      </c>
      <c r="BW1198" s="93">
        <v>44926</v>
      </c>
      <c r="BX1198" s="40"/>
      <c r="BY1198" s="15">
        <f>IF(BI1198=0,MAX($BY$5:BY1197)+1,0)</f>
        <v>0</v>
      </c>
      <c r="BZ1198" s="15" t="str">
        <f t="shared" si="20"/>
        <v/>
      </c>
    </row>
    <row r="1199" spans="61:78" x14ac:dyDescent="0.25">
      <c r="BI1199" s="27">
        <v>33</v>
      </c>
      <c r="BJ1199" t="s">
        <v>342</v>
      </c>
      <c r="BK1199" s="91">
        <v>6.0000000000000001E-3</v>
      </c>
      <c r="BL1199" s="92" t="s">
        <v>654</v>
      </c>
      <c r="BM1199" s="92">
        <v>0</v>
      </c>
      <c r="BN1199" s="92">
        <v>14785</v>
      </c>
      <c r="BO1199" s="92">
        <v>106.4753418</v>
      </c>
      <c r="BP1199" s="92">
        <v>63.433700559999998</v>
      </c>
      <c r="BQ1199" s="92">
        <v>84.95452118</v>
      </c>
      <c r="BR1199" s="91" t="s">
        <v>71</v>
      </c>
      <c r="BS1199" s="92">
        <v>1518762.0031999999</v>
      </c>
      <c r="BT1199" s="92">
        <v>5031310.9926000005</v>
      </c>
      <c r="BU1199" s="92" t="s">
        <v>71</v>
      </c>
      <c r="BV1199" s="93">
        <v>44562</v>
      </c>
      <c r="BW1199" s="93">
        <v>44926</v>
      </c>
      <c r="BX1199" s="40"/>
      <c r="BY1199" s="15">
        <f>IF(BI1199=0,MAX($BY$5:BY1198)+1,0)</f>
        <v>0</v>
      </c>
      <c r="BZ1199" s="15" t="str">
        <f t="shared" si="20"/>
        <v/>
      </c>
    </row>
    <row r="1200" spans="61:78" x14ac:dyDescent="0.25">
      <c r="BI1200" s="27">
        <v>34</v>
      </c>
      <c r="BJ1200" t="s">
        <v>453</v>
      </c>
      <c r="BK1200" s="91">
        <v>-3.5000000000000001E-3</v>
      </c>
      <c r="BL1200" s="92" t="s">
        <v>674</v>
      </c>
      <c r="BM1200" s="92">
        <v>0</v>
      </c>
      <c r="BN1200" s="92">
        <v>727</v>
      </c>
      <c r="BO1200" s="92">
        <v>112.15606689000001</v>
      </c>
      <c r="BP1200" s="92">
        <v>65.068504329999996</v>
      </c>
      <c r="BQ1200" s="92">
        <v>88.612285610000001</v>
      </c>
      <c r="BR1200" s="91" t="s">
        <v>87</v>
      </c>
      <c r="BS1200" s="92">
        <v>1516905.0027999999</v>
      </c>
      <c r="BT1200" s="92">
        <v>5033255.9985999996</v>
      </c>
      <c r="BU1200" s="92" t="s">
        <v>87</v>
      </c>
      <c r="BV1200" s="93">
        <v>44562</v>
      </c>
      <c r="BW1200" s="93">
        <v>44926</v>
      </c>
      <c r="BX1200" s="40"/>
      <c r="BY1200" s="15">
        <f>IF(BI1200=0,MAX($BY$5:BY1199)+1,0)</f>
        <v>0</v>
      </c>
      <c r="BZ1200" s="15" t="str">
        <f t="shared" si="20"/>
        <v/>
      </c>
    </row>
    <row r="1201" spans="61:78" x14ac:dyDescent="0.25">
      <c r="BI1201" s="27">
        <v>35</v>
      </c>
      <c r="BJ1201" t="s">
        <v>464</v>
      </c>
      <c r="BK1201" s="91">
        <v>-9.4999999999999998E-3</v>
      </c>
      <c r="BL1201" s="92" t="s">
        <v>683</v>
      </c>
      <c r="BM1201" s="92">
        <v>0</v>
      </c>
      <c r="BN1201" s="92">
        <v>9249</v>
      </c>
      <c r="BO1201" s="92">
        <v>103.56208801</v>
      </c>
      <c r="BP1201" s="92">
        <v>66.873481749999996</v>
      </c>
      <c r="BQ1201" s="92">
        <v>85.217784879999996</v>
      </c>
      <c r="BR1201" s="91" t="s">
        <v>89</v>
      </c>
      <c r="BS1201" s="92">
        <v>1520751.9961000001</v>
      </c>
      <c r="BT1201" s="92">
        <v>5032391.9959000004</v>
      </c>
      <c r="BU1201" s="92" t="s">
        <v>89</v>
      </c>
      <c r="BV1201" s="93">
        <v>44562</v>
      </c>
      <c r="BW1201" s="93">
        <v>44926</v>
      </c>
      <c r="BX1201" s="40"/>
      <c r="BY1201" s="15">
        <f>IF(BI1201=0,MAX($BY$5:BY1200)+1,0)</f>
        <v>0</v>
      </c>
      <c r="BZ1201" s="15" t="str">
        <f t="shared" si="20"/>
        <v/>
      </c>
    </row>
    <row r="1202" spans="61:78" x14ac:dyDescent="0.25">
      <c r="BI1202" s="27">
        <v>36</v>
      </c>
      <c r="BJ1202" t="s">
        <v>465</v>
      </c>
      <c r="BK1202" s="91">
        <v>-9.4999999999999998E-3</v>
      </c>
      <c r="BL1202" s="92" t="s">
        <v>684</v>
      </c>
      <c r="BM1202" s="92">
        <v>0</v>
      </c>
      <c r="BN1202" s="92">
        <v>8671</v>
      </c>
      <c r="BO1202" s="92">
        <v>104.6832962</v>
      </c>
      <c r="BP1202" s="92">
        <v>68.130287170000003</v>
      </c>
      <c r="BQ1202" s="92">
        <v>86.406791685000002</v>
      </c>
      <c r="BR1202" s="91" t="s">
        <v>90</v>
      </c>
      <c r="BS1202" s="92">
        <v>1520458.9982</v>
      </c>
      <c r="BT1202" s="92">
        <v>5032383.9956999999</v>
      </c>
      <c r="BU1202" s="92" t="s">
        <v>90</v>
      </c>
      <c r="BV1202" s="93">
        <v>44562</v>
      </c>
      <c r="BW1202" s="93">
        <v>44926</v>
      </c>
      <c r="BX1202" s="40"/>
      <c r="BY1202" s="15">
        <f>IF(BI1202=0,MAX($BY$5:BY1201)+1,0)</f>
        <v>0</v>
      </c>
      <c r="BZ1202" s="15" t="str">
        <f t="shared" si="20"/>
        <v/>
      </c>
    </row>
    <row r="1203" spans="61:78" x14ac:dyDescent="0.25">
      <c r="BI1203" s="27">
        <v>37</v>
      </c>
      <c r="BJ1203" t="s">
        <v>466</v>
      </c>
      <c r="BK1203" s="91">
        <v>-9.4999999999999998E-3</v>
      </c>
      <c r="BL1203" s="92" t="s">
        <v>685</v>
      </c>
      <c r="BM1203" s="92">
        <v>0</v>
      </c>
      <c r="BN1203" s="92">
        <v>9255</v>
      </c>
      <c r="BO1203" s="92">
        <v>103.91210938</v>
      </c>
      <c r="BP1203" s="92">
        <v>66.635841369999994</v>
      </c>
      <c r="BQ1203" s="92">
        <v>85.273975374999907</v>
      </c>
      <c r="BR1203" s="91" t="s">
        <v>91</v>
      </c>
      <c r="BS1203" s="92">
        <v>1520823.9998999999</v>
      </c>
      <c r="BT1203" s="92">
        <v>5032383.9976000004</v>
      </c>
      <c r="BU1203" s="92" t="s">
        <v>91</v>
      </c>
      <c r="BV1203" s="93">
        <v>44562</v>
      </c>
      <c r="BW1203" s="93">
        <v>44926</v>
      </c>
      <c r="BX1203" s="40"/>
      <c r="BY1203" s="15">
        <f>IF(BI1203=0,MAX($BY$5:BY1202)+1,0)</f>
        <v>0</v>
      </c>
      <c r="BZ1203" s="15" t="str">
        <f t="shared" si="20"/>
        <v/>
      </c>
    </row>
    <row r="1204" spans="61:78" x14ac:dyDescent="0.25">
      <c r="BI1204" s="27">
        <v>38</v>
      </c>
      <c r="BJ1204" t="s">
        <v>467</v>
      </c>
      <c r="BK1204" s="91">
        <v>-9.4999999999999998E-3</v>
      </c>
      <c r="BL1204" s="92" t="s">
        <v>686</v>
      </c>
      <c r="BM1204" s="92">
        <v>0</v>
      </c>
      <c r="BN1204" s="92">
        <v>8689</v>
      </c>
      <c r="BO1204" s="92">
        <v>104.02419281</v>
      </c>
      <c r="BP1204" s="92">
        <v>67.291755679999994</v>
      </c>
      <c r="BQ1204" s="92">
        <v>85.657974244999906</v>
      </c>
      <c r="BR1204" s="91" t="s">
        <v>92</v>
      </c>
      <c r="BS1204" s="92">
        <v>1520653.0012999999</v>
      </c>
      <c r="BT1204" s="92">
        <v>5032404.9929</v>
      </c>
      <c r="BU1204" s="92" t="s">
        <v>92</v>
      </c>
      <c r="BV1204" s="93">
        <v>44562</v>
      </c>
      <c r="BW1204" s="93">
        <v>44926</v>
      </c>
      <c r="BX1204" s="40"/>
      <c r="BY1204" s="15">
        <f>IF(BI1204=0,MAX($BY$5:BY1203)+1,0)</f>
        <v>0</v>
      </c>
      <c r="BZ1204" s="15" t="str">
        <f t="shared" si="20"/>
        <v/>
      </c>
    </row>
    <row r="1205" spans="61:78" x14ac:dyDescent="0.25">
      <c r="BI1205" s="27">
        <v>39</v>
      </c>
      <c r="BJ1205" t="s">
        <v>468</v>
      </c>
      <c r="BK1205" s="91">
        <v>-9.4999999999999998E-3</v>
      </c>
      <c r="BL1205" s="92" t="s">
        <v>687</v>
      </c>
      <c r="BM1205" s="92">
        <v>0</v>
      </c>
      <c r="BN1205" s="92">
        <v>7191</v>
      </c>
      <c r="BO1205" s="92">
        <v>103.00206756999999</v>
      </c>
      <c r="BP1205" s="92">
        <v>68.493926999999999</v>
      </c>
      <c r="BQ1205" s="92">
        <v>85.747997284999997</v>
      </c>
      <c r="BR1205" s="91" t="s">
        <v>93</v>
      </c>
      <c r="BS1205" s="92">
        <v>1520382.003</v>
      </c>
      <c r="BT1205" s="92">
        <v>5032502.9935999997</v>
      </c>
      <c r="BU1205" s="92" t="s">
        <v>93</v>
      </c>
      <c r="BV1205" s="93">
        <v>44562</v>
      </c>
      <c r="BW1205" s="93">
        <v>44926</v>
      </c>
      <c r="BX1205" s="40"/>
      <c r="BY1205" s="15">
        <f>IF(BI1205=0,MAX($BY$5:BY1204)+1,0)</f>
        <v>0</v>
      </c>
      <c r="BZ1205" s="15" t="str">
        <f t="shared" si="20"/>
        <v/>
      </c>
    </row>
    <row r="1206" spans="61:78" x14ac:dyDescent="0.25">
      <c r="BI1206" s="27">
        <v>0</v>
      </c>
      <c r="BJ1206" t="s">
        <v>394</v>
      </c>
      <c r="BK1206" s="91">
        <v>-5.0000000000000001E-3</v>
      </c>
      <c r="BL1206" s="92" t="s">
        <v>596</v>
      </c>
      <c r="BM1206" s="92">
        <v>0</v>
      </c>
      <c r="BN1206" s="92">
        <v>3117</v>
      </c>
      <c r="BO1206" s="92">
        <v>110.0019989</v>
      </c>
      <c r="BP1206" s="92">
        <v>65.353309629999998</v>
      </c>
      <c r="BQ1206" s="92">
        <v>87.677654265000001</v>
      </c>
      <c r="BR1206" s="91">
        <v>636</v>
      </c>
      <c r="BS1206" s="92">
        <v>1518019.0027999999</v>
      </c>
      <c r="BT1206" s="92">
        <v>5032595.9945999999</v>
      </c>
      <c r="BU1206" s="92">
        <v>636</v>
      </c>
      <c r="BV1206" s="93">
        <v>44562</v>
      </c>
      <c r="BW1206" s="93">
        <v>44926</v>
      </c>
      <c r="BX1206" s="40"/>
      <c r="BY1206" s="15">
        <f>IF(BI1206=0,MAX($BY$5:BY1205)+1,0)</f>
        <v>31</v>
      </c>
      <c r="BZ1206" s="15" t="str">
        <f t="shared" si="20"/>
        <v/>
      </c>
    </row>
    <row r="1207" spans="61:78" x14ac:dyDescent="0.25">
      <c r="BI1207" s="27">
        <v>1</v>
      </c>
      <c r="BJ1207" t="s">
        <v>395</v>
      </c>
      <c r="BK1207" s="91">
        <v>-5.0000000000000001E-3</v>
      </c>
      <c r="BL1207" s="92" t="s">
        <v>597</v>
      </c>
      <c r="BM1207" s="92">
        <v>0</v>
      </c>
      <c r="BN1207" s="92">
        <v>2749</v>
      </c>
      <c r="BO1207" s="92">
        <v>110.50395966000001</v>
      </c>
      <c r="BP1207" s="92">
        <v>65.559921259999996</v>
      </c>
      <c r="BQ1207" s="92">
        <v>88.031940460000001</v>
      </c>
      <c r="BR1207" s="91">
        <v>637</v>
      </c>
      <c r="BS1207" s="92">
        <v>1518020.0022</v>
      </c>
      <c r="BT1207" s="92">
        <v>5032741.9932000004</v>
      </c>
      <c r="BU1207" s="92">
        <v>637</v>
      </c>
      <c r="BV1207" s="93">
        <v>44562</v>
      </c>
      <c r="BW1207" s="93">
        <v>44926</v>
      </c>
      <c r="BX1207" s="40"/>
      <c r="BY1207" s="15">
        <f>IF(BI1207=0,MAX($BY$5:BY1206)+1,0)</f>
        <v>0</v>
      </c>
      <c r="BZ1207" s="15" t="str">
        <f t="shared" si="20"/>
        <v/>
      </c>
    </row>
    <row r="1208" spans="61:78" x14ac:dyDescent="0.25">
      <c r="BI1208" s="27">
        <v>2</v>
      </c>
      <c r="BJ1208" t="s">
        <v>396</v>
      </c>
      <c r="BK1208" s="91">
        <v>-0.02</v>
      </c>
      <c r="BL1208" s="92" t="s">
        <v>598</v>
      </c>
      <c r="BM1208" s="92">
        <v>0</v>
      </c>
      <c r="BN1208" s="92">
        <v>2531</v>
      </c>
      <c r="BO1208" s="92">
        <v>107.81092072</v>
      </c>
      <c r="BP1208" s="92">
        <v>70.854019170000001</v>
      </c>
      <c r="BQ1208" s="92">
        <v>89.332469945</v>
      </c>
      <c r="BR1208" s="91">
        <v>826</v>
      </c>
      <c r="BS1208" s="92">
        <v>1519684.0051</v>
      </c>
      <c r="BT1208" s="92">
        <v>5033258.9992000004</v>
      </c>
      <c r="BU1208" s="92">
        <v>826</v>
      </c>
      <c r="BV1208" s="93">
        <v>44562</v>
      </c>
      <c r="BW1208" s="93">
        <v>44926</v>
      </c>
      <c r="BX1208" s="40"/>
      <c r="BY1208" s="15">
        <f>IF(BI1208=0,MAX($BY$5:BY1207)+1,0)</f>
        <v>0</v>
      </c>
      <c r="BZ1208" s="15" t="str">
        <f t="shared" si="20"/>
        <v/>
      </c>
    </row>
    <row r="1209" spans="61:78" x14ac:dyDescent="0.25">
      <c r="BI1209" s="27">
        <v>3</v>
      </c>
      <c r="BJ1209" t="s">
        <v>397</v>
      </c>
      <c r="BK1209" s="91">
        <v>-2.1399999999999999E-2</v>
      </c>
      <c r="BL1209" s="92" t="s">
        <v>599</v>
      </c>
      <c r="BM1209" s="92">
        <v>0</v>
      </c>
      <c r="BN1209" s="92">
        <v>2038</v>
      </c>
      <c r="BO1209" s="92">
        <v>107.7279892</v>
      </c>
      <c r="BP1209" s="92">
        <v>71.638175959999998</v>
      </c>
      <c r="BQ1209" s="92">
        <v>89.683082579999905</v>
      </c>
      <c r="BR1209" s="91">
        <v>828</v>
      </c>
      <c r="BS1209" s="92">
        <v>1519133.9997</v>
      </c>
      <c r="BT1209" s="92">
        <v>5033304.9972000001</v>
      </c>
      <c r="BU1209" s="92">
        <v>828</v>
      </c>
      <c r="BV1209" s="93">
        <v>44562</v>
      </c>
      <c r="BW1209" s="93">
        <v>44926</v>
      </c>
      <c r="BX1209" s="40"/>
      <c r="BY1209" s="15">
        <f>IF(BI1209=0,MAX($BY$5:BY1208)+1,0)</f>
        <v>0</v>
      </c>
      <c r="BZ1209" s="15" t="str">
        <f t="shared" si="20"/>
        <v/>
      </c>
    </row>
    <row r="1210" spans="61:78" x14ac:dyDescent="0.25">
      <c r="BI1210" s="27">
        <v>4</v>
      </c>
      <c r="BJ1210" t="s">
        <v>398</v>
      </c>
      <c r="BK1210" s="91">
        <v>-3.0000000000000001E-3</v>
      </c>
      <c r="BL1210" s="92" t="s">
        <v>600</v>
      </c>
      <c r="BM1210" s="92">
        <v>0</v>
      </c>
      <c r="BN1210" s="92">
        <v>3878</v>
      </c>
      <c r="BO1210" s="92">
        <v>109.74568176</v>
      </c>
      <c r="BP1210" s="92">
        <v>65.147163390000003</v>
      </c>
      <c r="BQ1210" s="92">
        <v>87.446422575</v>
      </c>
      <c r="BR1210" s="91">
        <v>830</v>
      </c>
      <c r="BS1210" s="92">
        <v>1518029.0029</v>
      </c>
      <c r="BT1210" s="92">
        <v>5032427.9934999999</v>
      </c>
      <c r="BU1210" s="92">
        <v>830</v>
      </c>
      <c r="BV1210" s="93">
        <v>44562</v>
      </c>
      <c r="BW1210" s="93">
        <v>44926</v>
      </c>
      <c r="BX1210" s="40"/>
      <c r="BY1210" s="15">
        <f>IF(BI1210=0,MAX($BY$5:BY1209)+1,0)</f>
        <v>0</v>
      </c>
      <c r="BZ1210" s="15" t="str">
        <f t="shared" si="20"/>
        <v/>
      </c>
    </row>
    <row r="1211" spans="61:78" x14ac:dyDescent="0.25">
      <c r="BI1211" s="27">
        <v>5</v>
      </c>
      <c r="BJ1211" t="s">
        <v>399</v>
      </c>
      <c r="BK1211" s="91">
        <v>-0.05</v>
      </c>
      <c r="BL1211" s="92" t="s">
        <v>601</v>
      </c>
      <c r="BM1211" s="92">
        <v>0</v>
      </c>
      <c r="BN1211" s="92">
        <v>2298</v>
      </c>
      <c r="BO1211" s="92">
        <v>107.49346924</v>
      </c>
      <c r="BP1211" s="92">
        <v>71.22814941</v>
      </c>
      <c r="BQ1211" s="92">
        <v>89.360809324999906</v>
      </c>
      <c r="BR1211" s="91">
        <v>833</v>
      </c>
      <c r="BS1211" s="92">
        <v>1519631.0009999999</v>
      </c>
      <c r="BT1211" s="92">
        <v>5033315.9994999999</v>
      </c>
      <c r="BU1211" s="92">
        <v>833</v>
      </c>
      <c r="BV1211" s="93">
        <v>44562</v>
      </c>
      <c r="BW1211" s="93">
        <v>44926</v>
      </c>
      <c r="BX1211" s="40"/>
      <c r="BY1211" s="15">
        <f>IF(BI1211=0,MAX($BY$5:BY1210)+1,0)</f>
        <v>0</v>
      </c>
      <c r="BZ1211" s="15" t="str">
        <f t="shared" si="20"/>
        <v/>
      </c>
    </row>
    <row r="1212" spans="61:78" x14ac:dyDescent="0.25">
      <c r="BI1212" s="27">
        <v>6</v>
      </c>
      <c r="BJ1212" t="s">
        <v>402</v>
      </c>
      <c r="BK1212" s="91">
        <v>-5.0000000000000001E-3</v>
      </c>
      <c r="BL1212" s="92" t="s">
        <v>604</v>
      </c>
      <c r="BM1212" s="92">
        <v>0</v>
      </c>
      <c r="BN1212" s="92">
        <v>7027</v>
      </c>
      <c r="BO1212" s="92">
        <v>105.78554535000001</v>
      </c>
      <c r="BP1212" s="92">
        <v>69.659011840000005</v>
      </c>
      <c r="BQ1212" s="92">
        <v>87.722278595000006</v>
      </c>
      <c r="BR1212" s="91">
        <v>2503</v>
      </c>
      <c r="BS1212" s="92">
        <v>1519820.0038999999</v>
      </c>
      <c r="BT1212" s="92">
        <v>5032380.0003000004</v>
      </c>
      <c r="BU1212" s="92">
        <v>2503</v>
      </c>
      <c r="BV1212" s="93">
        <v>44562</v>
      </c>
      <c r="BW1212" s="93">
        <v>44926</v>
      </c>
      <c r="BX1212" s="40"/>
      <c r="BY1212" s="15">
        <f>IF(BI1212=0,MAX($BY$5:BY1211)+1,0)</f>
        <v>0</v>
      </c>
      <c r="BZ1212" s="15" t="str">
        <f t="shared" si="20"/>
        <v/>
      </c>
    </row>
    <row r="1213" spans="61:78" x14ac:dyDescent="0.25">
      <c r="BI1213" s="27">
        <v>7</v>
      </c>
      <c r="BJ1213" t="s">
        <v>404</v>
      </c>
      <c r="BK1213" s="91">
        <v>-0.01</v>
      </c>
      <c r="BL1213" s="92" t="s">
        <v>606</v>
      </c>
      <c r="BM1213" s="92">
        <v>0</v>
      </c>
      <c r="BN1213" s="92">
        <v>2010</v>
      </c>
      <c r="BO1213" s="92">
        <v>110.89460754</v>
      </c>
      <c r="BP1213" s="92">
        <v>65.334671020000002</v>
      </c>
      <c r="BQ1213" s="92">
        <v>88.114639280000006</v>
      </c>
      <c r="BR1213" s="91">
        <v>2550</v>
      </c>
      <c r="BS1213" s="92">
        <v>1517747.0035000001</v>
      </c>
      <c r="BT1213" s="92">
        <v>5032975.0000999998</v>
      </c>
      <c r="BU1213" s="92">
        <v>2550</v>
      </c>
      <c r="BV1213" s="93">
        <v>44562</v>
      </c>
      <c r="BW1213" s="93">
        <v>44926</v>
      </c>
      <c r="BX1213" s="40"/>
      <c r="BY1213" s="15">
        <f>IF(BI1213=0,MAX($BY$5:BY1212)+1,0)</f>
        <v>0</v>
      </c>
      <c r="BZ1213" s="15" t="str">
        <f t="shared" si="20"/>
        <v/>
      </c>
    </row>
    <row r="1214" spans="61:78" x14ac:dyDescent="0.25">
      <c r="BI1214" s="27">
        <v>8</v>
      </c>
      <c r="BJ1214" t="s">
        <v>405</v>
      </c>
      <c r="BK1214" s="91">
        <v>-8.0000000000000002E-3</v>
      </c>
      <c r="BL1214" s="92" t="s">
        <v>607</v>
      </c>
      <c r="BM1214" s="92">
        <v>0</v>
      </c>
      <c r="BN1214" s="92">
        <v>2256</v>
      </c>
      <c r="BO1214" s="92">
        <v>110.55115508999999</v>
      </c>
      <c r="BP1214" s="92">
        <v>65.523017879999998</v>
      </c>
      <c r="BQ1214" s="92">
        <v>88.037086485000003</v>
      </c>
      <c r="BR1214" s="91">
        <v>2551</v>
      </c>
      <c r="BS1214" s="92">
        <v>1517591.9992</v>
      </c>
      <c r="BT1214" s="92">
        <v>5032844.9995999997</v>
      </c>
      <c r="BU1214" s="92">
        <v>2551</v>
      </c>
      <c r="BV1214" s="93">
        <v>44562</v>
      </c>
      <c r="BW1214" s="93">
        <v>44926</v>
      </c>
      <c r="BX1214" s="40"/>
      <c r="BY1214" s="15">
        <f>IF(BI1214=0,MAX($BY$5:BY1213)+1,0)</f>
        <v>0</v>
      </c>
      <c r="BZ1214" s="15" t="str">
        <f t="shared" si="20"/>
        <v/>
      </c>
    </row>
    <row r="1215" spans="61:78" x14ac:dyDescent="0.25">
      <c r="BI1215" s="27">
        <v>9</v>
      </c>
      <c r="BJ1215" t="s">
        <v>406</v>
      </c>
      <c r="BK1215" s="91">
        <v>-1.2E-2</v>
      </c>
      <c r="BL1215" s="92" t="s">
        <v>608</v>
      </c>
      <c r="BM1215" s="92">
        <v>0</v>
      </c>
      <c r="BN1215" s="92">
        <v>2137</v>
      </c>
      <c r="BO1215" s="92">
        <v>110.35852814</v>
      </c>
      <c r="BP1215" s="92">
        <v>65.443931579999997</v>
      </c>
      <c r="BQ1215" s="92">
        <v>87.901229860000001</v>
      </c>
      <c r="BR1215" s="91">
        <v>2559</v>
      </c>
      <c r="BS1215" s="92">
        <v>1517866.0035999999</v>
      </c>
      <c r="BT1215" s="92">
        <v>5032951.9955000002</v>
      </c>
      <c r="BU1215" s="92">
        <v>2559</v>
      </c>
      <c r="BV1215" s="93">
        <v>44562</v>
      </c>
      <c r="BW1215" s="93">
        <v>44926</v>
      </c>
      <c r="BX1215" s="40"/>
      <c r="BY1215" s="15">
        <f>IF(BI1215=0,MAX($BY$5:BY1214)+1,0)</f>
        <v>0</v>
      </c>
      <c r="BZ1215" s="15" t="str">
        <f t="shared" si="20"/>
        <v/>
      </c>
    </row>
    <row r="1216" spans="61:78" x14ac:dyDescent="0.25">
      <c r="BI1216" s="27">
        <v>10</v>
      </c>
      <c r="BJ1216" t="s">
        <v>407</v>
      </c>
      <c r="BK1216" s="91">
        <v>-2.2499999999999999E-2</v>
      </c>
      <c r="BL1216" s="92" t="s">
        <v>609</v>
      </c>
      <c r="BM1216" s="92">
        <v>0</v>
      </c>
      <c r="BN1216" s="92">
        <v>645</v>
      </c>
      <c r="BO1216" s="92">
        <v>109.94715881</v>
      </c>
      <c r="BP1216" s="92">
        <v>72.904418949999993</v>
      </c>
      <c r="BQ1216" s="92">
        <v>91.425788879999999</v>
      </c>
      <c r="BR1216" s="91">
        <v>4740</v>
      </c>
      <c r="BS1216" s="92">
        <v>1519004.9994999999</v>
      </c>
      <c r="BT1216" s="92">
        <v>5033871.9913999997</v>
      </c>
      <c r="BU1216" s="92">
        <v>4740</v>
      </c>
      <c r="BV1216" s="93">
        <v>44562</v>
      </c>
      <c r="BW1216" s="93">
        <v>44926</v>
      </c>
      <c r="BX1216" s="40"/>
      <c r="BY1216" s="15">
        <f>IF(BI1216=0,MAX($BY$5:BY1215)+1,0)</f>
        <v>0</v>
      </c>
      <c r="BZ1216" s="15" t="str">
        <f t="shared" si="20"/>
        <v/>
      </c>
    </row>
    <row r="1217" spans="61:78" x14ac:dyDescent="0.25">
      <c r="BI1217" s="27">
        <v>11</v>
      </c>
      <c r="BJ1217" t="s">
        <v>407</v>
      </c>
      <c r="BK1217" s="91">
        <v>-2.2499999999999999E-2</v>
      </c>
      <c r="BL1217" s="92" t="s">
        <v>610</v>
      </c>
      <c r="BM1217" s="92">
        <v>0</v>
      </c>
      <c r="BN1217" s="92">
        <v>645</v>
      </c>
      <c r="BO1217" s="92">
        <v>109.94715881</v>
      </c>
      <c r="BP1217" s="92">
        <v>72.904418949999993</v>
      </c>
      <c r="BQ1217" s="92">
        <v>91.425788879999999</v>
      </c>
      <c r="BR1217" s="91">
        <v>4741</v>
      </c>
      <c r="BS1217" s="92">
        <v>1519003.9994999999</v>
      </c>
      <c r="BT1217" s="92">
        <v>5033866.9908999996</v>
      </c>
      <c r="BU1217" s="92">
        <v>4741</v>
      </c>
      <c r="BV1217" s="93">
        <v>44562</v>
      </c>
      <c r="BW1217" s="93">
        <v>44926</v>
      </c>
      <c r="BX1217" s="40"/>
      <c r="BY1217" s="15">
        <f>IF(BI1217=0,MAX($BY$5:BY1216)+1,0)</f>
        <v>0</v>
      </c>
      <c r="BZ1217" s="15" t="str">
        <f t="shared" si="20"/>
        <v/>
      </c>
    </row>
    <row r="1218" spans="61:78" x14ac:dyDescent="0.25">
      <c r="BI1218" s="27">
        <v>12</v>
      </c>
      <c r="BJ1218" t="s">
        <v>409</v>
      </c>
      <c r="BK1218" s="91">
        <v>-8.0000000000000002E-3</v>
      </c>
      <c r="BL1218" s="92" t="s">
        <v>612</v>
      </c>
      <c r="BM1218" s="92">
        <v>0</v>
      </c>
      <c r="BN1218" s="92">
        <v>8231</v>
      </c>
      <c r="BO1218" s="92">
        <v>109.92002869</v>
      </c>
      <c r="BP1218" s="92">
        <v>64.246482850000007</v>
      </c>
      <c r="BQ1218" s="92">
        <v>87.083255769999994</v>
      </c>
      <c r="BR1218" s="91" t="s">
        <v>18</v>
      </c>
      <c r="BS1218" s="92">
        <v>1517647.0034</v>
      </c>
      <c r="BT1218" s="92">
        <v>5031648.0003000004</v>
      </c>
      <c r="BU1218" s="92" t="s">
        <v>18</v>
      </c>
      <c r="BV1218" s="93">
        <v>44562</v>
      </c>
      <c r="BW1218" s="93">
        <v>44926</v>
      </c>
      <c r="BX1218" s="40"/>
      <c r="BY1218" s="15">
        <f>IF(BI1218=0,MAX($BY$5:BY1217)+1,0)</f>
        <v>0</v>
      </c>
      <c r="BZ1218" s="15" t="str">
        <f t="shared" si="20"/>
        <v/>
      </c>
    </row>
    <row r="1219" spans="61:78" x14ac:dyDescent="0.25">
      <c r="BI1219" s="27">
        <v>13</v>
      </c>
      <c r="BJ1219" t="s">
        <v>410</v>
      </c>
      <c r="BK1219" s="91">
        <v>-8.0000000000000002E-3</v>
      </c>
      <c r="BL1219" s="92" t="s">
        <v>613</v>
      </c>
      <c r="BM1219" s="92">
        <v>0</v>
      </c>
      <c r="BN1219" s="92">
        <v>7745</v>
      </c>
      <c r="BO1219" s="92">
        <v>109.08650208</v>
      </c>
      <c r="BP1219" s="92">
        <v>64.124412539999994</v>
      </c>
      <c r="BQ1219" s="92">
        <v>86.605457309999906</v>
      </c>
      <c r="BR1219" s="91" t="s">
        <v>19</v>
      </c>
      <c r="BS1219" s="92">
        <v>1517718.0031000001</v>
      </c>
      <c r="BT1219" s="92">
        <v>5031736.0006999997</v>
      </c>
      <c r="BU1219" s="92" t="s">
        <v>19</v>
      </c>
      <c r="BV1219" s="93">
        <v>44562</v>
      </c>
      <c r="BW1219" s="93">
        <v>44926</v>
      </c>
      <c r="BX1219" s="40"/>
      <c r="BY1219" s="15">
        <f>IF(BI1219=0,MAX($BY$5:BY1218)+1,0)</f>
        <v>0</v>
      </c>
      <c r="BZ1219" s="15" t="str">
        <f t="shared" si="20"/>
        <v/>
      </c>
    </row>
    <row r="1220" spans="61:78" x14ac:dyDescent="0.25">
      <c r="BI1220" s="27">
        <v>14</v>
      </c>
      <c r="BJ1220" t="s">
        <v>412</v>
      </c>
      <c r="BK1220" s="91">
        <v>-8.0000000000000002E-3</v>
      </c>
      <c r="BL1220" s="92" t="s">
        <v>615</v>
      </c>
      <c r="BM1220" s="92">
        <v>0</v>
      </c>
      <c r="BN1220" s="92">
        <v>9316</v>
      </c>
      <c r="BO1220" s="92">
        <v>108.80895233</v>
      </c>
      <c r="BP1220" s="92">
        <v>63.80172348</v>
      </c>
      <c r="BQ1220" s="92">
        <v>86.305337905000002</v>
      </c>
      <c r="BR1220" s="91" t="s">
        <v>28</v>
      </c>
      <c r="BS1220" s="92">
        <v>1517845.0024000001</v>
      </c>
      <c r="BT1220" s="92">
        <v>5031586.9985999996</v>
      </c>
      <c r="BU1220" s="92" t="s">
        <v>28</v>
      </c>
      <c r="BV1220" s="93">
        <v>44562</v>
      </c>
      <c r="BW1220" s="93">
        <v>44926</v>
      </c>
      <c r="BX1220" s="40"/>
      <c r="BY1220" s="15">
        <f>IF(BI1220=0,MAX($BY$5:BY1219)+1,0)</f>
        <v>0</v>
      </c>
      <c r="BZ1220" s="15" t="str">
        <f t="shared" si="20"/>
        <v/>
      </c>
    </row>
    <row r="1221" spans="61:78" x14ac:dyDescent="0.25">
      <c r="BI1221" s="27">
        <v>15</v>
      </c>
      <c r="BJ1221" t="s">
        <v>413</v>
      </c>
      <c r="BK1221" s="91">
        <v>-8.0000000000000002E-3</v>
      </c>
      <c r="BL1221" s="92" t="s">
        <v>616</v>
      </c>
      <c r="BM1221" s="92">
        <v>0</v>
      </c>
      <c r="BN1221" s="92">
        <v>10445</v>
      </c>
      <c r="BO1221" s="92">
        <v>109.21190643</v>
      </c>
      <c r="BP1221" s="92">
        <v>63.974983219999999</v>
      </c>
      <c r="BQ1221" s="92">
        <v>86.593444825000006</v>
      </c>
      <c r="BR1221" s="91" t="s">
        <v>29</v>
      </c>
      <c r="BS1221" s="92">
        <v>1517749.0031000001</v>
      </c>
      <c r="BT1221" s="92">
        <v>5031492.9918999998</v>
      </c>
      <c r="BU1221" s="92" t="s">
        <v>29</v>
      </c>
      <c r="BV1221" s="93">
        <v>44562</v>
      </c>
      <c r="BW1221" s="93">
        <v>44926</v>
      </c>
      <c r="BX1221" s="40"/>
      <c r="BY1221" s="15">
        <f>IF(BI1221=0,MAX($BY$5:BY1220)+1,0)</f>
        <v>0</v>
      </c>
      <c r="BZ1221" s="15" t="str">
        <f t="shared" si="20"/>
        <v/>
      </c>
    </row>
    <row r="1222" spans="61:78" x14ac:dyDescent="0.25">
      <c r="BI1222" s="27">
        <v>16</v>
      </c>
      <c r="BJ1222" t="s">
        <v>417</v>
      </c>
      <c r="BK1222" s="91">
        <v>-8.0000000000000002E-3</v>
      </c>
      <c r="BL1222" s="92" t="s">
        <v>621</v>
      </c>
      <c r="BM1222" s="92">
        <v>0</v>
      </c>
      <c r="BN1222" s="92">
        <v>1919</v>
      </c>
      <c r="BO1222" s="92">
        <v>107.52838898</v>
      </c>
      <c r="BP1222" s="92">
        <v>71.738250730000004</v>
      </c>
      <c r="BQ1222" s="92">
        <v>89.633319854999996</v>
      </c>
      <c r="BR1222" s="91" t="s">
        <v>38</v>
      </c>
      <c r="BS1222" s="92">
        <v>1519559.9978</v>
      </c>
      <c r="BT1222" s="92">
        <v>5033463.9984999998</v>
      </c>
      <c r="BU1222" s="92" t="s">
        <v>38</v>
      </c>
      <c r="BV1222" s="93">
        <v>44562</v>
      </c>
      <c r="BW1222" s="93">
        <v>44926</v>
      </c>
      <c r="BX1222" s="40"/>
      <c r="BY1222" s="15">
        <f>IF(BI1222=0,MAX($BY$5:BY1221)+1,0)</f>
        <v>0</v>
      </c>
      <c r="BZ1222" s="15" t="str">
        <f t="shared" si="20"/>
        <v/>
      </c>
    </row>
    <row r="1223" spans="61:78" x14ac:dyDescent="0.25">
      <c r="BI1223" s="27">
        <v>17</v>
      </c>
      <c r="BJ1223" t="s">
        <v>418</v>
      </c>
      <c r="BK1223" s="91">
        <v>-8.0000000000000002E-3</v>
      </c>
      <c r="BL1223" s="92" t="s">
        <v>622</v>
      </c>
      <c r="BM1223" s="92">
        <v>0</v>
      </c>
      <c r="BN1223" s="92">
        <v>2048</v>
      </c>
      <c r="BO1223" s="92">
        <v>107.55656433</v>
      </c>
      <c r="BP1223" s="92">
        <v>71.476799009999993</v>
      </c>
      <c r="BQ1223" s="92">
        <v>89.516681669999997</v>
      </c>
      <c r="BR1223" s="91" t="s">
        <v>39</v>
      </c>
      <c r="BS1223" s="92">
        <v>1519593.9975000001</v>
      </c>
      <c r="BT1223" s="92">
        <v>5033411.9990999997</v>
      </c>
      <c r="BU1223" s="92" t="s">
        <v>39</v>
      </c>
      <c r="BV1223" s="93">
        <v>44562</v>
      </c>
      <c r="BW1223" s="93">
        <v>44926</v>
      </c>
      <c r="BX1223" s="40"/>
      <c r="BY1223" s="15">
        <f>IF(BI1223=0,MAX($BY$5:BY1222)+1,0)</f>
        <v>0</v>
      </c>
      <c r="BZ1223" s="15" t="str">
        <f t="shared" ref="BZ1223:BZ1286" si="21">IF(ROW()-$BZ$5&lt;=$BY$4,ROW()-$BZ$5,"")</f>
        <v/>
      </c>
    </row>
    <row r="1224" spans="61:78" x14ac:dyDescent="0.25">
      <c r="BI1224" s="27">
        <v>18</v>
      </c>
      <c r="BJ1224" t="s">
        <v>419</v>
      </c>
      <c r="BK1224" s="91">
        <v>-8.0000000000000002E-3</v>
      </c>
      <c r="BL1224" s="92" t="s">
        <v>623</v>
      </c>
      <c r="BM1224" s="92">
        <v>0</v>
      </c>
      <c r="BN1224" s="92">
        <v>2173</v>
      </c>
      <c r="BO1224" s="92">
        <v>107.66276550000001</v>
      </c>
      <c r="BP1224" s="92">
        <v>71.339622500000004</v>
      </c>
      <c r="BQ1224" s="92">
        <v>89.501193999999998</v>
      </c>
      <c r="BR1224" s="91" t="s">
        <v>40</v>
      </c>
      <c r="BS1224" s="92">
        <v>1519634.9982</v>
      </c>
      <c r="BT1224" s="92">
        <v>5033369.9902999997</v>
      </c>
      <c r="BU1224" s="92" t="s">
        <v>40</v>
      </c>
      <c r="BV1224" s="93">
        <v>44562</v>
      </c>
      <c r="BW1224" s="93">
        <v>44926</v>
      </c>
      <c r="BX1224" s="40"/>
      <c r="BY1224" s="15">
        <f>IF(BI1224=0,MAX($BY$5:BY1223)+1,0)</f>
        <v>0</v>
      </c>
      <c r="BZ1224" s="15" t="str">
        <f t="shared" si="21"/>
        <v/>
      </c>
    </row>
    <row r="1225" spans="61:78" x14ac:dyDescent="0.25">
      <c r="BI1225" s="27">
        <v>19</v>
      </c>
      <c r="BJ1225" t="s">
        <v>420</v>
      </c>
      <c r="BK1225" s="91">
        <v>6.0000000000000001E-3</v>
      </c>
      <c r="BL1225" s="92" t="s">
        <v>624</v>
      </c>
      <c r="BM1225" s="92">
        <v>0</v>
      </c>
      <c r="BN1225" s="92">
        <v>2169</v>
      </c>
      <c r="BO1225" s="92">
        <v>108.33624268</v>
      </c>
      <c r="BP1225" s="92">
        <v>71.719467159999994</v>
      </c>
      <c r="BQ1225" s="92">
        <v>90.027854919999996</v>
      </c>
      <c r="BR1225" s="91" t="s">
        <v>41</v>
      </c>
      <c r="BS1225" s="92">
        <v>1519433.0009000001</v>
      </c>
      <c r="BT1225" s="92">
        <v>5033336.9924999997</v>
      </c>
      <c r="BU1225" s="92" t="s">
        <v>41</v>
      </c>
      <c r="BV1225" s="93">
        <v>44562</v>
      </c>
      <c r="BW1225" s="93">
        <v>44926</v>
      </c>
      <c r="BX1225" s="40"/>
      <c r="BY1225" s="15">
        <f>IF(BI1225=0,MAX($BY$5:BY1224)+1,0)</f>
        <v>0</v>
      </c>
      <c r="BZ1225" s="15" t="str">
        <f t="shared" si="21"/>
        <v/>
      </c>
    </row>
    <row r="1226" spans="61:78" x14ac:dyDescent="0.25">
      <c r="BI1226" s="27">
        <v>20</v>
      </c>
      <c r="BJ1226" t="s">
        <v>420</v>
      </c>
      <c r="BK1226" s="91">
        <v>6.0000000000000001E-3</v>
      </c>
      <c r="BL1226" s="92" t="s">
        <v>625</v>
      </c>
      <c r="BM1226" s="92">
        <v>0</v>
      </c>
      <c r="BN1226" s="92">
        <v>2169</v>
      </c>
      <c r="BO1226" s="92">
        <v>108.33624268</v>
      </c>
      <c r="BP1226" s="92">
        <v>71.719467159999994</v>
      </c>
      <c r="BQ1226" s="92">
        <v>90.027854919999996</v>
      </c>
      <c r="BR1226" s="91" t="s">
        <v>42</v>
      </c>
      <c r="BS1226" s="92">
        <v>1519443.996</v>
      </c>
      <c r="BT1226" s="92">
        <v>5033326.9955000002</v>
      </c>
      <c r="BU1226" s="92" t="s">
        <v>42</v>
      </c>
      <c r="BV1226" s="93">
        <v>44562</v>
      </c>
      <c r="BW1226" s="93">
        <v>44926</v>
      </c>
      <c r="BX1226" s="40"/>
      <c r="BY1226" s="15">
        <f>IF(BI1226=0,MAX($BY$5:BY1225)+1,0)</f>
        <v>0</v>
      </c>
      <c r="BZ1226" s="15" t="str">
        <f t="shared" si="21"/>
        <v/>
      </c>
    </row>
    <row r="1227" spans="61:78" x14ac:dyDescent="0.25">
      <c r="BI1227" s="27">
        <v>21</v>
      </c>
      <c r="BJ1227" t="s">
        <v>421</v>
      </c>
      <c r="BK1227" s="91">
        <v>6.0000000000000001E-3</v>
      </c>
      <c r="BL1227" s="92" t="s">
        <v>626</v>
      </c>
      <c r="BM1227" s="92">
        <v>0</v>
      </c>
      <c r="BN1227" s="92">
        <v>2295</v>
      </c>
      <c r="BO1227" s="92">
        <v>107.84601592999999</v>
      </c>
      <c r="BP1227" s="92">
        <v>71.506248470000003</v>
      </c>
      <c r="BQ1227" s="92">
        <v>89.676132199999998</v>
      </c>
      <c r="BR1227" s="91" t="s">
        <v>43</v>
      </c>
      <c r="BS1227" s="92">
        <v>1519469.0020999999</v>
      </c>
      <c r="BT1227" s="92">
        <v>5033304.9913999997</v>
      </c>
      <c r="BU1227" s="92" t="s">
        <v>43</v>
      </c>
      <c r="BV1227" s="93">
        <v>44562</v>
      </c>
      <c r="BW1227" s="93">
        <v>44926</v>
      </c>
      <c r="BX1227" s="40"/>
      <c r="BY1227" s="15">
        <f>IF(BI1227=0,MAX($BY$5:BY1226)+1,0)</f>
        <v>0</v>
      </c>
      <c r="BZ1227" s="15" t="str">
        <f t="shared" si="21"/>
        <v/>
      </c>
    </row>
    <row r="1228" spans="61:78" x14ac:dyDescent="0.25">
      <c r="BI1228" s="27">
        <v>22</v>
      </c>
      <c r="BJ1228" t="s">
        <v>421</v>
      </c>
      <c r="BK1228" s="91">
        <v>6.0000000000000001E-3</v>
      </c>
      <c r="BL1228" s="92" t="s">
        <v>627</v>
      </c>
      <c r="BM1228" s="92">
        <v>0</v>
      </c>
      <c r="BN1228" s="92">
        <v>2295</v>
      </c>
      <c r="BO1228" s="92">
        <v>107.84601592999999</v>
      </c>
      <c r="BP1228" s="92">
        <v>71.506248470000003</v>
      </c>
      <c r="BQ1228" s="92">
        <v>89.676132199999998</v>
      </c>
      <c r="BR1228" s="91" t="s">
        <v>44</v>
      </c>
      <c r="BS1228" s="92">
        <v>1519482.0045</v>
      </c>
      <c r="BT1228" s="92">
        <v>5033285.9927000003</v>
      </c>
      <c r="BU1228" s="92" t="s">
        <v>44</v>
      </c>
      <c r="BV1228" s="93">
        <v>44562</v>
      </c>
      <c r="BW1228" s="93">
        <v>44926</v>
      </c>
      <c r="BX1228" s="40"/>
      <c r="BY1228" s="15">
        <f>IF(BI1228=0,MAX($BY$5:BY1227)+1,0)</f>
        <v>0</v>
      </c>
      <c r="BZ1228" s="15" t="str">
        <f t="shared" si="21"/>
        <v/>
      </c>
    </row>
    <row r="1229" spans="61:78" x14ac:dyDescent="0.25">
      <c r="BI1229" s="27">
        <v>23</v>
      </c>
      <c r="BJ1229" t="s">
        <v>422</v>
      </c>
      <c r="BK1229" s="91">
        <v>2.4E-2</v>
      </c>
      <c r="BL1229" s="92" t="s">
        <v>628</v>
      </c>
      <c r="BM1229" s="92">
        <v>0</v>
      </c>
      <c r="BN1229" s="92">
        <v>2527</v>
      </c>
      <c r="BO1229" s="92">
        <v>107.97271729000001</v>
      </c>
      <c r="BP1229" s="92">
        <v>71.206565859999998</v>
      </c>
      <c r="BQ1229" s="92">
        <v>89.589641575000002</v>
      </c>
      <c r="BR1229" s="91" t="s">
        <v>45</v>
      </c>
      <c r="BS1229" s="92">
        <v>1519518.9950999999</v>
      </c>
      <c r="BT1229" s="92">
        <v>5033226.9990999997</v>
      </c>
      <c r="BU1229" s="92" t="s">
        <v>45</v>
      </c>
      <c r="BV1229" s="93">
        <v>44562</v>
      </c>
      <c r="BW1229" s="93">
        <v>44926</v>
      </c>
      <c r="BX1229" s="40"/>
      <c r="BY1229" s="15">
        <f>IF(BI1229=0,MAX($BY$5:BY1228)+1,0)</f>
        <v>0</v>
      </c>
      <c r="BZ1229" s="15" t="str">
        <f t="shared" si="21"/>
        <v/>
      </c>
    </row>
    <row r="1230" spans="61:78" x14ac:dyDescent="0.25">
      <c r="BI1230" s="27">
        <v>24</v>
      </c>
      <c r="BJ1230" t="s">
        <v>423</v>
      </c>
      <c r="BK1230" s="91">
        <v>-2.1399999999999999E-2</v>
      </c>
      <c r="BL1230" s="92" t="s">
        <v>629</v>
      </c>
      <c r="BM1230" s="92">
        <v>0</v>
      </c>
      <c r="BN1230" s="92">
        <v>2287</v>
      </c>
      <c r="BO1230" s="92">
        <v>107.6685791</v>
      </c>
      <c r="BP1230" s="92">
        <v>71.260536189999996</v>
      </c>
      <c r="BQ1230" s="92">
        <v>89.464557644999999</v>
      </c>
      <c r="BR1230" s="91" t="s">
        <v>46</v>
      </c>
      <c r="BS1230" s="92">
        <v>1519078.0001999999</v>
      </c>
      <c r="BT1230" s="92">
        <v>5033219.9946999997</v>
      </c>
      <c r="BU1230" s="92" t="s">
        <v>46</v>
      </c>
      <c r="BV1230" s="93">
        <v>44562</v>
      </c>
      <c r="BW1230" s="93">
        <v>44926</v>
      </c>
      <c r="BX1230" s="40"/>
      <c r="BY1230" s="15">
        <f>IF(BI1230=0,MAX($BY$5:BY1229)+1,0)</f>
        <v>0</v>
      </c>
      <c r="BZ1230" s="15" t="str">
        <f t="shared" si="21"/>
        <v/>
      </c>
    </row>
    <row r="1231" spans="61:78" x14ac:dyDescent="0.25">
      <c r="BI1231" s="27">
        <v>25</v>
      </c>
      <c r="BJ1231" t="s">
        <v>424</v>
      </c>
      <c r="BK1231" s="91">
        <v>2.1399999999999999E-2</v>
      </c>
      <c r="BL1231" s="92" t="s">
        <v>630</v>
      </c>
      <c r="BM1231" s="92">
        <v>0</v>
      </c>
      <c r="BN1231" s="92">
        <v>1909</v>
      </c>
      <c r="BO1231" s="92">
        <v>108.11677551</v>
      </c>
      <c r="BP1231" s="92">
        <v>71.622856139999996</v>
      </c>
      <c r="BQ1231" s="92">
        <v>89.869815824999904</v>
      </c>
      <c r="BR1231" s="91" t="s">
        <v>47</v>
      </c>
      <c r="BS1231" s="92">
        <v>1519088.0037</v>
      </c>
      <c r="BT1231" s="92">
        <v>5033340.9992000004</v>
      </c>
      <c r="BU1231" s="92" t="s">
        <v>47</v>
      </c>
      <c r="BV1231" s="93">
        <v>44562</v>
      </c>
      <c r="BW1231" s="93">
        <v>44926</v>
      </c>
      <c r="BX1231" s="40"/>
      <c r="BY1231" s="15">
        <f>IF(BI1231=0,MAX($BY$5:BY1230)+1,0)</f>
        <v>0</v>
      </c>
      <c r="BZ1231" s="15" t="str">
        <f t="shared" si="21"/>
        <v/>
      </c>
    </row>
    <row r="1232" spans="61:78" x14ac:dyDescent="0.25">
      <c r="BI1232" s="27">
        <v>26</v>
      </c>
      <c r="BJ1232" t="s">
        <v>425</v>
      </c>
      <c r="BK1232" s="91">
        <v>2.1399999999999999E-2</v>
      </c>
      <c r="BL1232" s="92" t="s">
        <v>631</v>
      </c>
      <c r="BM1232" s="92">
        <v>0</v>
      </c>
      <c r="BN1232" s="92">
        <v>2161</v>
      </c>
      <c r="BO1232" s="92">
        <v>107.9879303</v>
      </c>
      <c r="BP1232" s="92">
        <v>71.230773929999998</v>
      </c>
      <c r="BQ1232" s="92">
        <v>89.609352114999993</v>
      </c>
      <c r="BR1232" s="91" t="s">
        <v>48</v>
      </c>
      <c r="BS1232" s="92">
        <v>1519071.9994999999</v>
      </c>
      <c r="BT1232" s="92">
        <v>5033226.9907999998</v>
      </c>
      <c r="BU1232" s="92" t="s">
        <v>48</v>
      </c>
      <c r="BV1232" s="93">
        <v>44562</v>
      </c>
      <c r="BW1232" s="93">
        <v>44926</v>
      </c>
      <c r="BX1232" s="40"/>
      <c r="BY1232" s="15">
        <f>IF(BI1232=0,MAX($BY$5:BY1231)+1,0)</f>
        <v>0</v>
      </c>
      <c r="BZ1232" s="15" t="str">
        <f t="shared" si="21"/>
        <v/>
      </c>
    </row>
    <row r="1233" spans="61:78" x14ac:dyDescent="0.25">
      <c r="BI1233" s="27">
        <v>27</v>
      </c>
      <c r="BJ1233" t="s">
        <v>426</v>
      </c>
      <c r="BK1233" s="91">
        <v>-6.0000000000000001E-3</v>
      </c>
      <c r="BL1233" s="92" t="s">
        <v>632</v>
      </c>
      <c r="BM1233" s="92">
        <v>0</v>
      </c>
      <c r="BN1233" s="92">
        <v>2528</v>
      </c>
      <c r="BO1233" s="92">
        <v>107.90103148999999</v>
      </c>
      <c r="BP1233" s="92">
        <v>71.132980349999997</v>
      </c>
      <c r="BQ1233" s="92">
        <v>89.517005920000003</v>
      </c>
      <c r="BR1233" s="91" t="s">
        <v>49</v>
      </c>
      <c r="BS1233" s="92">
        <v>1519568.0019</v>
      </c>
      <c r="BT1233" s="92">
        <v>5033226.9948000005</v>
      </c>
      <c r="BU1233" s="92" t="s">
        <v>49</v>
      </c>
      <c r="BV1233" s="93">
        <v>44562</v>
      </c>
      <c r="BW1233" s="93">
        <v>44926</v>
      </c>
      <c r="BX1233" s="40"/>
      <c r="BY1233" s="15">
        <f>IF(BI1233=0,MAX($BY$5:BY1232)+1,0)</f>
        <v>0</v>
      </c>
      <c r="BZ1233" s="15" t="str">
        <f t="shared" si="21"/>
        <v/>
      </c>
    </row>
    <row r="1234" spans="61:78" x14ac:dyDescent="0.25">
      <c r="BI1234" s="27">
        <v>28</v>
      </c>
      <c r="BJ1234" t="s">
        <v>426</v>
      </c>
      <c r="BK1234" s="91">
        <v>-6.0000000000000001E-3</v>
      </c>
      <c r="BL1234" s="92" t="s">
        <v>633</v>
      </c>
      <c r="BM1234" s="92">
        <v>0</v>
      </c>
      <c r="BN1234" s="92">
        <v>2528</v>
      </c>
      <c r="BO1234" s="92">
        <v>107.90103148999999</v>
      </c>
      <c r="BP1234" s="92">
        <v>71.132980349999997</v>
      </c>
      <c r="BQ1234" s="92">
        <v>89.517005920000003</v>
      </c>
      <c r="BR1234" s="91" t="s">
        <v>50</v>
      </c>
      <c r="BS1234" s="92">
        <v>1519571.9987999999</v>
      </c>
      <c r="BT1234" s="92">
        <v>5033222.9929</v>
      </c>
      <c r="BU1234" s="92" t="s">
        <v>50</v>
      </c>
      <c r="BV1234" s="93">
        <v>44562</v>
      </c>
      <c r="BW1234" s="93">
        <v>44926</v>
      </c>
      <c r="BX1234" s="40"/>
      <c r="BY1234" s="15">
        <f>IF(BI1234=0,MAX($BY$5:BY1233)+1,0)</f>
        <v>0</v>
      </c>
      <c r="BZ1234" s="15" t="str">
        <f t="shared" si="21"/>
        <v/>
      </c>
    </row>
    <row r="1235" spans="61:78" x14ac:dyDescent="0.25">
      <c r="BI1235" s="27">
        <v>29</v>
      </c>
      <c r="BJ1235" t="s">
        <v>427</v>
      </c>
      <c r="BK1235" s="91">
        <v>6.0000000000000001E-3</v>
      </c>
      <c r="BL1235" s="92" t="s">
        <v>634</v>
      </c>
      <c r="BM1235" s="92">
        <v>0</v>
      </c>
      <c r="BN1235" s="92">
        <v>2412</v>
      </c>
      <c r="BO1235" s="92">
        <v>108.01702118</v>
      </c>
      <c r="BP1235" s="92">
        <v>71.264244079999997</v>
      </c>
      <c r="BQ1235" s="92">
        <v>89.640632629999999</v>
      </c>
      <c r="BR1235" s="91" t="s">
        <v>51</v>
      </c>
      <c r="BS1235" s="92">
        <v>1519546.9998999999</v>
      </c>
      <c r="BT1235" s="92">
        <v>5033241</v>
      </c>
      <c r="BU1235" s="92" t="s">
        <v>51</v>
      </c>
      <c r="BV1235" s="93">
        <v>44562</v>
      </c>
      <c r="BW1235" s="93">
        <v>44926</v>
      </c>
      <c r="BX1235" s="40"/>
      <c r="BY1235" s="15">
        <f>IF(BI1235=0,MAX($BY$5:BY1234)+1,0)</f>
        <v>0</v>
      </c>
      <c r="BZ1235" s="15" t="str">
        <f t="shared" si="21"/>
        <v/>
      </c>
    </row>
    <row r="1236" spans="61:78" x14ac:dyDescent="0.25">
      <c r="BI1236" s="27">
        <v>30</v>
      </c>
      <c r="BJ1236" t="s">
        <v>426</v>
      </c>
      <c r="BK1236" s="91">
        <v>6.0000000000000001E-3</v>
      </c>
      <c r="BL1236" s="92" t="s">
        <v>635</v>
      </c>
      <c r="BM1236" s="92">
        <v>0</v>
      </c>
      <c r="BN1236" s="92">
        <v>2528</v>
      </c>
      <c r="BO1236" s="92">
        <v>107.90103148999999</v>
      </c>
      <c r="BP1236" s="92">
        <v>71.132980349999997</v>
      </c>
      <c r="BQ1236" s="92">
        <v>89.517005920000003</v>
      </c>
      <c r="BR1236" s="91" t="s">
        <v>52</v>
      </c>
      <c r="BS1236" s="92">
        <v>1519545.0049999999</v>
      </c>
      <c r="BT1236" s="92">
        <v>5033238.9978999998</v>
      </c>
      <c r="BU1236" s="92" t="s">
        <v>52</v>
      </c>
      <c r="BV1236" s="93">
        <v>44562</v>
      </c>
      <c r="BW1236" s="93">
        <v>44926</v>
      </c>
      <c r="BX1236" s="40"/>
      <c r="BY1236" s="15">
        <f>IF(BI1236=0,MAX($BY$5:BY1235)+1,0)</f>
        <v>0</v>
      </c>
      <c r="BZ1236" s="15" t="str">
        <f t="shared" si="21"/>
        <v/>
      </c>
    </row>
    <row r="1237" spans="61:78" x14ac:dyDescent="0.25">
      <c r="BI1237" s="27">
        <v>31</v>
      </c>
      <c r="BJ1237" t="s">
        <v>422</v>
      </c>
      <c r="BK1237" s="91">
        <v>1.2E-2</v>
      </c>
      <c r="BL1237" s="92" t="s">
        <v>636</v>
      </c>
      <c r="BM1237" s="92">
        <v>0</v>
      </c>
      <c r="BN1237" s="92">
        <v>2527</v>
      </c>
      <c r="BO1237" s="92">
        <v>107.97271729000001</v>
      </c>
      <c r="BP1237" s="92">
        <v>71.206565859999998</v>
      </c>
      <c r="BQ1237" s="92">
        <v>89.589641575000002</v>
      </c>
      <c r="BR1237" s="91" t="s">
        <v>53</v>
      </c>
      <c r="BS1237" s="92">
        <v>1519518.9950999999</v>
      </c>
      <c r="BT1237" s="92">
        <v>5033226.9990999997</v>
      </c>
      <c r="BU1237" s="92" t="s">
        <v>53</v>
      </c>
      <c r="BV1237" s="93">
        <v>44562</v>
      </c>
      <c r="BW1237" s="93">
        <v>44926</v>
      </c>
      <c r="BX1237" s="40"/>
      <c r="BY1237" s="15">
        <f>IF(BI1237=0,MAX($BY$5:BY1236)+1,0)</f>
        <v>0</v>
      </c>
      <c r="BZ1237" s="15" t="str">
        <f t="shared" si="21"/>
        <v/>
      </c>
    </row>
    <row r="1238" spans="61:78" x14ac:dyDescent="0.25">
      <c r="BI1238" s="27">
        <v>32</v>
      </c>
      <c r="BJ1238" t="s">
        <v>426</v>
      </c>
      <c r="BK1238" s="91">
        <v>8.0000000000000002E-3</v>
      </c>
      <c r="BL1238" s="92" t="s">
        <v>639</v>
      </c>
      <c r="BM1238" s="92">
        <v>0</v>
      </c>
      <c r="BN1238" s="92">
        <v>2528</v>
      </c>
      <c r="BO1238" s="92">
        <v>107.90103148999999</v>
      </c>
      <c r="BP1238" s="92">
        <v>71.132980349999997</v>
      </c>
      <c r="BQ1238" s="92">
        <v>89.517005920000003</v>
      </c>
      <c r="BR1238" s="91" t="s">
        <v>56</v>
      </c>
      <c r="BS1238" s="92">
        <v>1519549.9957999999</v>
      </c>
      <c r="BT1238" s="92">
        <v>5033195.9979999997</v>
      </c>
      <c r="BU1238" s="92" t="s">
        <v>56</v>
      </c>
      <c r="BV1238" s="93">
        <v>44562</v>
      </c>
      <c r="BW1238" s="93">
        <v>44926</v>
      </c>
      <c r="BX1238" s="40"/>
      <c r="BY1238" s="15">
        <f>IF(BI1238=0,MAX($BY$5:BY1237)+1,0)</f>
        <v>0</v>
      </c>
      <c r="BZ1238" s="15" t="str">
        <f t="shared" si="21"/>
        <v/>
      </c>
    </row>
    <row r="1239" spans="61:78" x14ac:dyDescent="0.25">
      <c r="BI1239" s="27">
        <v>33</v>
      </c>
      <c r="BJ1239" t="s">
        <v>342</v>
      </c>
      <c r="BK1239" s="91">
        <v>6.0000000000000001E-3</v>
      </c>
      <c r="BL1239" s="92" t="s">
        <v>654</v>
      </c>
      <c r="BM1239" s="92">
        <v>0</v>
      </c>
      <c r="BN1239" s="92">
        <v>14785</v>
      </c>
      <c r="BO1239" s="92">
        <v>106.4753418</v>
      </c>
      <c r="BP1239" s="92">
        <v>63.433700559999998</v>
      </c>
      <c r="BQ1239" s="92">
        <v>84.95452118</v>
      </c>
      <c r="BR1239" s="91" t="s">
        <v>71</v>
      </c>
      <c r="BS1239" s="92">
        <v>1518762.0031999999</v>
      </c>
      <c r="BT1239" s="92">
        <v>5031310.9926000005</v>
      </c>
      <c r="BU1239" s="92" t="s">
        <v>71</v>
      </c>
      <c r="BV1239" s="93">
        <v>44562</v>
      </c>
      <c r="BW1239" s="93">
        <v>44926</v>
      </c>
      <c r="BX1239" s="40"/>
      <c r="BY1239" s="15">
        <f>IF(BI1239=0,MAX($BY$5:BY1238)+1,0)</f>
        <v>0</v>
      </c>
      <c r="BZ1239" s="15" t="str">
        <f t="shared" si="21"/>
        <v/>
      </c>
    </row>
    <row r="1240" spans="61:78" x14ac:dyDescent="0.25">
      <c r="BI1240" s="27">
        <v>34</v>
      </c>
      <c r="BJ1240" t="s">
        <v>453</v>
      </c>
      <c r="BK1240" s="91">
        <v>-3.5000000000000001E-3</v>
      </c>
      <c r="BL1240" s="92" t="s">
        <v>674</v>
      </c>
      <c r="BM1240" s="92">
        <v>0</v>
      </c>
      <c r="BN1240" s="92">
        <v>727</v>
      </c>
      <c r="BO1240" s="92">
        <v>112.15606689000001</v>
      </c>
      <c r="BP1240" s="92">
        <v>65.068504329999996</v>
      </c>
      <c r="BQ1240" s="92">
        <v>88.612285610000001</v>
      </c>
      <c r="BR1240" s="91" t="s">
        <v>87</v>
      </c>
      <c r="BS1240" s="92">
        <v>1516905.0027999999</v>
      </c>
      <c r="BT1240" s="92">
        <v>5033255.9985999996</v>
      </c>
      <c r="BU1240" s="92" t="s">
        <v>87</v>
      </c>
      <c r="BV1240" s="93">
        <v>44562</v>
      </c>
      <c r="BW1240" s="93">
        <v>44926</v>
      </c>
      <c r="BX1240" s="40"/>
      <c r="BY1240" s="15">
        <f>IF(BI1240=0,MAX($BY$5:BY1239)+1,0)</f>
        <v>0</v>
      </c>
      <c r="BZ1240" s="15" t="str">
        <f t="shared" si="21"/>
        <v/>
      </c>
    </row>
    <row r="1241" spans="61:78" x14ac:dyDescent="0.25">
      <c r="BI1241" s="27">
        <v>35</v>
      </c>
      <c r="BJ1241" t="s">
        <v>464</v>
      </c>
      <c r="BK1241" s="91">
        <v>-9.4999999999999998E-3</v>
      </c>
      <c r="BL1241" s="92" t="s">
        <v>683</v>
      </c>
      <c r="BM1241" s="92">
        <v>0</v>
      </c>
      <c r="BN1241" s="92">
        <v>9249</v>
      </c>
      <c r="BO1241" s="92">
        <v>103.56208801</v>
      </c>
      <c r="BP1241" s="92">
        <v>66.873481749999996</v>
      </c>
      <c r="BQ1241" s="92">
        <v>85.217784879999996</v>
      </c>
      <c r="BR1241" s="91" t="s">
        <v>89</v>
      </c>
      <c r="BS1241" s="92">
        <v>1520751.9961000001</v>
      </c>
      <c r="BT1241" s="92">
        <v>5032391.9959000004</v>
      </c>
      <c r="BU1241" s="92" t="s">
        <v>89</v>
      </c>
      <c r="BV1241" s="93">
        <v>44562</v>
      </c>
      <c r="BW1241" s="93">
        <v>44926</v>
      </c>
      <c r="BX1241" s="40"/>
      <c r="BY1241" s="15">
        <f>IF(BI1241=0,MAX($BY$5:BY1240)+1,0)</f>
        <v>0</v>
      </c>
      <c r="BZ1241" s="15" t="str">
        <f t="shared" si="21"/>
        <v/>
      </c>
    </row>
    <row r="1242" spans="61:78" x14ac:dyDescent="0.25">
      <c r="BI1242" s="27">
        <v>36</v>
      </c>
      <c r="BJ1242" t="s">
        <v>465</v>
      </c>
      <c r="BK1242" s="91">
        <v>-9.4999999999999998E-3</v>
      </c>
      <c r="BL1242" s="92" t="s">
        <v>684</v>
      </c>
      <c r="BM1242" s="92">
        <v>0</v>
      </c>
      <c r="BN1242" s="92">
        <v>8671</v>
      </c>
      <c r="BO1242" s="92">
        <v>104.6832962</v>
      </c>
      <c r="BP1242" s="92">
        <v>68.130287170000003</v>
      </c>
      <c r="BQ1242" s="92">
        <v>86.406791685000002</v>
      </c>
      <c r="BR1242" s="91" t="s">
        <v>90</v>
      </c>
      <c r="BS1242" s="92">
        <v>1520458.9982</v>
      </c>
      <c r="BT1242" s="92">
        <v>5032383.9956999999</v>
      </c>
      <c r="BU1242" s="92" t="s">
        <v>90</v>
      </c>
      <c r="BV1242" s="93">
        <v>44562</v>
      </c>
      <c r="BW1242" s="93">
        <v>44926</v>
      </c>
      <c r="BX1242" s="40"/>
      <c r="BY1242" s="15">
        <f>IF(BI1242=0,MAX($BY$5:BY1241)+1,0)</f>
        <v>0</v>
      </c>
      <c r="BZ1242" s="15" t="str">
        <f t="shared" si="21"/>
        <v/>
      </c>
    </row>
    <row r="1243" spans="61:78" x14ac:dyDescent="0.25">
      <c r="BI1243" s="27">
        <v>37</v>
      </c>
      <c r="BJ1243" t="s">
        <v>466</v>
      </c>
      <c r="BK1243" s="91">
        <v>-9.4999999999999998E-3</v>
      </c>
      <c r="BL1243" s="92" t="s">
        <v>685</v>
      </c>
      <c r="BM1243" s="92">
        <v>0</v>
      </c>
      <c r="BN1243" s="92">
        <v>9255</v>
      </c>
      <c r="BO1243" s="92">
        <v>103.91210938</v>
      </c>
      <c r="BP1243" s="92">
        <v>66.635841369999994</v>
      </c>
      <c r="BQ1243" s="92">
        <v>85.273975374999907</v>
      </c>
      <c r="BR1243" s="91" t="s">
        <v>91</v>
      </c>
      <c r="BS1243" s="92">
        <v>1520823.9998999999</v>
      </c>
      <c r="BT1243" s="92">
        <v>5032383.9976000004</v>
      </c>
      <c r="BU1243" s="92" t="s">
        <v>91</v>
      </c>
      <c r="BV1243" s="93">
        <v>44562</v>
      </c>
      <c r="BW1243" s="93">
        <v>44926</v>
      </c>
      <c r="BX1243" s="40"/>
      <c r="BY1243" s="15">
        <f>IF(BI1243=0,MAX($BY$5:BY1242)+1,0)</f>
        <v>0</v>
      </c>
      <c r="BZ1243" s="15" t="str">
        <f t="shared" si="21"/>
        <v/>
      </c>
    </row>
    <row r="1244" spans="61:78" x14ac:dyDescent="0.25">
      <c r="BI1244" s="27">
        <v>38</v>
      </c>
      <c r="BJ1244" t="s">
        <v>467</v>
      </c>
      <c r="BK1244" s="91">
        <v>-9.4999999999999998E-3</v>
      </c>
      <c r="BL1244" s="92" t="s">
        <v>686</v>
      </c>
      <c r="BM1244" s="92">
        <v>0</v>
      </c>
      <c r="BN1244" s="92">
        <v>8689</v>
      </c>
      <c r="BO1244" s="92">
        <v>104.02419281</v>
      </c>
      <c r="BP1244" s="92">
        <v>67.291755679999994</v>
      </c>
      <c r="BQ1244" s="92">
        <v>85.657974244999906</v>
      </c>
      <c r="BR1244" s="91" t="s">
        <v>92</v>
      </c>
      <c r="BS1244" s="92">
        <v>1520653.0012999999</v>
      </c>
      <c r="BT1244" s="92">
        <v>5032404.9929</v>
      </c>
      <c r="BU1244" s="92" t="s">
        <v>92</v>
      </c>
      <c r="BV1244" s="93">
        <v>44562</v>
      </c>
      <c r="BW1244" s="93">
        <v>44926</v>
      </c>
      <c r="BX1244" s="40"/>
      <c r="BY1244" s="15">
        <f>IF(BI1244=0,MAX($BY$5:BY1243)+1,0)</f>
        <v>0</v>
      </c>
      <c r="BZ1244" s="15" t="str">
        <f t="shared" si="21"/>
        <v/>
      </c>
    </row>
    <row r="1245" spans="61:78" x14ac:dyDescent="0.25">
      <c r="BI1245" s="27">
        <v>39</v>
      </c>
      <c r="BJ1245" t="s">
        <v>468</v>
      </c>
      <c r="BK1245" s="91">
        <v>-9.4999999999999998E-3</v>
      </c>
      <c r="BL1245" s="92" t="s">
        <v>687</v>
      </c>
      <c r="BM1245" s="92">
        <v>0</v>
      </c>
      <c r="BN1245" s="92">
        <v>7191</v>
      </c>
      <c r="BO1245" s="92">
        <v>103.00206756999999</v>
      </c>
      <c r="BP1245" s="92">
        <v>68.493926999999999</v>
      </c>
      <c r="BQ1245" s="92">
        <v>85.747997284999997</v>
      </c>
      <c r="BR1245" s="91" t="s">
        <v>93</v>
      </c>
      <c r="BS1245" s="92">
        <v>1520382.003</v>
      </c>
      <c r="BT1245" s="92">
        <v>5032502.9935999997</v>
      </c>
      <c r="BU1245" s="92" t="s">
        <v>93</v>
      </c>
      <c r="BV1245" s="93">
        <v>44562</v>
      </c>
      <c r="BW1245" s="93">
        <v>44926</v>
      </c>
      <c r="BX1245" s="40"/>
      <c r="BY1245" s="15">
        <f>IF(BI1245=0,MAX($BY$5:BY1244)+1,0)</f>
        <v>0</v>
      </c>
      <c r="BZ1245" s="15" t="str">
        <f t="shared" si="21"/>
        <v/>
      </c>
    </row>
    <row r="1246" spans="61:78" x14ac:dyDescent="0.25">
      <c r="BI1246" s="27">
        <v>0</v>
      </c>
      <c r="BJ1246" t="s">
        <v>394</v>
      </c>
      <c r="BK1246" s="91">
        <v>-5.0000000000000001E-3</v>
      </c>
      <c r="BL1246" s="92" t="s">
        <v>596</v>
      </c>
      <c r="BM1246" s="92">
        <v>0</v>
      </c>
      <c r="BN1246" s="92">
        <v>3117</v>
      </c>
      <c r="BO1246" s="92">
        <v>110.0019989</v>
      </c>
      <c r="BP1246" s="92">
        <v>65.353309629999998</v>
      </c>
      <c r="BQ1246" s="92">
        <v>87.677654265000001</v>
      </c>
      <c r="BR1246" s="91">
        <v>636</v>
      </c>
      <c r="BS1246" s="92">
        <v>1518019.0027999999</v>
      </c>
      <c r="BT1246" s="92">
        <v>5032595.9945999999</v>
      </c>
      <c r="BU1246" s="92">
        <v>636</v>
      </c>
      <c r="BV1246" s="93">
        <v>44562</v>
      </c>
      <c r="BW1246" s="93">
        <v>44926</v>
      </c>
      <c r="BX1246" s="40"/>
      <c r="BY1246" s="15">
        <f>IF(BI1246=0,MAX($BY$5:BY1245)+1,0)</f>
        <v>32</v>
      </c>
      <c r="BZ1246" s="15" t="str">
        <f t="shared" si="21"/>
        <v/>
      </c>
    </row>
    <row r="1247" spans="61:78" x14ac:dyDescent="0.25">
      <c r="BI1247" s="27">
        <v>1</v>
      </c>
      <c r="BJ1247" t="s">
        <v>395</v>
      </c>
      <c r="BK1247" s="91">
        <v>-5.0000000000000001E-3</v>
      </c>
      <c r="BL1247" s="92" t="s">
        <v>597</v>
      </c>
      <c r="BM1247" s="92">
        <v>0</v>
      </c>
      <c r="BN1247" s="92">
        <v>2749</v>
      </c>
      <c r="BO1247" s="92">
        <v>110.50395966000001</v>
      </c>
      <c r="BP1247" s="92">
        <v>65.559921259999996</v>
      </c>
      <c r="BQ1247" s="92">
        <v>88.031940460000001</v>
      </c>
      <c r="BR1247" s="91">
        <v>637</v>
      </c>
      <c r="BS1247" s="92">
        <v>1518020.0022</v>
      </c>
      <c r="BT1247" s="92">
        <v>5032741.9932000004</v>
      </c>
      <c r="BU1247" s="92">
        <v>637</v>
      </c>
      <c r="BV1247" s="93">
        <v>44562</v>
      </c>
      <c r="BW1247" s="93">
        <v>44926</v>
      </c>
      <c r="BX1247" s="40"/>
      <c r="BY1247" s="15">
        <f>IF(BI1247=0,MAX($BY$5:BY1246)+1,0)</f>
        <v>0</v>
      </c>
      <c r="BZ1247" s="15" t="str">
        <f t="shared" si="21"/>
        <v/>
      </c>
    </row>
    <row r="1248" spans="61:78" x14ac:dyDescent="0.25">
      <c r="BI1248" s="27">
        <v>2</v>
      </c>
      <c r="BJ1248" t="s">
        <v>396</v>
      </c>
      <c r="BK1248" s="91">
        <v>-0.02</v>
      </c>
      <c r="BL1248" s="92" t="s">
        <v>598</v>
      </c>
      <c r="BM1248" s="92">
        <v>0</v>
      </c>
      <c r="BN1248" s="92">
        <v>2531</v>
      </c>
      <c r="BO1248" s="92">
        <v>107.81092072</v>
      </c>
      <c r="BP1248" s="92">
        <v>70.854019170000001</v>
      </c>
      <c r="BQ1248" s="92">
        <v>89.332469945</v>
      </c>
      <c r="BR1248" s="91">
        <v>826</v>
      </c>
      <c r="BS1248" s="92">
        <v>1519684.0051</v>
      </c>
      <c r="BT1248" s="92">
        <v>5033258.9992000004</v>
      </c>
      <c r="BU1248" s="92">
        <v>826</v>
      </c>
      <c r="BV1248" s="93">
        <v>44562</v>
      </c>
      <c r="BW1248" s="93">
        <v>44926</v>
      </c>
      <c r="BX1248" s="40"/>
      <c r="BY1248" s="15">
        <f>IF(BI1248=0,MAX($BY$5:BY1247)+1,0)</f>
        <v>0</v>
      </c>
      <c r="BZ1248" s="15" t="str">
        <f t="shared" si="21"/>
        <v/>
      </c>
    </row>
    <row r="1249" spans="61:78" x14ac:dyDescent="0.25">
      <c r="BI1249" s="27">
        <v>3</v>
      </c>
      <c r="BJ1249" t="s">
        <v>397</v>
      </c>
      <c r="BK1249" s="91">
        <v>-2.1399999999999999E-2</v>
      </c>
      <c r="BL1249" s="92" t="s">
        <v>599</v>
      </c>
      <c r="BM1249" s="92">
        <v>0</v>
      </c>
      <c r="BN1249" s="92">
        <v>2038</v>
      </c>
      <c r="BO1249" s="92">
        <v>107.7279892</v>
      </c>
      <c r="BP1249" s="92">
        <v>71.638175959999998</v>
      </c>
      <c r="BQ1249" s="92">
        <v>89.683082579999905</v>
      </c>
      <c r="BR1249" s="91">
        <v>828</v>
      </c>
      <c r="BS1249" s="92">
        <v>1519133.9997</v>
      </c>
      <c r="BT1249" s="92">
        <v>5033304.9972000001</v>
      </c>
      <c r="BU1249" s="92">
        <v>828</v>
      </c>
      <c r="BV1249" s="93">
        <v>44562</v>
      </c>
      <c r="BW1249" s="93">
        <v>44926</v>
      </c>
      <c r="BX1249" s="40"/>
      <c r="BY1249" s="15">
        <f>IF(BI1249=0,MAX($BY$5:BY1248)+1,0)</f>
        <v>0</v>
      </c>
      <c r="BZ1249" s="15" t="str">
        <f t="shared" si="21"/>
        <v/>
      </c>
    </row>
    <row r="1250" spans="61:78" x14ac:dyDescent="0.25">
      <c r="BI1250" s="27">
        <v>4</v>
      </c>
      <c r="BJ1250" t="s">
        <v>398</v>
      </c>
      <c r="BK1250" s="91">
        <v>-3.0000000000000001E-3</v>
      </c>
      <c r="BL1250" s="92" t="s">
        <v>600</v>
      </c>
      <c r="BM1250" s="92">
        <v>0</v>
      </c>
      <c r="BN1250" s="92">
        <v>3878</v>
      </c>
      <c r="BO1250" s="92">
        <v>109.74568176</v>
      </c>
      <c r="BP1250" s="92">
        <v>65.147163390000003</v>
      </c>
      <c r="BQ1250" s="92">
        <v>87.446422575</v>
      </c>
      <c r="BR1250" s="91">
        <v>830</v>
      </c>
      <c r="BS1250" s="92">
        <v>1518029.0029</v>
      </c>
      <c r="BT1250" s="92">
        <v>5032427.9934999999</v>
      </c>
      <c r="BU1250" s="92">
        <v>830</v>
      </c>
      <c r="BV1250" s="93">
        <v>44562</v>
      </c>
      <c r="BW1250" s="93">
        <v>44926</v>
      </c>
      <c r="BX1250" s="40"/>
      <c r="BY1250" s="15">
        <f>IF(BI1250=0,MAX($BY$5:BY1249)+1,0)</f>
        <v>0</v>
      </c>
      <c r="BZ1250" s="15" t="str">
        <f t="shared" si="21"/>
        <v/>
      </c>
    </row>
    <row r="1251" spans="61:78" x14ac:dyDescent="0.25">
      <c r="BI1251" s="27">
        <v>5</v>
      </c>
      <c r="BJ1251" t="s">
        <v>399</v>
      </c>
      <c r="BK1251" s="91">
        <v>-0.05</v>
      </c>
      <c r="BL1251" s="92" t="s">
        <v>601</v>
      </c>
      <c r="BM1251" s="92">
        <v>0</v>
      </c>
      <c r="BN1251" s="92">
        <v>2298</v>
      </c>
      <c r="BO1251" s="92">
        <v>107.49346924</v>
      </c>
      <c r="BP1251" s="92">
        <v>71.22814941</v>
      </c>
      <c r="BQ1251" s="92">
        <v>89.360809324999906</v>
      </c>
      <c r="BR1251" s="91">
        <v>833</v>
      </c>
      <c r="BS1251" s="92">
        <v>1519631.0009999999</v>
      </c>
      <c r="BT1251" s="92">
        <v>5033315.9994999999</v>
      </c>
      <c r="BU1251" s="92">
        <v>833</v>
      </c>
      <c r="BV1251" s="93">
        <v>44562</v>
      </c>
      <c r="BW1251" s="93">
        <v>44926</v>
      </c>
      <c r="BX1251" s="40"/>
      <c r="BY1251" s="15">
        <f>IF(BI1251=0,MAX($BY$5:BY1250)+1,0)</f>
        <v>0</v>
      </c>
      <c r="BZ1251" s="15" t="str">
        <f t="shared" si="21"/>
        <v/>
      </c>
    </row>
    <row r="1252" spans="61:78" x14ac:dyDescent="0.25">
      <c r="BI1252" s="27">
        <v>6</v>
      </c>
      <c r="BJ1252" t="s">
        <v>402</v>
      </c>
      <c r="BK1252" s="91">
        <v>-5.0000000000000001E-3</v>
      </c>
      <c r="BL1252" s="92" t="s">
        <v>604</v>
      </c>
      <c r="BM1252" s="92">
        <v>0</v>
      </c>
      <c r="BN1252" s="92">
        <v>7027</v>
      </c>
      <c r="BO1252" s="92">
        <v>105.78554535000001</v>
      </c>
      <c r="BP1252" s="92">
        <v>69.659011840000005</v>
      </c>
      <c r="BQ1252" s="92">
        <v>87.722278595000006</v>
      </c>
      <c r="BR1252" s="91">
        <v>2503</v>
      </c>
      <c r="BS1252" s="92">
        <v>1519820.0038999999</v>
      </c>
      <c r="BT1252" s="92">
        <v>5032380.0003000004</v>
      </c>
      <c r="BU1252" s="92">
        <v>2503</v>
      </c>
      <c r="BV1252" s="93">
        <v>44562</v>
      </c>
      <c r="BW1252" s="93">
        <v>44926</v>
      </c>
      <c r="BX1252" s="40"/>
      <c r="BY1252" s="15">
        <f>IF(BI1252=0,MAX($BY$5:BY1251)+1,0)</f>
        <v>0</v>
      </c>
      <c r="BZ1252" s="15" t="str">
        <f t="shared" si="21"/>
        <v/>
      </c>
    </row>
    <row r="1253" spans="61:78" x14ac:dyDescent="0.25">
      <c r="BI1253" s="27">
        <v>7</v>
      </c>
      <c r="BJ1253" t="s">
        <v>404</v>
      </c>
      <c r="BK1253" s="91">
        <v>-0.01</v>
      </c>
      <c r="BL1253" s="92" t="s">
        <v>606</v>
      </c>
      <c r="BM1253" s="92">
        <v>0</v>
      </c>
      <c r="BN1253" s="92">
        <v>2010</v>
      </c>
      <c r="BO1253" s="92">
        <v>110.89460754</v>
      </c>
      <c r="BP1253" s="92">
        <v>65.334671020000002</v>
      </c>
      <c r="BQ1253" s="92">
        <v>88.114639280000006</v>
      </c>
      <c r="BR1253" s="91">
        <v>2550</v>
      </c>
      <c r="BS1253" s="92">
        <v>1517747.0035000001</v>
      </c>
      <c r="BT1253" s="92">
        <v>5032975.0000999998</v>
      </c>
      <c r="BU1253" s="92">
        <v>2550</v>
      </c>
      <c r="BV1253" s="93">
        <v>44562</v>
      </c>
      <c r="BW1253" s="93">
        <v>44926</v>
      </c>
      <c r="BX1253" s="40"/>
      <c r="BY1253" s="15">
        <f>IF(BI1253=0,MAX($BY$5:BY1252)+1,0)</f>
        <v>0</v>
      </c>
      <c r="BZ1253" s="15" t="str">
        <f t="shared" si="21"/>
        <v/>
      </c>
    </row>
    <row r="1254" spans="61:78" x14ac:dyDescent="0.25">
      <c r="BI1254" s="27">
        <v>8</v>
      </c>
      <c r="BJ1254" t="s">
        <v>405</v>
      </c>
      <c r="BK1254" s="91">
        <v>-8.0000000000000002E-3</v>
      </c>
      <c r="BL1254" s="92" t="s">
        <v>607</v>
      </c>
      <c r="BM1254" s="92">
        <v>0</v>
      </c>
      <c r="BN1254" s="92">
        <v>2256</v>
      </c>
      <c r="BO1254" s="92">
        <v>110.55115508999999</v>
      </c>
      <c r="BP1254" s="92">
        <v>65.523017879999998</v>
      </c>
      <c r="BQ1254" s="92">
        <v>88.037086485000003</v>
      </c>
      <c r="BR1254" s="91">
        <v>2551</v>
      </c>
      <c r="BS1254" s="92">
        <v>1517591.9992</v>
      </c>
      <c r="BT1254" s="92">
        <v>5032844.9995999997</v>
      </c>
      <c r="BU1254" s="92">
        <v>2551</v>
      </c>
      <c r="BV1254" s="93">
        <v>44562</v>
      </c>
      <c r="BW1254" s="93">
        <v>44926</v>
      </c>
      <c r="BX1254" s="40"/>
      <c r="BY1254" s="15">
        <f>IF(BI1254=0,MAX($BY$5:BY1253)+1,0)</f>
        <v>0</v>
      </c>
      <c r="BZ1254" s="15" t="str">
        <f t="shared" si="21"/>
        <v/>
      </c>
    </row>
    <row r="1255" spans="61:78" x14ac:dyDescent="0.25">
      <c r="BI1255" s="27">
        <v>9</v>
      </c>
      <c r="BJ1255" t="s">
        <v>406</v>
      </c>
      <c r="BK1255" s="91">
        <v>-1.2E-2</v>
      </c>
      <c r="BL1255" s="92" t="s">
        <v>608</v>
      </c>
      <c r="BM1255" s="92">
        <v>0</v>
      </c>
      <c r="BN1255" s="92">
        <v>2137</v>
      </c>
      <c r="BO1255" s="92">
        <v>110.35852814</v>
      </c>
      <c r="BP1255" s="92">
        <v>65.443931579999997</v>
      </c>
      <c r="BQ1255" s="92">
        <v>87.901229860000001</v>
      </c>
      <c r="BR1255" s="91">
        <v>2559</v>
      </c>
      <c r="BS1255" s="92">
        <v>1517866.0035999999</v>
      </c>
      <c r="BT1255" s="92">
        <v>5032951.9955000002</v>
      </c>
      <c r="BU1255" s="92">
        <v>2559</v>
      </c>
      <c r="BV1255" s="93">
        <v>44562</v>
      </c>
      <c r="BW1255" s="93">
        <v>44926</v>
      </c>
      <c r="BX1255" s="40"/>
      <c r="BY1255" s="15">
        <f>IF(BI1255=0,MAX($BY$5:BY1254)+1,0)</f>
        <v>0</v>
      </c>
      <c r="BZ1255" s="15" t="str">
        <f t="shared" si="21"/>
        <v/>
      </c>
    </row>
    <row r="1256" spans="61:78" x14ac:dyDescent="0.25">
      <c r="BI1256" s="27">
        <v>10</v>
      </c>
      <c r="BJ1256" t="s">
        <v>407</v>
      </c>
      <c r="BK1256" s="91">
        <v>-2.2499999999999999E-2</v>
      </c>
      <c r="BL1256" s="92" t="s">
        <v>609</v>
      </c>
      <c r="BM1256" s="92">
        <v>0</v>
      </c>
      <c r="BN1256" s="92">
        <v>645</v>
      </c>
      <c r="BO1256" s="92">
        <v>109.94715881</v>
      </c>
      <c r="BP1256" s="92">
        <v>72.904418949999993</v>
      </c>
      <c r="BQ1256" s="92">
        <v>91.425788879999999</v>
      </c>
      <c r="BR1256" s="91">
        <v>4740</v>
      </c>
      <c r="BS1256" s="92">
        <v>1519004.9994999999</v>
      </c>
      <c r="BT1256" s="92">
        <v>5033871.9913999997</v>
      </c>
      <c r="BU1256" s="92">
        <v>4740</v>
      </c>
      <c r="BV1256" s="93">
        <v>44562</v>
      </c>
      <c r="BW1256" s="93">
        <v>44926</v>
      </c>
      <c r="BX1256" s="40"/>
      <c r="BY1256" s="15">
        <f>IF(BI1256=0,MAX($BY$5:BY1255)+1,0)</f>
        <v>0</v>
      </c>
      <c r="BZ1256" s="15" t="str">
        <f t="shared" si="21"/>
        <v/>
      </c>
    </row>
    <row r="1257" spans="61:78" x14ac:dyDescent="0.25">
      <c r="BI1257" s="27">
        <v>11</v>
      </c>
      <c r="BJ1257" t="s">
        <v>407</v>
      </c>
      <c r="BK1257" s="91">
        <v>-2.2499999999999999E-2</v>
      </c>
      <c r="BL1257" s="92" t="s">
        <v>610</v>
      </c>
      <c r="BM1257" s="92">
        <v>0</v>
      </c>
      <c r="BN1257" s="92">
        <v>645</v>
      </c>
      <c r="BO1257" s="92">
        <v>109.94715881</v>
      </c>
      <c r="BP1257" s="92">
        <v>72.904418949999993</v>
      </c>
      <c r="BQ1257" s="92">
        <v>91.425788879999999</v>
      </c>
      <c r="BR1257" s="91">
        <v>4741</v>
      </c>
      <c r="BS1257" s="92">
        <v>1519003.9994999999</v>
      </c>
      <c r="BT1257" s="92">
        <v>5033866.9908999996</v>
      </c>
      <c r="BU1257" s="92">
        <v>4741</v>
      </c>
      <c r="BV1257" s="93">
        <v>44562</v>
      </c>
      <c r="BW1257" s="93">
        <v>44926</v>
      </c>
      <c r="BX1257" s="40"/>
      <c r="BY1257" s="15">
        <f>IF(BI1257=0,MAX($BY$5:BY1256)+1,0)</f>
        <v>0</v>
      </c>
      <c r="BZ1257" s="15" t="str">
        <f t="shared" si="21"/>
        <v/>
      </c>
    </row>
    <row r="1258" spans="61:78" x14ac:dyDescent="0.25">
      <c r="BI1258" s="27">
        <v>12</v>
      </c>
      <c r="BJ1258" t="s">
        <v>409</v>
      </c>
      <c r="BK1258" s="91">
        <v>-8.0000000000000002E-3</v>
      </c>
      <c r="BL1258" s="92" t="s">
        <v>612</v>
      </c>
      <c r="BM1258" s="92">
        <v>0</v>
      </c>
      <c r="BN1258" s="92">
        <v>8231</v>
      </c>
      <c r="BO1258" s="92">
        <v>109.92002869</v>
      </c>
      <c r="BP1258" s="92">
        <v>64.246482850000007</v>
      </c>
      <c r="BQ1258" s="92">
        <v>87.083255769999994</v>
      </c>
      <c r="BR1258" s="91" t="s">
        <v>18</v>
      </c>
      <c r="BS1258" s="92">
        <v>1517647.0034</v>
      </c>
      <c r="BT1258" s="92">
        <v>5031648.0003000004</v>
      </c>
      <c r="BU1258" s="92" t="s">
        <v>18</v>
      </c>
      <c r="BV1258" s="93">
        <v>44562</v>
      </c>
      <c r="BW1258" s="93">
        <v>44926</v>
      </c>
      <c r="BX1258" s="40"/>
      <c r="BY1258" s="15">
        <f>IF(BI1258=0,MAX($BY$5:BY1257)+1,0)</f>
        <v>0</v>
      </c>
      <c r="BZ1258" s="15" t="str">
        <f t="shared" si="21"/>
        <v/>
      </c>
    </row>
    <row r="1259" spans="61:78" x14ac:dyDescent="0.25">
      <c r="BI1259" s="27">
        <v>13</v>
      </c>
      <c r="BJ1259" t="s">
        <v>410</v>
      </c>
      <c r="BK1259" s="91">
        <v>-8.0000000000000002E-3</v>
      </c>
      <c r="BL1259" s="92" t="s">
        <v>613</v>
      </c>
      <c r="BM1259" s="92">
        <v>0</v>
      </c>
      <c r="BN1259" s="92">
        <v>7745</v>
      </c>
      <c r="BO1259" s="92">
        <v>109.08650208</v>
      </c>
      <c r="BP1259" s="92">
        <v>64.124412539999994</v>
      </c>
      <c r="BQ1259" s="92">
        <v>86.605457309999906</v>
      </c>
      <c r="BR1259" s="91" t="s">
        <v>19</v>
      </c>
      <c r="BS1259" s="92">
        <v>1517718.0031000001</v>
      </c>
      <c r="BT1259" s="92">
        <v>5031736.0006999997</v>
      </c>
      <c r="BU1259" s="92" t="s">
        <v>19</v>
      </c>
      <c r="BV1259" s="93">
        <v>44562</v>
      </c>
      <c r="BW1259" s="93">
        <v>44926</v>
      </c>
      <c r="BX1259" s="40"/>
      <c r="BY1259" s="15">
        <f>IF(BI1259=0,MAX($BY$5:BY1258)+1,0)</f>
        <v>0</v>
      </c>
      <c r="BZ1259" s="15" t="str">
        <f t="shared" si="21"/>
        <v/>
      </c>
    </row>
    <row r="1260" spans="61:78" x14ac:dyDescent="0.25">
      <c r="BI1260" s="27">
        <v>14</v>
      </c>
      <c r="BJ1260" t="s">
        <v>412</v>
      </c>
      <c r="BK1260" s="91">
        <v>-8.0000000000000002E-3</v>
      </c>
      <c r="BL1260" s="92" t="s">
        <v>615</v>
      </c>
      <c r="BM1260" s="92">
        <v>0</v>
      </c>
      <c r="BN1260" s="92">
        <v>9316</v>
      </c>
      <c r="BO1260" s="92">
        <v>108.80895233</v>
      </c>
      <c r="BP1260" s="92">
        <v>63.80172348</v>
      </c>
      <c r="BQ1260" s="92">
        <v>86.305337905000002</v>
      </c>
      <c r="BR1260" s="91" t="s">
        <v>28</v>
      </c>
      <c r="BS1260" s="92">
        <v>1517845.0024000001</v>
      </c>
      <c r="BT1260" s="92">
        <v>5031586.9985999996</v>
      </c>
      <c r="BU1260" s="92" t="s">
        <v>28</v>
      </c>
      <c r="BV1260" s="93">
        <v>44562</v>
      </c>
      <c r="BW1260" s="93">
        <v>44926</v>
      </c>
      <c r="BX1260" s="40"/>
      <c r="BY1260" s="15">
        <f>IF(BI1260=0,MAX($BY$5:BY1259)+1,0)</f>
        <v>0</v>
      </c>
      <c r="BZ1260" s="15" t="str">
        <f t="shared" si="21"/>
        <v/>
      </c>
    </row>
    <row r="1261" spans="61:78" x14ac:dyDescent="0.25">
      <c r="BI1261" s="27">
        <v>15</v>
      </c>
      <c r="BJ1261" t="s">
        <v>413</v>
      </c>
      <c r="BK1261" s="91">
        <v>-8.0000000000000002E-3</v>
      </c>
      <c r="BL1261" s="92" t="s">
        <v>616</v>
      </c>
      <c r="BM1261" s="92">
        <v>0</v>
      </c>
      <c r="BN1261" s="92">
        <v>10445</v>
      </c>
      <c r="BO1261" s="92">
        <v>109.21190643</v>
      </c>
      <c r="BP1261" s="92">
        <v>63.974983219999999</v>
      </c>
      <c r="BQ1261" s="92">
        <v>86.593444825000006</v>
      </c>
      <c r="BR1261" s="91" t="s">
        <v>29</v>
      </c>
      <c r="BS1261" s="92">
        <v>1517749.0031000001</v>
      </c>
      <c r="BT1261" s="92">
        <v>5031492.9918999998</v>
      </c>
      <c r="BU1261" s="92" t="s">
        <v>29</v>
      </c>
      <c r="BV1261" s="93">
        <v>44562</v>
      </c>
      <c r="BW1261" s="93">
        <v>44926</v>
      </c>
      <c r="BX1261" s="40"/>
      <c r="BY1261" s="15">
        <f>IF(BI1261=0,MAX($BY$5:BY1260)+1,0)</f>
        <v>0</v>
      </c>
      <c r="BZ1261" s="15" t="str">
        <f t="shared" si="21"/>
        <v/>
      </c>
    </row>
    <row r="1262" spans="61:78" x14ac:dyDescent="0.25">
      <c r="BI1262" s="27">
        <v>16</v>
      </c>
      <c r="BJ1262" t="s">
        <v>417</v>
      </c>
      <c r="BK1262" s="91">
        <v>-8.0000000000000002E-3</v>
      </c>
      <c r="BL1262" s="92" t="s">
        <v>621</v>
      </c>
      <c r="BM1262" s="92">
        <v>0</v>
      </c>
      <c r="BN1262" s="92">
        <v>1919</v>
      </c>
      <c r="BO1262" s="92">
        <v>107.52838898</v>
      </c>
      <c r="BP1262" s="92">
        <v>71.738250730000004</v>
      </c>
      <c r="BQ1262" s="92">
        <v>89.633319854999996</v>
      </c>
      <c r="BR1262" s="91" t="s">
        <v>38</v>
      </c>
      <c r="BS1262" s="92">
        <v>1519559.9978</v>
      </c>
      <c r="BT1262" s="92">
        <v>5033463.9984999998</v>
      </c>
      <c r="BU1262" s="92" t="s">
        <v>38</v>
      </c>
      <c r="BV1262" s="93">
        <v>44562</v>
      </c>
      <c r="BW1262" s="93">
        <v>44926</v>
      </c>
      <c r="BX1262" s="40"/>
      <c r="BY1262" s="15">
        <f>IF(BI1262=0,MAX($BY$5:BY1261)+1,0)</f>
        <v>0</v>
      </c>
      <c r="BZ1262" s="15" t="str">
        <f t="shared" si="21"/>
        <v/>
      </c>
    </row>
    <row r="1263" spans="61:78" x14ac:dyDescent="0.25">
      <c r="BI1263" s="27">
        <v>17</v>
      </c>
      <c r="BJ1263" t="s">
        <v>418</v>
      </c>
      <c r="BK1263" s="91">
        <v>-8.0000000000000002E-3</v>
      </c>
      <c r="BL1263" s="92" t="s">
        <v>622</v>
      </c>
      <c r="BM1263" s="92">
        <v>0</v>
      </c>
      <c r="BN1263" s="92">
        <v>2048</v>
      </c>
      <c r="BO1263" s="92">
        <v>107.55656433</v>
      </c>
      <c r="BP1263" s="92">
        <v>71.476799009999993</v>
      </c>
      <c r="BQ1263" s="92">
        <v>89.516681669999997</v>
      </c>
      <c r="BR1263" s="91" t="s">
        <v>39</v>
      </c>
      <c r="BS1263" s="92">
        <v>1519593.9975000001</v>
      </c>
      <c r="BT1263" s="92">
        <v>5033411.9990999997</v>
      </c>
      <c r="BU1263" s="92" t="s">
        <v>39</v>
      </c>
      <c r="BV1263" s="93">
        <v>44562</v>
      </c>
      <c r="BW1263" s="93">
        <v>44926</v>
      </c>
      <c r="BX1263" s="40"/>
      <c r="BY1263" s="15">
        <f>IF(BI1263=0,MAX($BY$5:BY1262)+1,0)</f>
        <v>0</v>
      </c>
      <c r="BZ1263" s="15" t="str">
        <f t="shared" si="21"/>
        <v/>
      </c>
    </row>
    <row r="1264" spans="61:78" x14ac:dyDescent="0.25">
      <c r="BI1264" s="27">
        <v>18</v>
      </c>
      <c r="BJ1264" t="s">
        <v>419</v>
      </c>
      <c r="BK1264" s="91">
        <v>-8.0000000000000002E-3</v>
      </c>
      <c r="BL1264" s="92" t="s">
        <v>623</v>
      </c>
      <c r="BM1264" s="92">
        <v>0</v>
      </c>
      <c r="BN1264" s="92">
        <v>2173</v>
      </c>
      <c r="BO1264" s="92">
        <v>107.66276550000001</v>
      </c>
      <c r="BP1264" s="92">
        <v>71.339622500000004</v>
      </c>
      <c r="BQ1264" s="92">
        <v>89.501193999999998</v>
      </c>
      <c r="BR1264" s="91" t="s">
        <v>40</v>
      </c>
      <c r="BS1264" s="92">
        <v>1519634.9982</v>
      </c>
      <c r="BT1264" s="92">
        <v>5033369.9902999997</v>
      </c>
      <c r="BU1264" s="92" t="s">
        <v>40</v>
      </c>
      <c r="BV1264" s="93">
        <v>44562</v>
      </c>
      <c r="BW1264" s="93">
        <v>44926</v>
      </c>
      <c r="BX1264" s="40"/>
      <c r="BY1264" s="15">
        <f>IF(BI1264=0,MAX($BY$5:BY1263)+1,0)</f>
        <v>0</v>
      </c>
      <c r="BZ1264" s="15" t="str">
        <f t="shared" si="21"/>
        <v/>
      </c>
    </row>
    <row r="1265" spans="61:78" x14ac:dyDescent="0.25">
      <c r="BI1265" s="27">
        <v>19</v>
      </c>
      <c r="BJ1265" t="s">
        <v>420</v>
      </c>
      <c r="BK1265" s="91">
        <v>6.0000000000000001E-3</v>
      </c>
      <c r="BL1265" s="92" t="s">
        <v>624</v>
      </c>
      <c r="BM1265" s="92">
        <v>0</v>
      </c>
      <c r="BN1265" s="92">
        <v>2169</v>
      </c>
      <c r="BO1265" s="92">
        <v>108.33624268</v>
      </c>
      <c r="BP1265" s="92">
        <v>71.719467159999994</v>
      </c>
      <c r="BQ1265" s="92">
        <v>90.027854919999996</v>
      </c>
      <c r="BR1265" s="91" t="s">
        <v>41</v>
      </c>
      <c r="BS1265" s="92">
        <v>1519433.0009000001</v>
      </c>
      <c r="BT1265" s="92">
        <v>5033336.9924999997</v>
      </c>
      <c r="BU1265" s="92" t="s">
        <v>41</v>
      </c>
      <c r="BV1265" s="93">
        <v>44562</v>
      </c>
      <c r="BW1265" s="93">
        <v>44926</v>
      </c>
      <c r="BX1265" s="40"/>
      <c r="BY1265" s="15">
        <f>IF(BI1265=0,MAX($BY$5:BY1264)+1,0)</f>
        <v>0</v>
      </c>
      <c r="BZ1265" s="15" t="str">
        <f t="shared" si="21"/>
        <v/>
      </c>
    </row>
    <row r="1266" spans="61:78" x14ac:dyDescent="0.25">
      <c r="BI1266" s="27">
        <v>20</v>
      </c>
      <c r="BJ1266" t="s">
        <v>420</v>
      </c>
      <c r="BK1266" s="91">
        <v>6.0000000000000001E-3</v>
      </c>
      <c r="BL1266" s="92" t="s">
        <v>625</v>
      </c>
      <c r="BM1266" s="92">
        <v>0</v>
      </c>
      <c r="BN1266" s="92">
        <v>2169</v>
      </c>
      <c r="BO1266" s="92">
        <v>108.33624268</v>
      </c>
      <c r="BP1266" s="92">
        <v>71.719467159999994</v>
      </c>
      <c r="BQ1266" s="92">
        <v>90.027854919999996</v>
      </c>
      <c r="BR1266" s="91" t="s">
        <v>42</v>
      </c>
      <c r="BS1266" s="92">
        <v>1519443.996</v>
      </c>
      <c r="BT1266" s="92">
        <v>5033326.9955000002</v>
      </c>
      <c r="BU1266" s="92" t="s">
        <v>42</v>
      </c>
      <c r="BV1266" s="93">
        <v>44562</v>
      </c>
      <c r="BW1266" s="93">
        <v>44926</v>
      </c>
      <c r="BX1266" s="40"/>
      <c r="BY1266" s="15">
        <f>IF(BI1266=0,MAX($BY$5:BY1265)+1,0)</f>
        <v>0</v>
      </c>
      <c r="BZ1266" s="15" t="str">
        <f t="shared" si="21"/>
        <v/>
      </c>
    </row>
    <row r="1267" spans="61:78" x14ac:dyDescent="0.25">
      <c r="BI1267" s="27">
        <v>21</v>
      </c>
      <c r="BJ1267" t="s">
        <v>421</v>
      </c>
      <c r="BK1267" s="91">
        <v>6.0000000000000001E-3</v>
      </c>
      <c r="BL1267" s="92" t="s">
        <v>626</v>
      </c>
      <c r="BM1267" s="92">
        <v>0</v>
      </c>
      <c r="BN1267" s="92">
        <v>2295</v>
      </c>
      <c r="BO1267" s="92">
        <v>107.84601592999999</v>
      </c>
      <c r="BP1267" s="92">
        <v>71.506248470000003</v>
      </c>
      <c r="BQ1267" s="92">
        <v>89.676132199999998</v>
      </c>
      <c r="BR1267" s="91" t="s">
        <v>43</v>
      </c>
      <c r="BS1267" s="92">
        <v>1519469.0020999999</v>
      </c>
      <c r="BT1267" s="92">
        <v>5033304.9913999997</v>
      </c>
      <c r="BU1267" s="92" t="s">
        <v>43</v>
      </c>
      <c r="BV1267" s="93">
        <v>44562</v>
      </c>
      <c r="BW1267" s="93">
        <v>44926</v>
      </c>
      <c r="BX1267" s="40"/>
      <c r="BY1267" s="15">
        <f>IF(BI1267=0,MAX($BY$5:BY1266)+1,0)</f>
        <v>0</v>
      </c>
      <c r="BZ1267" s="15" t="str">
        <f t="shared" si="21"/>
        <v/>
      </c>
    </row>
    <row r="1268" spans="61:78" x14ac:dyDescent="0.25">
      <c r="BI1268" s="27">
        <v>22</v>
      </c>
      <c r="BJ1268" t="s">
        <v>421</v>
      </c>
      <c r="BK1268" s="91">
        <v>6.0000000000000001E-3</v>
      </c>
      <c r="BL1268" s="92" t="s">
        <v>627</v>
      </c>
      <c r="BM1268" s="92">
        <v>0</v>
      </c>
      <c r="BN1268" s="92">
        <v>2295</v>
      </c>
      <c r="BO1268" s="92">
        <v>107.84601592999999</v>
      </c>
      <c r="BP1268" s="92">
        <v>71.506248470000003</v>
      </c>
      <c r="BQ1268" s="92">
        <v>89.676132199999998</v>
      </c>
      <c r="BR1268" s="91" t="s">
        <v>44</v>
      </c>
      <c r="BS1268" s="92">
        <v>1519482.0045</v>
      </c>
      <c r="BT1268" s="92">
        <v>5033285.9927000003</v>
      </c>
      <c r="BU1268" s="92" t="s">
        <v>44</v>
      </c>
      <c r="BV1268" s="93">
        <v>44562</v>
      </c>
      <c r="BW1268" s="93">
        <v>44926</v>
      </c>
      <c r="BX1268" s="40"/>
      <c r="BY1268" s="15">
        <f>IF(BI1268=0,MAX($BY$5:BY1267)+1,0)</f>
        <v>0</v>
      </c>
      <c r="BZ1268" s="15" t="str">
        <f t="shared" si="21"/>
        <v/>
      </c>
    </row>
    <row r="1269" spans="61:78" x14ac:dyDescent="0.25">
      <c r="BI1269" s="27">
        <v>23</v>
      </c>
      <c r="BJ1269" t="s">
        <v>422</v>
      </c>
      <c r="BK1269" s="91">
        <v>2.4E-2</v>
      </c>
      <c r="BL1269" s="92" t="s">
        <v>628</v>
      </c>
      <c r="BM1269" s="92">
        <v>0</v>
      </c>
      <c r="BN1269" s="92">
        <v>2527</v>
      </c>
      <c r="BO1269" s="92">
        <v>107.97271729000001</v>
      </c>
      <c r="BP1269" s="92">
        <v>71.206565859999998</v>
      </c>
      <c r="BQ1269" s="92">
        <v>89.589641575000002</v>
      </c>
      <c r="BR1269" s="91" t="s">
        <v>45</v>
      </c>
      <c r="BS1269" s="92">
        <v>1519518.9950999999</v>
      </c>
      <c r="BT1269" s="92">
        <v>5033226.9990999997</v>
      </c>
      <c r="BU1269" s="92" t="s">
        <v>45</v>
      </c>
      <c r="BV1269" s="93">
        <v>44562</v>
      </c>
      <c r="BW1269" s="93">
        <v>44926</v>
      </c>
      <c r="BX1269" s="40"/>
      <c r="BY1269" s="15">
        <f>IF(BI1269=0,MAX($BY$5:BY1268)+1,0)</f>
        <v>0</v>
      </c>
      <c r="BZ1269" s="15" t="str">
        <f t="shared" si="21"/>
        <v/>
      </c>
    </row>
    <row r="1270" spans="61:78" x14ac:dyDescent="0.25">
      <c r="BI1270" s="27">
        <v>24</v>
      </c>
      <c r="BJ1270" t="s">
        <v>423</v>
      </c>
      <c r="BK1270" s="91">
        <v>-2.1399999999999999E-2</v>
      </c>
      <c r="BL1270" s="92" t="s">
        <v>629</v>
      </c>
      <c r="BM1270" s="92">
        <v>0</v>
      </c>
      <c r="BN1270" s="92">
        <v>2287</v>
      </c>
      <c r="BO1270" s="92">
        <v>107.6685791</v>
      </c>
      <c r="BP1270" s="92">
        <v>71.260536189999996</v>
      </c>
      <c r="BQ1270" s="92">
        <v>89.464557644999999</v>
      </c>
      <c r="BR1270" s="91" t="s">
        <v>46</v>
      </c>
      <c r="BS1270" s="92">
        <v>1519078.0001999999</v>
      </c>
      <c r="BT1270" s="92">
        <v>5033219.9946999997</v>
      </c>
      <c r="BU1270" s="92" t="s">
        <v>46</v>
      </c>
      <c r="BV1270" s="93">
        <v>44562</v>
      </c>
      <c r="BW1270" s="93">
        <v>44926</v>
      </c>
      <c r="BX1270" s="40"/>
      <c r="BY1270" s="15">
        <f>IF(BI1270=0,MAX($BY$5:BY1269)+1,0)</f>
        <v>0</v>
      </c>
      <c r="BZ1270" s="15" t="str">
        <f t="shared" si="21"/>
        <v/>
      </c>
    </row>
    <row r="1271" spans="61:78" x14ac:dyDescent="0.25">
      <c r="BI1271" s="27">
        <v>25</v>
      </c>
      <c r="BJ1271" t="s">
        <v>424</v>
      </c>
      <c r="BK1271" s="91">
        <v>2.1399999999999999E-2</v>
      </c>
      <c r="BL1271" s="92" t="s">
        <v>630</v>
      </c>
      <c r="BM1271" s="92">
        <v>0</v>
      </c>
      <c r="BN1271" s="92">
        <v>1909</v>
      </c>
      <c r="BO1271" s="92">
        <v>108.11677551</v>
      </c>
      <c r="BP1271" s="92">
        <v>71.622856139999996</v>
      </c>
      <c r="BQ1271" s="92">
        <v>89.869815824999904</v>
      </c>
      <c r="BR1271" s="91" t="s">
        <v>47</v>
      </c>
      <c r="BS1271" s="92">
        <v>1519088.0037</v>
      </c>
      <c r="BT1271" s="92">
        <v>5033340.9992000004</v>
      </c>
      <c r="BU1271" s="92" t="s">
        <v>47</v>
      </c>
      <c r="BV1271" s="93">
        <v>44562</v>
      </c>
      <c r="BW1271" s="93">
        <v>44926</v>
      </c>
      <c r="BX1271" s="40"/>
      <c r="BY1271" s="15">
        <f>IF(BI1271=0,MAX($BY$5:BY1270)+1,0)</f>
        <v>0</v>
      </c>
      <c r="BZ1271" s="15" t="str">
        <f t="shared" si="21"/>
        <v/>
      </c>
    </row>
    <row r="1272" spans="61:78" x14ac:dyDescent="0.25">
      <c r="BI1272" s="27">
        <v>26</v>
      </c>
      <c r="BJ1272" t="s">
        <v>425</v>
      </c>
      <c r="BK1272" s="91">
        <v>2.1399999999999999E-2</v>
      </c>
      <c r="BL1272" s="92" t="s">
        <v>631</v>
      </c>
      <c r="BM1272" s="92">
        <v>0</v>
      </c>
      <c r="BN1272" s="92">
        <v>2161</v>
      </c>
      <c r="BO1272" s="92">
        <v>107.9879303</v>
      </c>
      <c r="BP1272" s="92">
        <v>71.230773929999998</v>
      </c>
      <c r="BQ1272" s="92">
        <v>89.609352114999993</v>
      </c>
      <c r="BR1272" s="91" t="s">
        <v>48</v>
      </c>
      <c r="BS1272" s="92">
        <v>1519071.9994999999</v>
      </c>
      <c r="BT1272" s="92">
        <v>5033226.9907999998</v>
      </c>
      <c r="BU1272" s="92" t="s">
        <v>48</v>
      </c>
      <c r="BV1272" s="93">
        <v>44562</v>
      </c>
      <c r="BW1272" s="93">
        <v>44926</v>
      </c>
      <c r="BX1272" s="40"/>
      <c r="BY1272" s="15">
        <f>IF(BI1272=0,MAX($BY$5:BY1271)+1,0)</f>
        <v>0</v>
      </c>
      <c r="BZ1272" s="15" t="str">
        <f t="shared" si="21"/>
        <v/>
      </c>
    </row>
    <row r="1273" spans="61:78" x14ac:dyDescent="0.25">
      <c r="BI1273" s="27">
        <v>27</v>
      </c>
      <c r="BJ1273" t="s">
        <v>426</v>
      </c>
      <c r="BK1273" s="91">
        <v>-6.0000000000000001E-3</v>
      </c>
      <c r="BL1273" s="92" t="s">
        <v>632</v>
      </c>
      <c r="BM1273" s="92">
        <v>0</v>
      </c>
      <c r="BN1273" s="92">
        <v>2528</v>
      </c>
      <c r="BO1273" s="92">
        <v>107.90103148999999</v>
      </c>
      <c r="BP1273" s="92">
        <v>71.132980349999997</v>
      </c>
      <c r="BQ1273" s="92">
        <v>89.517005920000003</v>
      </c>
      <c r="BR1273" s="91" t="s">
        <v>49</v>
      </c>
      <c r="BS1273" s="92">
        <v>1519568.0019</v>
      </c>
      <c r="BT1273" s="92">
        <v>5033226.9948000005</v>
      </c>
      <c r="BU1273" s="92" t="s">
        <v>49</v>
      </c>
      <c r="BV1273" s="93">
        <v>44562</v>
      </c>
      <c r="BW1273" s="93">
        <v>44926</v>
      </c>
      <c r="BX1273" s="40"/>
      <c r="BY1273" s="15">
        <f>IF(BI1273=0,MAX($BY$5:BY1272)+1,0)</f>
        <v>0</v>
      </c>
      <c r="BZ1273" s="15" t="str">
        <f t="shared" si="21"/>
        <v/>
      </c>
    </row>
    <row r="1274" spans="61:78" x14ac:dyDescent="0.25">
      <c r="BI1274" s="27">
        <v>28</v>
      </c>
      <c r="BJ1274" t="s">
        <v>426</v>
      </c>
      <c r="BK1274" s="91">
        <v>-6.0000000000000001E-3</v>
      </c>
      <c r="BL1274" s="92" t="s">
        <v>633</v>
      </c>
      <c r="BM1274" s="92">
        <v>0</v>
      </c>
      <c r="BN1274" s="92">
        <v>2528</v>
      </c>
      <c r="BO1274" s="92">
        <v>107.90103148999999</v>
      </c>
      <c r="BP1274" s="92">
        <v>71.132980349999997</v>
      </c>
      <c r="BQ1274" s="92">
        <v>89.517005920000003</v>
      </c>
      <c r="BR1274" s="91" t="s">
        <v>50</v>
      </c>
      <c r="BS1274" s="92">
        <v>1519571.9987999999</v>
      </c>
      <c r="BT1274" s="92">
        <v>5033222.9929</v>
      </c>
      <c r="BU1274" s="92" t="s">
        <v>50</v>
      </c>
      <c r="BV1274" s="93">
        <v>44562</v>
      </c>
      <c r="BW1274" s="93">
        <v>44926</v>
      </c>
      <c r="BX1274" s="40"/>
      <c r="BY1274" s="15">
        <f>IF(BI1274=0,MAX($BY$5:BY1273)+1,0)</f>
        <v>0</v>
      </c>
      <c r="BZ1274" s="15" t="str">
        <f t="shared" si="21"/>
        <v/>
      </c>
    </row>
    <row r="1275" spans="61:78" x14ac:dyDescent="0.25">
      <c r="BI1275" s="27">
        <v>29</v>
      </c>
      <c r="BJ1275" t="s">
        <v>427</v>
      </c>
      <c r="BK1275" s="91">
        <v>6.0000000000000001E-3</v>
      </c>
      <c r="BL1275" s="92" t="s">
        <v>634</v>
      </c>
      <c r="BM1275" s="92">
        <v>0</v>
      </c>
      <c r="BN1275" s="92">
        <v>2412</v>
      </c>
      <c r="BO1275" s="92">
        <v>108.01702118</v>
      </c>
      <c r="BP1275" s="92">
        <v>71.264244079999997</v>
      </c>
      <c r="BQ1275" s="92">
        <v>89.640632629999999</v>
      </c>
      <c r="BR1275" s="91" t="s">
        <v>51</v>
      </c>
      <c r="BS1275" s="92">
        <v>1519546.9998999999</v>
      </c>
      <c r="BT1275" s="92">
        <v>5033241</v>
      </c>
      <c r="BU1275" s="92" t="s">
        <v>51</v>
      </c>
      <c r="BV1275" s="93">
        <v>44562</v>
      </c>
      <c r="BW1275" s="93">
        <v>44926</v>
      </c>
      <c r="BX1275" s="40"/>
      <c r="BY1275" s="15">
        <f>IF(BI1275=0,MAX($BY$5:BY1274)+1,0)</f>
        <v>0</v>
      </c>
      <c r="BZ1275" s="15" t="str">
        <f t="shared" si="21"/>
        <v/>
      </c>
    </row>
    <row r="1276" spans="61:78" x14ac:dyDescent="0.25">
      <c r="BI1276" s="27">
        <v>30</v>
      </c>
      <c r="BJ1276" t="s">
        <v>426</v>
      </c>
      <c r="BK1276" s="91">
        <v>6.0000000000000001E-3</v>
      </c>
      <c r="BL1276" s="92" t="s">
        <v>635</v>
      </c>
      <c r="BM1276" s="92">
        <v>0</v>
      </c>
      <c r="BN1276" s="92">
        <v>2528</v>
      </c>
      <c r="BO1276" s="92">
        <v>107.90103148999999</v>
      </c>
      <c r="BP1276" s="92">
        <v>71.132980349999997</v>
      </c>
      <c r="BQ1276" s="92">
        <v>89.517005920000003</v>
      </c>
      <c r="BR1276" s="91" t="s">
        <v>52</v>
      </c>
      <c r="BS1276" s="92">
        <v>1519545.0049999999</v>
      </c>
      <c r="BT1276" s="92">
        <v>5033238.9978999998</v>
      </c>
      <c r="BU1276" s="92" t="s">
        <v>52</v>
      </c>
      <c r="BV1276" s="93">
        <v>44562</v>
      </c>
      <c r="BW1276" s="93">
        <v>44926</v>
      </c>
      <c r="BX1276" s="40"/>
      <c r="BY1276" s="15">
        <f>IF(BI1276=0,MAX($BY$5:BY1275)+1,0)</f>
        <v>0</v>
      </c>
      <c r="BZ1276" s="15" t="str">
        <f t="shared" si="21"/>
        <v/>
      </c>
    </row>
    <row r="1277" spans="61:78" x14ac:dyDescent="0.25">
      <c r="BI1277" s="27">
        <v>31</v>
      </c>
      <c r="BJ1277" t="s">
        <v>422</v>
      </c>
      <c r="BK1277" s="91">
        <v>1.2E-2</v>
      </c>
      <c r="BL1277" s="92" t="s">
        <v>636</v>
      </c>
      <c r="BM1277" s="92">
        <v>0</v>
      </c>
      <c r="BN1277" s="92">
        <v>2527</v>
      </c>
      <c r="BO1277" s="92">
        <v>107.97271729000001</v>
      </c>
      <c r="BP1277" s="92">
        <v>71.206565859999998</v>
      </c>
      <c r="BQ1277" s="92">
        <v>89.589641575000002</v>
      </c>
      <c r="BR1277" s="91" t="s">
        <v>53</v>
      </c>
      <c r="BS1277" s="92">
        <v>1519518.9950999999</v>
      </c>
      <c r="BT1277" s="92">
        <v>5033226.9990999997</v>
      </c>
      <c r="BU1277" s="92" t="s">
        <v>53</v>
      </c>
      <c r="BV1277" s="93">
        <v>44562</v>
      </c>
      <c r="BW1277" s="93">
        <v>44926</v>
      </c>
      <c r="BX1277" s="40"/>
      <c r="BY1277" s="15">
        <f>IF(BI1277=0,MAX($BY$5:BY1276)+1,0)</f>
        <v>0</v>
      </c>
      <c r="BZ1277" s="15" t="str">
        <f t="shared" si="21"/>
        <v/>
      </c>
    </row>
    <row r="1278" spans="61:78" x14ac:dyDescent="0.25">
      <c r="BI1278" s="27">
        <v>32</v>
      </c>
      <c r="BJ1278" t="s">
        <v>426</v>
      </c>
      <c r="BK1278" s="91">
        <v>8.0000000000000002E-3</v>
      </c>
      <c r="BL1278" s="92" t="s">
        <v>639</v>
      </c>
      <c r="BM1278" s="92">
        <v>0</v>
      </c>
      <c r="BN1278" s="92">
        <v>2528</v>
      </c>
      <c r="BO1278" s="92">
        <v>107.90103148999999</v>
      </c>
      <c r="BP1278" s="92">
        <v>71.132980349999997</v>
      </c>
      <c r="BQ1278" s="92">
        <v>89.517005920000003</v>
      </c>
      <c r="BR1278" s="91" t="s">
        <v>56</v>
      </c>
      <c r="BS1278" s="92">
        <v>1519549.9957999999</v>
      </c>
      <c r="BT1278" s="92">
        <v>5033195.9979999997</v>
      </c>
      <c r="BU1278" s="92" t="s">
        <v>56</v>
      </c>
      <c r="BV1278" s="93">
        <v>44562</v>
      </c>
      <c r="BW1278" s="93">
        <v>44926</v>
      </c>
      <c r="BX1278" s="40"/>
      <c r="BY1278" s="15">
        <f>IF(BI1278=0,MAX($BY$5:BY1277)+1,0)</f>
        <v>0</v>
      </c>
      <c r="BZ1278" s="15" t="str">
        <f t="shared" si="21"/>
        <v/>
      </c>
    </row>
    <row r="1279" spans="61:78" x14ac:dyDescent="0.25">
      <c r="BI1279" s="27">
        <v>33</v>
      </c>
      <c r="BJ1279" t="s">
        <v>342</v>
      </c>
      <c r="BK1279" s="91">
        <v>6.0000000000000001E-3</v>
      </c>
      <c r="BL1279" s="92" t="s">
        <v>654</v>
      </c>
      <c r="BM1279" s="92">
        <v>0</v>
      </c>
      <c r="BN1279" s="92">
        <v>14785</v>
      </c>
      <c r="BO1279" s="92">
        <v>106.4753418</v>
      </c>
      <c r="BP1279" s="92">
        <v>63.433700559999998</v>
      </c>
      <c r="BQ1279" s="92">
        <v>84.95452118</v>
      </c>
      <c r="BR1279" s="91" t="s">
        <v>71</v>
      </c>
      <c r="BS1279" s="92">
        <v>1518762.0031999999</v>
      </c>
      <c r="BT1279" s="92">
        <v>5031310.9926000005</v>
      </c>
      <c r="BU1279" s="92" t="s">
        <v>71</v>
      </c>
      <c r="BV1279" s="93">
        <v>44562</v>
      </c>
      <c r="BW1279" s="93">
        <v>44926</v>
      </c>
      <c r="BX1279" s="40"/>
      <c r="BY1279" s="15">
        <f>IF(BI1279=0,MAX($BY$5:BY1278)+1,0)</f>
        <v>0</v>
      </c>
      <c r="BZ1279" s="15" t="str">
        <f t="shared" si="21"/>
        <v/>
      </c>
    </row>
    <row r="1280" spans="61:78" x14ac:dyDescent="0.25">
      <c r="BI1280" s="27">
        <v>34</v>
      </c>
      <c r="BJ1280" t="s">
        <v>453</v>
      </c>
      <c r="BK1280" s="91">
        <v>-3.5000000000000001E-3</v>
      </c>
      <c r="BL1280" s="92" t="s">
        <v>674</v>
      </c>
      <c r="BM1280" s="92">
        <v>0</v>
      </c>
      <c r="BN1280" s="92">
        <v>727</v>
      </c>
      <c r="BO1280" s="92">
        <v>112.15606689000001</v>
      </c>
      <c r="BP1280" s="92">
        <v>65.068504329999996</v>
      </c>
      <c r="BQ1280" s="92">
        <v>88.612285610000001</v>
      </c>
      <c r="BR1280" s="91" t="s">
        <v>87</v>
      </c>
      <c r="BS1280" s="92">
        <v>1516905.0027999999</v>
      </c>
      <c r="BT1280" s="92">
        <v>5033255.9985999996</v>
      </c>
      <c r="BU1280" s="92" t="s">
        <v>87</v>
      </c>
      <c r="BV1280" s="93">
        <v>44562</v>
      </c>
      <c r="BW1280" s="93">
        <v>44926</v>
      </c>
      <c r="BX1280" s="40"/>
      <c r="BY1280" s="15">
        <f>IF(BI1280=0,MAX($BY$5:BY1279)+1,0)</f>
        <v>0</v>
      </c>
      <c r="BZ1280" s="15" t="str">
        <f t="shared" si="21"/>
        <v/>
      </c>
    </row>
    <row r="1281" spans="61:78" x14ac:dyDescent="0.25">
      <c r="BI1281" s="27">
        <v>35</v>
      </c>
      <c r="BJ1281" t="s">
        <v>464</v>
      </c>
      <c r="BK1281" s="91">
        <v>-9.4999999999999998E-3</v>
      </c>
      <c r="BL1281" s="92" t="s">
        <v>683</v>
      </c>
      <c r="BM1281" s="92">
        <v>0</v>
      </c>
      <c r="BN1281" s="92">
        <v>9249</v>
      </c>
      <c r="BO1281" s="92">
        <v>103.56208801</v>
      </c>
      <c r="BP1281" s="92">
        <v>66.873481749999996</v>
      </c>
      <c r="BQ1281" s="92">
        <v>85.217784879999996</v>
      </c>
      <c r="BR1281" s="91" t="s">
        <v>89</v>
      </c>
      <c r="BS1281" s="92">
        <v>1520751.9961000001</v>
      </c>
      <c r="BT1281" s="92">
        <v>5032391.9959000004</v>
      </c>
      <c r="BU1281" s="92" t="s">
        <v>89</v>
      </c>
      <c r="BV1281" s="93">
        <v>44562</v>
      </c>
      <c r="BW1281" s="93">
        <v>44926</v>
      </c>
      <c r="BX1281" s="40"/>
      <c r="BY1281" s="15">
        <f>IF(BI1281=0,MAX($BY$5:BY1280)+1,0)</f>
        <v>0</v>
      </c>
      <c r="BZ1281" s="15" t="str">
        <f t="shared" si="21"/>
        <v/>
      </c>
    </row>
    <row r="1282" spans="61:78" x14ac:dyDescent="0.25">
      <c r="BI1282" s="27">
        <v>36</v>
      </c>
      <c r="BJ1282" t="s">
        <v>465</v>
      </c>
      <c r="BK1282" s="91">
        <v>-9.4999999999999998E-3</v>
      </c>
      <c r="BL1282" s="92" t="s">
        <v>684</v>
      </c>
      <c r="BM1282" s="92">
        <v>0</v>
      </c>
      <c r="BN1282" s="92">
        <v>8671</v>
      </c>
      <c r="BO1282" s="92">
        <v>104.6832962</v>
      </c>
      <c r="BP1282" s="92">
        <v>68.130287170000003</v>
      </c>
      <c r="BQ1282" s="92">
        <v>86.406791685000002</v>
      </c>
      <c r="BR1282" s="91" t="s">
        <v>90</v>
      </c>
      <c r="BS1282" s="92">
        <v>1520458.9982</v>
      </c>
      <c r="BT1282" s="92">
        <v>5032383.9956999999</v>
      </c>
      <c r="BU1282" s="92" t="s">
        <v>90</v>
      </c>
      <c r="BV1282" s="93">
        <v>44562</v>
      </c>
      <c r="BW1282" s="93">
        <v>44926</v>
      </c>
      <c r="BX1282" s="40"/>
      <c r="BY1282" s="15">
        <f>IF(BI1282=0,MAX($BY$5:BY1281)+1,0)</f>
        <v>0</v>
      </c>
      <c r="BZ1282" s="15" t="str">
        <f t="shared" si="21"/>
        <v/>
      </c>
    </row>
    <row r="1283" spans="61:78" x14ac:dyDescent="0.25">
      <c r="BI1283" s="27">
        <v>37</v>
      </c>
      <c r="BJ1283" t="s">
        <v>466</v>
      </c>
      <c r="BK1283" s="91">
        <v>-9.4999999999999998E-3</v>
      </c>
      <c r="BL1283" s="92" t="s">
        <v>685</v>
      </c>
      <c r="BM1283" s="92">
        <v>0</v>
      </c>
      <c r="BN1283" s="92">
        <v>9255</v>
      </c>
      <c r="BO1283" s="92">
        <v>103.91210938</v>
      </c>
      <c r="BP1283" s="92">
        <v>66.635841369999994</v>
      </c>
      <c r="BQ1283" s="92">
        <v>85.273975374999907</v>
      </c>
      <c r="BR1283" s="91" t="s">
        <v>91</v>
      </c>
      <c r="BS1283" s="92">
        <v>1520823.9998999999</v>
      </c>
      <c r="BT1283" s="92">
        <v>5032383.9976000004</v>
      </c>
      <c r="BU1283" s="92" t="s">
        <v>91</v>
      </c>
      <c r="BV1283" s="93">
        <v>44562</v>
      </c>
      <c r="BW1283" s="93">
        <v>44926</v>
      </c>
      <c r="BX1283" s="40"/>
      <c r="BY1283" s="15">
        <f>IF(BI1283=0,MAX($BY$5:BY1282)+1,0)</f>
        <v>0</v>
      </c>
      <c r="BZ1283" s="15" t="str">
        <f t="shared" si="21"/>
        <v/>
      </c>
    </row>
    <row r="1284" spans="61:78" x14ac:dyDescent="0.25">
      <c r="BI1284" s="27">
        <v>38</v>
      </c>
      <c r="BJ1284" t="s">
        <v>467</v>
      </c>
      <c r="BK1284" s="91">
        <v>-9.4999999999999998E-3</v>
      </c>
      <c r="BL1284" s="92" t="s">
        <v>686</v>
      </c>
      <c r="BM1284" s="92">
        <v>0</v>
      </c>
      <c r="BN1284" s="92">
        <v>8689</v>
      </c>
      <c r="BO1284" s="92">
        <v>104.02419281</v>
      </c>
      <c r="BP1284" s="92">
        <v>67.291755679999994</v>
      </c>
      <c r="BQ1284" s="92">
        <v>85.657974244999906</v>
      </c>
      <c r="BR1284" s="91" t="s">
        <v>92</v>
      </c>
      <c r="BS1284" s="92">
        <v>1520653.0012999999</v>
      </c>
      <c r="BT1284" s="92">
        <v>5032404.9929</v>
      </c>
      <c r="BU1284" s="92" t="s">
        <v>92</v>
      </c>
      <c r="BV1284" s="93">
        <v>44562</v>
      </c>
      <c r="BW1284" s="93">
        <v>44926</v>
      </c>
      <c r="BX1284" s="40"/>
      <c r="BY1284" s="15">
        <f>IF(BI1284=0,MAX($BY$5:BY1283)+1,0)</f>
        <v>0</v>
      </c>
      <c r="BZ1284" s="15" t="str">
        <f t="shared" si="21"/>
        <v/>
      </c>
    </row>
    <row r="1285" spans="61:78" x14ac:dyDescent="0.25">
      <c r="BI1285" s="27">
        <v>39</v>
      </c>
      <c r="BJ1285" t="s">
        <v>468</v>
      </c>
      <c r="BK1285" s="91">
        <v>-9.4999999999999998E-3</v>
      </c>
      <c r="BL1285" s="92" t="s">
        <v>687</v>
      </c>
      <c r="BM1285" s="92">
        <v>0</v>
      </c>
      <c r="BN1285" s="92">
        <v>7191</v>
      </c>
      <c r="BO1285" s="92">
        <v>103.00206756999999</v>
      </c>
      <c r="BP1285" s="92">
        <v>68.493926999999999</v>
      </c>
      <c r="BQ1285" s="92">
        <v>85.747997284999997</v>
      </c>
      <c r="BR1285" s="91" t="s">
        <v>93</v>
      </c>
      <c r="BS1285" s="92">
        <v>1520382.003</v>
      </c>
      <c r="BT1285" s="92">
        <v>5032502.9935999997</v>
      </c>
      <c r="BU1285" s="92" t="s">
        <v>93</v>
      </c>
      <c r="BV1285" s="93">
        <v>44562</v>
      </c>
      <c r="BW1285" s="93">
        <v>44926</v>
      </c>
      <c r="BX1285" s="40"/>
      <c r="BY1285" s="15">
        <f>IF(BI1285=0,MAX($BY$5:BY1284)+1,0)</f>
        <v>0</v>
      </c>
      <c r="BZ1285" s="15" t="str">
        <f t="shared" si="21"/>
        <v/>
      </c>
    </row>
    <row r="1286" spans="61:78" x14ac:dyDescent="0.25">
      <c r="BI1286" s="27">
        <v>0</v>
      </c>
      <c r="BJ1286" t="s">
        <v>394</v>
      </c>
      <c r="BK1286" s="91">
        <v>-5.0000000000000001E-3</v>
      </c>
      <c r="BL1286" s="92" t="s">
        <v>596</v>
      </c>
      <c r="BM1286" s="92">
        <v>0</v>
      </c>
      <c r="BN1286" s="92">
        <v>3117</v>
      </c>
      <c r="BO1286" s="92">
        <v>110.0019989</v>
      </c>
      <c r="BP1286" s="92">
        <v>65.353309629999998</v>
      </c>
      <c r="BQ1286" s="92">
        <v>87.677654265000001</v>
      </c>
      <c r="BR1286" s="91">
        <v>636</v>
      </c>
      <c r="BS1286" s="92">
        <v>1518019.0027999999</v>
      </c>
      <c r="BT1286" s="92">
        <v>5032595.9945999999</v>
      </c>
      <c r="BU1286" s="92">
        <v>636</v>
      </c>
      <c r="BV1286" s="93">
        <v>44562</v>
      </c>
      <c r="BW1286" s="93">
        <v>44926</v>
      </c>
      <c r="BX1286" s="40"/>
      <c r="BY1286" s="15">
        <f>IF(BI1286=0,MAX($BY$5:BY1285)+1,0)</f>
        <v>33</v>
      </c>
      <c r="BZ1286" s="15" t="str">
        <f t="shared" si="21"/>
        <v/>
      </c>
    </row>
    <row r="1287" spans="61:78" x14ac:dyDescent="0.25">
      <c r="BI1287" s="27">
        <v>1</v>
      </c>
      <c r="BJ1287" t="s">
        <v>395</v>
      </c>
      <c r="BK1287" s="91">
        <v>-5.0000000000000001E-3</v>
      </c>
      <c r="BL1287" s="92" t="s">
        <v>597</v>
      </c>
      <c r="BM1287" s="92">
        <v>0</v>
      </c>
      <c r="BN1287" s="92">
        <v>2749</v>
      </c>
      <c r="BO1287" s="92">
        <v>110.50395966000001</v>
      </c>
      <c r="BP1287" s="92">
        <v>65.559921259999996</v>
      </c>
      <c r="BQ1287" s="92">
        <v>88.031940460000001</v>
      </c>
      <c r="BR1287" s="91">
        <v>637</v>
      </c>
      <c r="BS1287" s="92">
        <v>1518020.0022</v>
      </c>
      <c r="BT1287" s="92">
        <v>5032741.9932000004</v>
      </c>
      <c r="BU1287" s="92">
        <v>637</v>
      </c>
      <c r="BV1287" s="93">
        <v>44562</v>
      </c>
      <c r="BW1287" s="93">
        <v>44926</v>
      </c>
      <c r="BX1287" s="40"/>
      <c r="BY1287" s="15">
        <f>IF(BI1287=0,MAX($BY$5:BY1286)+1,0)</f>
        <v>0</v>
      </c>
      <c r="BZ1287" s="15" t="str">
        <f t="shared" ref="BZ1287:BZ1350" si="22">IF(ROW()-$BZ$5&lt;=$BY$4,ROW()-$BZ$5,"")</f>
        <v/>
      </c>
    </row>
    <row r="1288" spans="61:78" x14ac:dyDescent="0.25">
      <c r="BI1288" s="27">
        <v>2</v>
      </c>
      <c r="BJ1288" t="s">
        <v>396</v>
      </c>
      <c r="BK1288" s="91">
        <v>-0.02</v>
      </c>
      <c r="BL1288" s="92" t="s">
        <v>598</v>
      </c>
      <c r="BM1288" s="92">
        <v>0</v>
      </c>
      <c r="BN1288" s="92">
        <v>2531</v>
      </c>
      <c r="BO1288" s="92">
        <v>107.81092072</v>
      </c>
      <c r="BP1288" s="92">
        <v>70.854019170000001</v>
      </c>
      <c r="BQ1288" s="92">
        <v>89.332469945</v>
      </c>
      <c r="BR1288" s="91">
        <v>826</v>
      </c>
      <c r="BS1288" s="92">
        <v>1519684.0051</v>
      </c>
      <c r="BT1288" s="92">
        <v>5033258.9992000004</v>
      </c>
      <c r="BU1288" s="92">
        <v>826</v>
      </c>
      <c r="BV1288" s="93">
        <v>44562</v>
      </c>
      <c r="BW1288" s="93">
        <v>44926</v>
      </c>
      <c r="BX1288" s="40"/>
      <c r="BY1288" s="15">
        <f>IF(BI1288=0,MAX($BY$5:BY1287)+1,0)</f>
        <v>0</v>
      </c>
      <c r="BZ1288" s="15" t="str">
        <f t="shared" si="22"/>
        <v/>
      </c>
    </row>
    <row r="1289" spans="61:78" x14ac:dyDescent="0.25">
      <c r="BI1289" s="27">
        <v>3</v>
      </c>
      <c r="BJ1289" t="s">
        <v>397</v>
      </c>
      <c r="BK1289" s="91">
        <v>-2.1399999999999999E-2</v>
      </c>
      <c r="BL1289" s="92" t="s">
        <v>599</v>
      </c>
      <c r="BM1289" s="92">
        <v>0</v>
      </c>
      <c r="BN1289" s="92">
        <v>2038</v>
      </c>
      <c r="BO1289" s="92">
        <v>107.7279892</v>
      </c>
      <c r="BP1289" s="92">
        <v>71.638175959999998</v>
      </c>
      <c r="BQ1289" s="92">
        <v>89.683082579999905</v>
      </c>
      <c r="BR1289" s="91">
        <v>828</v>
      </c>
      <c r="BS1289" s="92">
        <v>1519133.9997</v>
      </c>
      <c r="BT1289" s="92">
        <v>5033304.9972000001</v>
      </c>
      <c r="BU1289" s="92">
        <v>828</v>
      </c>
      <c r="BV1289" s="93">
        <v>44562</v>
      </c>
      <c r="BW1289" s="93">
        <v>44926</v>
      </c>
      <c r="BX1289" s="40"/>
      <c r="BY1289" s="15">
        <f>IF(BI1289=0,MAX($BY$5:BY1288)+1,0)</f>
        <v>0</v>
      </c>
      <c r="BZ1289" s="15" t="str">
        <f t="shared" si="22"/>
        <v/>
      </c>
    </row>
    <row r="1290" spans="61:78" x14ac:dyDescent="0.25">
      <c r="BI1290" s="27">
        <v>4</v>
      </c>
      <c r="BJ1290" t="s">
        <v>398</v>
      </c>
      <c r="BK1290" s="91">
        <v>-3.0000000000000001E-3</v>
      </c>
      <c r="BL1290" s="92" t="s">
        <v>600</v>
      </c>
      <c r="BM1290" s="92">
        <v>0</v>
      </c>
      <c r="BN1290" s="92">
        <v>3878</v>
      </c>
      <c r="BO1290" s="92">
        <v>109.74568176</v>
      </c>
      <c r="BP1290" s="92">
        <v>65.147163390000003</v>
      </c>
      <c r="BQ1290" s="92">
        <v>87.446422575</v>
      </c>
      <c r="BR1290" s="91">
        <v>830</v>
      </c>
      <c r="BS1290" s="92">
        <v>1518029.0029</v>
      </c>
      <c r="BT1290" s="92">
        <v>5032427.9934999999</v>
      </c>
      <c r="BU1290" s="92">
        <v>830</v>
      </c>
      <c r="BV1290" s="93">
        <v>44562</v>
      </c>
      <c r="BW1290" s="93">
        <v>44926</v>
      </c>
      <c r="BX1290" s="40"/>
      <c r="BY1290" s="15">
        <f>IF(BI1290=0,MAX($BY$5:BY1289)+1,0)</f>
        <v>0</v>
      </c>
      <c r="BZ1290" s="15" t="str">
        <f t="shared" si="22"/>
        <v/>
      </c>
    </row>
    <row r="1291" spans="61:78" x14ac:dyDescent="0.25">
      <c r="BI1291" s="27">
        <v>5</v>
      </c>
      <c r="BJ1291" t="s">
        <v>399</v>
      </c>
      <c r="BK1291" s="91">
        <v>-0.05</v>
      </c>
      <c r="BL1291" s="92" t="s">
        <v>601</v>
      </c>
      <c r="BM1291" s="92">
        <v>0</v>
      </c>
      <c r="BN1291" s="92">
        <v>2298</v>
      </c>
      <c r="BO1291" s="92">
        <v>107.49346924</v>
      </c>
      <c r="BP1291" s="92">
        <v>71.22814941</v>
      </c>
      <c r="BQ1291" s="92">
        <v>89.360809324999906</v>
      </c>
      <c r="BR1291" s="91">
        <v>833</v>
      </c>
      <c r="BS1291" s="92">
        <v>1519631.0009999999</v>
      </c>
      <c r="BT1291" s="92">
        <v>5033315.9994999999</v>
      </c>
      <c r="BU1291" s="92">
        <v>833</v>
      </c>
      <c r="BV1291" s="93">
        <v>44562</v>
      </c>
      <c r="BW1291" s="93">
        <v>44926</v>
      </c>
      <c r="BX1291" s="40"/>
      <c r="BY1291" s="15">
        <f>IF(BI1291=0,MAX($BY$5:BY1290)+1,0)</f>
        <v>0</v>
      </c>
      <c r="BZ1291" s="15" t="str">
        <f t="shared" si="22"/>
        <v/>
      </c>
    </row>
    <row r="1292" spans="61:78" x14ac:dyDescent="0.25">
      <c r="BI1292" s="27">
        <v>6</v>
      </c>
      <c r="BJ1292" t="s">
        <v>402</v>
      </c>
      <c r="BK1292" s="91">
        <v>-5.0000000000000001E-3</v>
      </c>
      <c r="BL1292" s="92" t="s">
        <v>604</v>
      </c>
      <c r="BM1292" s="92">
        <v>0</v>
      </c>
      <c r="BN1292" s="92">
        <v>7027</v>
      </c>
      <c r="BO1292" s="92">
        <v>105.78554535000001</v>
      </c>
      <c r="BP1292" s="92">
        <v>69.659011840000005</v>
      </c>
      <c r="BQ1292" s="92">
        <v>87.722278595000006</v>
      </c>
      <c r="BR1292" s="91">
        <v>2503</v>
      </c>
      <c r="BS1292" s="92">
        <v>1519820.0038999999</v>
      </c>
      <c r="BT1292" s="92">
        <v>5032380.0003000004</v>
      </c>
      <c r="BU1292" s="92">
        <v>2503</v>
      </c>
      <c r="BV1292" s="93">
        <v>44562</v>
      </c>
      <c r="BW1292" s="93">
        <v>44926</v>
      </c>
      <c r="BX1292" s="40"/>
      <c r="BY1292" s="15">
        <f>IF(BI1292=0,MAX($BY$5:BY1291)+1,0)</f>
        <v>0</v>
      </c>
      <c r="BZ1292" s="15" t="str">
        <f t="shared" si="22"/>
        <v/>
      </c>
    </row>
    <row r="1293" spans="61:78" x14ac:dyDescent="0.25">
      <c r="BI1293" s="27">
        <v>7</v>
      </c>
      <c r="BJ1293" t="s">
        <v>404</v>
      </c>
      <c r="BK1293" s="91">
        <v>-0.01</v>
      </c>
      <c r="BL1293" s="92" t="s">
        <v>606</v>
      </c>
      <c r="BM1293" s="92">
        <v>0</v>
      </c>
      <c r="BN1293" s="92">
        <v>2010</v>
      </c>
      <c r="BO1293" s="92">
        <v>110.89460754</v>
      </c>
      <c r="BP1293" s="92">
        <v>65.334671020000002</v>
      </c>
      <c r="BQ1293" s="92">
        <v>88.114639280000006</v>
      </c>
      <c r="BR1293" s="91">
        <v>2550</v>
      </c>
      <c r="BS1293" s="92">
        <v>1517747.0035000001</v>
      </c>
      <c r="BT1293" s="92">
        <v>5032975.0000999998</v>
      </c>
      <c r="BU1293" s="92">
        <v>2550</v>
      </c>
      <c r="BV1293" s="93">
        <v>44562</v>
      </c>
      <c r="BW1293" s="93">
        <v>44926</v>
      </c>
      <c r="BX1293" s="40"/>
      <c r="BY1293" s="15">
        <f>IF(BI1293=0,MAX($BY$5:BY1292)+1,0)</f>
        <v>0</v>
      </c>
      <c r="BZ1293" s="15" t="str">
        <f t="shared" si="22"/>
        <v/>
      </c>
    </row>
    <row r="1294" spans="61:78" x14ac:dyDescent="0.25">
      <c r="BI1294" s="27">
        <v>8</v>
      </c>
      <c r="BJ1294" t="s">
        <v>405</v>
      </c>
      <c r="BK1294" s="91">
        <v>-8.0000000000000002E-3</v>
      </c>
      <c r="BL1294" s="92" t="s">
        <v>607</v>
      </c>
      <c r="BM1294" s="92">
        <v>0</v>
      </c>
      <c r="BN1294" s="92">
        <v>2256</v>
      </c>
      <c r="BO1294" s="92">
        <v>110.55115508999999</v>
      </c>
      <c r="BP1294" s="92">
        <v>65.523017879999998</v>
      </c>
      <c r="BQ1294" s="92">
        <v>88.037086485000003</v>
      </c>
      <c r="BR1294" s="91">
        <v>2551</v>
      </c>
      <c r="BS1294" s="92">
        <v>1517591.9992</v>
      </c>
      <c r="BT1294" s="92">
        <v>5032844.9995999997</v>
      </c>
      <c r="BU1294" s="92">
        <v>2551</v>
      </c>
      <c r="BV1294" s="93">
        <v>44562</v>
      </c>
      <c r="BW1294" s="93">
        <v>44926</v>
      </c>
      <c r="BX1294" s="40"/>
      <c r="BY1294" s="15">
        <f>IF(BI1294=0,MAX($BY$5:BY1293)+1,0)</f>
        <v>0</v>
      </c>
      <c r="BZ1294" s="15" t="str">
        <f t="shared" si="22"/>
        <v/>
      </c>
    </row>
    <row r="1295" spans="61:78" x14ac:dyDescent="0.25">
      <c r="BI1295" s="27">
        <v>9</v>
      </c>
      <c r="BJ1295" t="s">
        <v>406</v>
      </c>
      <c r="BK1295" s="91">
        <v>-1.2E-2</v>
      </c>
      <c r="BL1295" s="92" t="s">
        <v>608</v>
      </c>
      <c r="BM1295" s="92">
        <v>0</v>
      </c>
      <c r="BN1295" s="92">
        <v>2137</v>
      </c>
      <c r="BO1295" s="92">
        <v>110.35852814</v>
      </c>
      <c r="BP1295" s="92">
        <v>65.443931579999997</v>
      </c>
      <c r="BQ1295" s="92">
        <v>87.901229860000001</v>
      </c>
      <c r="BR1295" s="91">
        <v>2559</v>
      </c>
      <c r="BS1295" s="92">
        <v>1517866.0035999999</v>
      </c>
      <c r="BT1295" s="92">
        <v>5032951.9955000002</v>
      </c>
      <c r="BU1295" s="92">
        <v>2559</v>
      </c>
      <c r="BV1295" s="93">
        <v>44562</v>
      </c>
      <c r="BW1295" s="93">
        <v>44926</v>
      </c>
      <c r="BX1295" s="40"/>
      <c r="BY1295" s="15">
        <f>IF(BI1295=0,MAX($BY$5:BY1294)+1,0)</f>
        <v>0</v>
      </c>
      <c r="BZ1295" s="15" t="str">
        <f t="shared" si="22"/>
        <v/>
      </c>
    </row>
    <row r="1296" spans="61:78" x14ac:dyDescent="0.25">
      <c r="BI1296" s="27">
        <v>10</v>
      </c>
      <c r="BJ1296" t="s">
        <v>407</v>
      </c>
      <c r="BK1296" s="91">
        <v>-2.2499999999999999E-2</v>
      </c>
      <c r="BL1296" s="92" t="s">
        <v>609</v>
      </c>
      <c r="BM1296" s="92">
        <v>0</v>
      </c>
      <c r="BN1296" s="92">
        <v>645</v>
      </c>
      <c r="BO1296" s="92">
        <v>109.94715881</v>
      </c>
      <c r="BP1296" s="92">
        <v>72.904418949999993</v>
      </c>
      <c r="BQ1296" s="92">
        <v>91.425788879999999</v>
      </c>
      <c r="BR1296" s="91">
        <v>4740</v>
      </c>
      <c r="BS1296" s="92">
        <v>1519004.9994999999</v>
      </c>
      <c r="BT1296" s="92">
        <v>5033871.9913999997</v>
      </c>
      <c r="BU1296" s="92">
        <v>4740</v>
      </c>
      <c r="BV1296" s="93">
        <v>44562</v>
      </c>
      <c r="BW1296" s="93">
        <v>44926</v>
      </c>
      <c r="BX1296" s="40"/>
      <c r="BY1296" s="15">
        <f>IF(BI1296=0,MAX($BY$5:BY1295)+1,0)</f>
        <v>0</v>
      </c>
      <c r="BZ1296" s="15" t="str">
        <f t="shared" si="22"/>
        <v/>
      </c>
    </row>
    <row r="1297" spans="61:78" x14ac:dyDescent="0.25">
      <c r="BI1297" s="27">
        <v>11</v>
      </c>
      <c r="BJ1297" t="s">
        <v>407</v>
      </c>
      <c r="BK1297" s="91">
        <v>-2.2499999999999999E-2</v>
      </c>
      <c r="BL1297" s="92" t="s">
        <v>610</v>
      </c>
      <c r="BM1297" s="92">
        <v>0</v>
      </c>
      <c r="BN1297" s="92">
        <v>645</v>
      </c>
      <c r="BO1297" s="92">
        <v>109.94715881</v>
      </c>
      <c r="BP1297" s="92">
        <v>72.904418949999993</v>
      </c>
      <c r="BQ1297" s="92">
        <v>91.425788879999999</v>
      </c>
      <c r="BR1297" s="91">
        <v>4741</v>
      </c>
      <c r="BS1297" s="92">
        <v>1519003.9994999999</v>
      </c>
      <c r="BT1297" s="92">
        <v>5033866.9908999996</v>
      </c>
      <c r="BU1297" s="92">
        <v>4741</v>
      </c>
      <c r="BV1297" s="93">
        <v>44562</v>
      </c>
      <c r="BW1297" s="93">
        <v>44926</v>
      </c>
      <c r="BX1297" s="40"/>
      <c r="BY1297" s="15">
        <f>IF(BI1297=0,MAX($BY$5:BY1296)+1,0)</f>
        <v>0</v>
      </c>
      <c r="BZ1297" s="15" t="str">
        <f t="shared" si="22"/>
        <v/>
      </c>
    </row>
    <row r="1298" spans="61:78" x14ac:dyDescent="0.25">
      <c r="BI1298" s="27">
        <v>12</v>
      </c>
      <c r="BJ1298" t="s">
        <v>409</v>
      </c>
      <c r="BK1298" s="91">
        <v>-8.0000000000000002E-3</v>
      </c>
      <c r="BL1298" s="92" t="s">
        <v>612</v>
      </c>
      <c r="BM1298" s="92">
        <v>0</v>
      </c>
      <c r="BN1298" s="92">
        <v>8231</v>
      </c>
      <c r="BO1298" s="92">
        <v>109.92002869</v>
      </c>
      <c r="BP1298" s="92">
        <v>64.246482850000007</v>
      </c>
      <c r="BQ1298" s="92">
        <v>87.083255769999994</v>
      </c>
      <c r="BR1298" s="91" t="s">
        <v>18</v>
      </c>
      <c r="BS1298" s="92">
        <v>1517647.0034</v>
      </c>
      <c r="BT1298" s="92">
        <v>5031648.0003000004</v>
      </c>
      <c r="BU1298" s="92" t="s">
        <v>18</v>
      </c>
      <c r="BV1298" s="93">
        <v>44562</v>
      </c>
      <c r="BW1298" s="93">
        <v>44926</v>
      </c>
      <c r="BX1298" s="40"/>
      <c r="BY1298" s="15">
        <f>IF(BI1298=0,MAX($BY$5:BY1297)+1,0)</f>
        <v>0</v>
      </c>
      <c r="BZ1298" s="15" t="str">
        <f t="shared" si="22"/>
        <v/>
      </c>
    </row>
    <row r="1299" spans="61:78" x14ac:dyDescent="0.25">
      <c r="BI1299" s="27">
        <v>13</v>
      </c>
      <c r="BJ1299" t="s">
        <v>410</v>
      </c>
      <c r="BK1299" s="91">
        <v>-8.0000000000000002E-3</v>
      </c>
      <c r="BL1299" s="92" t="s">
        <v>613</v>
      </c>
      <c r="BM1299" s="92">
        <v>0</v>
      </c>
      <c r="BN1299" s="92">
        <v>7745</v>
      </c>
      <c r="BO1299" s="92">
        <v>109.08650208</v>
      </c>
      <c r="BP1299" s="92">
        <v>64.124412539999994</v>
      </c>
      <c r="BQ1299" s="92">
        <v>86.605457309999906</v>
      </c>
      <c r="BR1299" s="91" t="s">
        <v>19</v>
      </c>
      <c r="BS1299" s="92">
        <v>1517718.0031000001</v>
      </c>
      <c r="BT1299" s="92">
        <v>5031736.0006999997</v>
      </c>
      <c r="BU1299" s="92" t="s">
        <v>19</v>
      </c>
      <c r="BV1299" s="93">
        <v>44562</v>
      </c>
      <c r="BW1299" s="93">
        <v>44926</v>
      </c>
      <c r="BX1299" s="40"/>
      <c r="BY1299" s="15">
        <f>IF(BI1299=0,MAX($BY$5:BY1298)+1,0)</f>
        <v>0</v>
      </c>
      <c r="BZ1299" s="15" t="str">
        <f t="shared" si="22"/>
        <v/>
      </c>
    </row>
    <row r="1300" spans="61:78" x14ac:dyDescent="0.25">
      <c r="BI1300" s="27">
        <v>14</v>
      </c>
      <c r="BJ1300" t="s">
        <v>412</v>
      </c>
      <c r="BK1300" s="91">
        <v>-8.0000000000000002E-3</v>
      </c>
      <c r="BL1300" s="92" t="s">
        <v>615</v>
      </c>
      <c r="BM1300" s="92">
        <v>0</v>
      </c>
      <c r="BN1300" s="92">
        <v>9316</v>
      </c>
      <c r="BO1300" s="92">
        <v>108.80895233</v>
      </c>
      <c r="BP1300" s="92">
        <v>63.80172348</v>
      </c>
      <c r="BQ1300" s="92">
        <v>86.305337905000002</v>
      </c>
      <c r="BR1300" s="91" t="s">
        <v>28</v>
      </c>
      <c r="BS1300" s="92">
        <v>1517845.0024000001</v>
      </c>
      <c r="BT1300" s="92">
        <v>5031586.9985999996</v>
      </c>
      <c r="BU1300" s="92" t="s">
        <v>28</v>
      </c>
      <c r="BV1300" s="93">
        <v>44562</v>
      </c>
      <c r="BW1300" s="93">
        <v>44926</v>
      </c>
      <c r="BX1300" s="40"/>
      <c r="BY1300" s="15">
        <f>IF(BI1300=0,MAX($BY$5:BY1299)+1,0)</f>
        <v>0</v>
      </c>
      <c r="BZ1300" s="15" t="str">
        <f t="shared" si="22"/>
        <v/>
      </c>
    </row>
    <row r="1301" spans="61:78" x14ac:dyDescent="0.25">
      <c r="BI1301" s="27">
        <v>15</v>
      </c>
      <c r="BJ1301" t="s">
        <v>413</v>
      </c>
      <c r="BK1301" s="91">
        <v>-8.0000000000000002E-3</v>
      </c>
      <c r="BL1301" s="92" t="s">
        <v>616</v>
      </c>
      <c r="BM1301" s="92">
        <v>0</v>
      </c>
      <c r="BN1301" s="92">
        <v>10445</v>
      </c>
      <c r="BO1301" s="92">
        <v>109.21190643</v>
      </c>
      <c r="BP1301" s="92">
        <v>63.974983219999999</v>
      </c>
      <c r="BQ1301" s="92">
        <v>86.593444825000006</v>
      </c>
      <c r="BR1301" s="91" t="s">
        <v>29</v>
      </c>
      <c r="BS1301" s="92">
        <v>1517749.0031000001</v>
      </c>
      <c r="BT1301" s="92">
        <v>5031492.9918999998</v>
      </c>
      <c r="BU1301" s="92" t="s">
        <v>29</v>
      </c>
      <c r="BV1301" s="93">
        <v>44562</v>
      </c>
      <c r="BW1301" s="93">
        <v>44926</v>
      </c>
      <c r="BX1301" s="40"/>
      <c r="BY1301" s="15">
        <f>IF(BI1301=0,MAX($BY$5:BY1300)+1,0)</f>
        <v>0</v>
      </c>
      <c r="BZ1301" s="15" t="str">
        <f t="shared" si="22"/>
        <v/>
      </c>
    </row>
    <row r="1302" spans="61:78" x14ac:dyDescent="0.25">
      <c r="BI1302" s="27">
        <v>16</v>
      </c>
      <c r="BJ1302" t="s">
        <v>417</v>
      </c>
      <c r="BK1302" s="91">
        <v>-8.0000000000000002E-3</v>
      </c>
      <c r="BL1302" s="92" t="s">
        <v>621</v>
      </c>
      <c r="BM1302" s="92">
        <v>0</v>
      </c>
      <c r="BN1302" s="92">
        <v>1919</v>
      </c>
      <c r="BO1302" s="92">
        <v>107.52838898</v>
      </c>
      <c r="BP1302" s="92">
        <v>71.738250730000004</v>
      </c>
      <c r="BQ1302" s="92">
        <v>89.633319854999996</v>
      </c>
      <c r="BR1302" s="91" t="s">
        <v>38</v>
      </c>
      <c r="BS1302" s="92">
        <v>1519559.9978</v>
      </c>
      <c r="BT1302" s="92">
        <v>5033463.9984999998</v>
      </c>
      <c r="BU1302" s="92" t="s">
        <v>38</v>
      </c>
      <c r="BV1302" s="93">
        <v>44562</v>
      </c>
      <c r="BW1302" s="93">
        <v>44926</v>
      </c>
      <c r="BX1302" s="40"/>
      <c r="BY1302" s="15">
        <f>IF(BI1302=0,MAX($BY$5:BY1301)+1,0)</f>
        <v>0</v>
      </c>
      <c r="BZ1302" s="15" t="str">
        <f t="shared" si="22"/>
        <v/>
      </c>
    </row>
    <row r="1303" spans="61:78" x14ac:dyDescent="0.25">
      <c r="BI1303" s="27">
        <v>17</v>
      </c>
      <c r="BJ1303" t="s">
        <v>418</v>
      </c>
      <c r="BK1303" s="91">
        <v>-8.0000000000000002E-3</v>
      </c>
      <c r="BL1303" s="92" t="s">
        <v>622</v>
      </c>
      <c r="BM1303" s="92">
        <v>0</v>
      </c>
      <c r="BN1303" s="92">
        <v>2048</v>
      </c>
      <c r="BO1303" s="92">
        <v>107.55656433</v>
      </c>
      <c r="BP1303" s="92">
        <v>71.476799009999993</v>
      </c>
      <c r="BQ1303" s="92">
        <v>89.516681669999997</v>
      </c>
      <c r="BR1303" s="91" t="s">
        <v>39</v>
      </c>
      <c r="BS1303" s="92">
        <v>1519593.9975000001</v>
      </c>
      <c r="BT1303" s="92">
        <v>5033411.9990999997</v>
      </c>
      <c r="BU1303" s="92" t="s">
        <v>39</v>
      </c>
      <c r="BV1303" s="93">
        <v>44562</v>
      </c>
      <c r="BW1303" s="93">
        <v>44926</v>
      </c>
      <c r="BX1303" s="40"/>
      <c r="BY1303" s="15">
        <f>IF(BI1303=0,MAX($BY$5:BY1302)+1,0)</f>
        <v>0</v>
      </c>
      <c r="BZ1303" s="15" t="str">
        <f t="shared" si="22"/>
        <v/>
      </c>
    </row>
    <row r="1304" spans="61:78" x14ac:dyDescent="0.25">
      <c r="BI1304" s="27">
        <v>18</v>
      </c>
      <c r="BJ1304" t="s">
        <v>419</v>
      </c>
      <c r="BK1304" s="91">
        <v>-8.0000000000000002E-3</v>
      </c>
      <c r="BL1304" s="92" t="s">
        <v>623</v>
      </c>
      <c r="BM1304" s="92">
        <v>0</v>
      </c>
      <c r="BN1304" s="92">
        <v>2173</v>
      </c>
      <c r="BO1304" s="92">
        <v>107.66276550000001</v>
      </c>
      <c r="BP1304" s="92">
        <v>71.339622500000004</v>
      </c>
      <c r="BQ1304" s="92">
        <v>89.501193999999998</v>
      </c>
      <c r="BR1304" s="91" t="s">
        <v>40</v>
      </c>
      <c r="BS1304" s="92">
        <v>1519634.9982</v>
      </c>
      <c r="BT1304" s="92">
        <v>5033369.9902999997</v>
      </c>
      <c r="BU1304" s="92" t="s">
        <v>40</v>
      </c>
      <c r="BV1304" s="93">
        <v>44562</v>
      </c>
      <c r="BW1304" s="93">
        <v>44926</v>
      </c>
      <c r="BX1304" s="40"/>
      <c r="BY1304" s="15">
        <f>IF(BI1304=0,MAX($BY$5:BY1303)+1,0)</f>
        <v>0</v>
      </c>
      <c r="BZ1304" s="15" t="str">
        <f t="shared" si="22"/>
        <v/>
      </c>
    </row>
    <row r="1305" spans="61:78" x14ac:dyDescent="0.25">
      <c r="BI1305" s="27">
        <v>19</v>
      </c>
      <c r="BJ1305" t="s">
        <v>420</v>
      </c>
      <c r="BK1305" s="91">
        <v>6.0000000000000001E-3</v>
      </c>
      <c r="BL1305" s="92" t="s">
        <v>624</v>
      </c>
      <c r="BM1305" s="92">
        <v>0</v>
      </c>
      <c r="BN1305" s="92">
        <v>2169</v>
      </c>
      <c r="BO1305" s="92">
        <v>108.33624268</v>
      </c>
      <c r="BP1305" s="92">
        <v>71.719467159999994</v>
      </c>
      <c r="BQ1305" s="92">
        <v>90.027854919999996</v>
      </c>
      <c r="BR1305" s="91" t="s">
        <v>41</v>
      </c>
      <c r="BS1305" s="92">
        <v>1519433.0009000001</v>
      </c>
      <c r="BT1305" s="92">
        <v>5033336.9924999997</v>
      </c>
      <c r="BU1305" s="92" t="s">
        <v>41</v>
      </c>
      <c r="BV1305" s="93">
        <v>44562</v>
      </c>
      <c r="BW1305" s="93">
        <v>44926</v>
      </c>
      <c r="BX1305" s="40"/>
      <c r="BY1305" s="15">
        <f>IF(BI1305=0,MAX($BY$5:BY1304)+1,0)</f>
        <v>0</v>
      </c>
      <c r="BZ1305" s="15" t="str">
        <f t="shared" si="22"/>
        <v/>
      </c>
    </row>
    <row r="1306" spans="61:78" x14ac:dyDescent="0.25">
      <c r="BI1306" s="27">
        <v>20</v>
      </c>
      <c r="BJ1306" t="s">
        <v>420</v>
      </c>
      <c r="BK1306" s="91">
        <v>6.0000000000000001E-3</v>
      </c>
      <c r="BL1306" s="92" t="s">
        <v>625</v>
      </c>
      <c r="BM1306" s="92">
        <v>0</v>
      </c>
      <c r="BN1306" s="92">
        <v>2169</v>
      </c>
      <c r="BO1306" s="92">
        <v>108.33624268</v>
      </c>
      <c r="BP1306" s="92">
        <v>71.719467159999994</v>
      </c>
      <c r="BQ1306" s="92">
        <v>90.027854919999996</v>
      </c>
      <c r="BR1306" s="91" t="s">
        <v>42</v>
      </c>
      <c r="BS1306" s="92">
        <v>1519443.996</v>
      </c>
      <c r="BT1306" s="92">
        <v>5033326.9955000002</v>
      </c>
      <c r="BU1306" s="92" t="s">
        <v>42</v>
      </c>
      <c r="BV1306" s="93">
        <v>44562</v>
      </c>
      <c r="BW1306" s="93">
        <v>44926</v>
      </c>
      <c r="BX1306" s="40"/>
      <c r="BY1306" s="15">
        <f>IF(BI1306=0,MAX($BY$5:BY1305)+1,0)</f>
        <v>0</v>
      </c>
      <c r="BZ1306" s="15" t="str">
        <f t="shared" si="22"/>
        <v/>
      </c>
    </row>
    <row r="1307" spans="61:78" x14ac:dyDescent="0.25">
      <c r="BI1307" s="27">
        <v>21</v>
      </c>
      <c r="BJ1307" t="s">
        <v>421</v>
      </c>
      <c r="BK1307" s="91">
        <v>6.0000000000000001E-3</v>
      </c>
      <c r="BL1307" s="92" t="s">
        <v>626</v>
      </c>
      <c r="BM1307" s="92">
        <v>0</v>
      </c>
      <c r="BN1307" s="92">
        <v>2295</v>
      </c>
      <c r="BO1307" s="92">
        <v>107.84601592999999</v>
      </c>
      <c r="BP1307" s="92">
        <v>71.506248470000003</v>
      </c>
      <c r="BQ1307" s="92">
        <v>89.676132199999998</v>
      </c>
      <c r="BR1307" s="91" t="s">
        <v>43</v>
      </c>
      <c r="BS1307" s="92">
        <v>1519469.0020999999</v>
      </c>
      <c r="BT1307" s="92">
        <v>5033304.9913999997</v>
      </c>
      <c r="BU1307" s="92" t="s">
        <v>43</v>
      </c>
      <c r="BV1307" s="93">
        <v>44562</v>
      </c>
      <c r="BW1307" s="93">
        <v>44926</v>
      </c>
      <c r="BX1307" s="40"/>
      <c r="BY1307" s="15">
        <f>IF(BI1307=0,MAX($BY$5:BY1306)+1,0)</f>
        <v>0</v>
      </c>
      <c r="BZ1307" s="15" t="str">
        <f t="shared" si="22"/>
        <v/>
      </c>
    </row>
    <row r="1308" spans="61:78" x14ac:dyDescent="0.25">
      <c r="BI1308" s="27">
        <v>22</v>
      </c>
      <c r="BJ1308" t="s">
        <v>421</v>
      </c>
      <c r="BK1308" s="91">
        <v>6.0000000000000001E-3</v>
      </c>
      <c r="BL1308" s="92" t="s">
        <v>627</v>
      </c>
      <c r="BM1308" s="92">
        <v>0</v>
      </c>
      <c r="BN1308" s="92">
        <v>2295</v>
      </c>
      <c r="BO1308" s="92">
        <v>107.84601592999999</v>
      </c>
      <c r="BP1308" s="92">
        <v>71.506248470000003</v>
      </c>
      <c r="BQ1308" s="92">
        <v>89.676132199999998</v>
      </c>
      <c r="BR1308" s="91" t="s">
        <v>44</v>
      </c>
      <c r="BS1308" s="92">
        <v>1519482.0045</v>
      </c>
      <c r="BT1308" s="92">
        <v>5033285.9927000003</v>
      </c>
      <c r="BU1308" s="92" t="s">
        <v>44</v>
      </c>
      <c r="BV1308" s="93">
        <v>44562</v>
      </c>
      <c r="BW1308" s="93">
        <v>44926</v>
      </c>
      <c r="BX1308" s="40"/>
      <c r="BY1308" s="15">
        <f>IF(BI1308=0,MAX($BY$5:BY1307)+1,0)</f>
        <v>0</v>
      </c>
      <c r="BZ1308" s="15" t="str">
        <f t="shared" si="22"/>
        <v/>
      </c>
    </row>
    <row r="1309" spans="61:78" x14ac:dyDescent="0.25">
      <c r="BI1309" s="27">
        <v>23</v>
      </c>
      <c r="BJ1309" t="s">
        <v>422</v>
      </c>
      <c r="BK1309" s="91">
        <v>2.4E-2</v>
      </c>
      <c r="BL1309" s="92" t="s">
        <v>628</v>
      </c>
      <c r="BM1309" s="92">
        <v>0</v>
      </c>
      <c r="BN1309" s="92">
        <v>2527</v>
      </c>
      <c r="BO1309" s="92">
        <v>107.97271729000001</v>
      </c>
      <c r="BP1309" s="92">
        <v>71.206565859999998</v>
      </c>
      <c r="BQ1309" s="92">
        <v>89.589641575000002</v>
      </c>
      <c r="BR1309" s="91" t="s">
        <v>45</v>
      </c>
      <c r="BS1309" s="92">
        <v>1519518.9950999999</v>
      </c>
      <c r="BT1309" s="92">
        <v>5033226.9990999997</v>
      </c>
      <c r="BU1309" s="92" t="s">
        <v>45</v>
      </c>
      <c r="BV1309" s="93">
        <v>44562</v>
      </c>
      <c r="BW1309" s="93">
        <v>44926</v>
      </c>
      <c r="BX1309" s="40"/>
      <c r="BY1309" s="15">
        <f>IF(BI1309=0,MAX($BY$5:BY1308)+1,0)</f>
        <v>0</v>
      </c>
      <c r="BZ1309" s="15" t="str">
        <f t="shared" si="22"/>
        <v/>
      </c>
    </row>
    <row r="1310" spans="61:78" x14ac:dyDescent="0.25">
      <c r="BI1310" s="27">
        <v>24</v>
      </c>
      <c r="BJ1310" t="s">
        <v>423</v>
      </c>
      <c r="BK1310" s="91">
        <v>-2.1399999999999999E-2</v>
      </c>
      <c r="BL1310" s="92" t="s">
        <v>629</v>
      </c>
      <c r="BM1310" s="92">
        <v>0</v>
      </c>
      <c r="BN1310" s="92">
        <v>2287</v>
      </c>
      <c r="BO1310" s="92">
        <v>107.6685791</v>
      </c>
      <c r="BP1310" s="92">
        <v>71.260536189999996</v>
      </c>
      <c r="BQ1310" s="92">
        <v>89.464557644999999</v>
      </c>
      <c r="BR1310" s="91" t="s">
        <v>46</v>
      </c>
      <c r="BS1310" s="92">
        <v>1519078.0001999999</v>
      </c>
      <c r="BT1310" s="92">
        <v>5033219.9946999997</v>
      </c>
      <c r="BU1310" s="92" t="s">
        <v>46</v>
      </c>
      <c r="BV1310" s="93">
        <v>44562</v>
      </c>
      <c r="BW1310" s="93">
        <v>44926</v>
      </c>
      <c r="BX1310" s="40"/>
      <c r="BY1310" s="15">
        <f>IF(BI1310=0,MAX($BY$5:BY1309)+1,0)</f>
        <v>0</v>
      </c>
      <c r="BZ1310" s="15" t="str">
        <f t="shared" si="22"/>
        <v/>
      </c>
    </row>
    <row r="1311" spans="61:78" x14ac:dyDescent="0.25">
      <c r="BI1311" s="27">
        <v>25</v>
      </c>
      <c r="BJ1311" t="s">
        <v>424</v>
      </c>
      <c r="BK1311" s="91">
        <v>2.1399999999999999E-2</v>
      </c>
      <c r="BL1311" s="92" t="s">
        <v>630</v>
      </c>
      <c r="BM1311" s="92">
        <v>0</v>
      </c>
      <c r="BN1311" s="92">
        <v>1909</v>
      </c>
      <c r="BO1311" s="92">
        <v>108.11677551</v>
      </c>
      <c r="BP1311" s="92">
        <v>71.622856139999996</v>
      </c>
      <c r="BQ1311" s="92">
        <v>89.869815824999904</v>
      </c>
      <c r="BR1311" s="91" t="s">
        <v>47</v>
      </c>
      <c r="BS1311" s="92">
        <v>1519088.0037</v>
      </c>
      <c r="BT1311" s="92">
        <v>5033340.9992000004</v>
      </c>
      <c r="BU1311" s="92" t="s">
        <v>47</v>
      </c>
      <c r="BV1311" s="93">
        <v>44562</v>
      </c>
      <c r="BW1311" s="93">
        <v>44926</v>
      </c>
      <c r="BX1311" s="40"/>
      <c r="BY1311" s="15">
        <f>IF(BI1311=0,MAX($BY$5:BY1310)+1,0)</f>
        <v>0</v>
      </c>
      <c r="BZ1311" s="15" t="str">
        <f t="shared" si="22"/>
        <v/>
      </c>
    </row>
    <row r="1312" spans="61:78" x14ac:dyDescent="0.25">
      <c r="BI1312" s="27">
        <v>26</v>
      </c>
      <c r="BJ1312" t="s">
        <v>425</v>
      </c>
      <c r="BK1312" s="91">
        <v>2.1399999999999999E-2</v>
      </c>
      <c r="BL1312" s="92" t="s">
        <v>631</v>
      </c>
      <c r="BM1312" s="92">
        <v>0</v>
      </c>
      <c r="BN1312" s="92">
        <v>2161</v>
      </c>
      <c r="BO1312" s="92">
        <v>107.9879303</v>
      </c>
      <c r="BP1312" s="92">
        <v>71.230773929999998</v>
      </c>
      <c r="BQ1312" s="92">
        <v>89.609352114999993</v>
      </c>
      <c r="BR1312" s="91" t="s">
        <v>48</v>
      </c>
      <c r="BS1312" s="92">
        <v>1519071.9994999999</v>
      </c>
      <c r="BT1312" s="92">
        <v>5033226.9907999998</v>
      </c>
      <c r="BU1312" s="92" t="s">
        <v>48</v>
      </c>
      <c r="BV1312" s="93">
        <v>44562</v>
      </c>
      <c r="BW1312" s="93">
        <v>44926</v>
      </c>
      <c r="BX1312" s="40"/>
      <c r="BY1312" s="15">
        <f>IF(BI1312=0,MAX($BY$5:BY1311)+1,0)</f>
        <v>0</v>
      </c>
      <c r="BZ1312" s="15" t="str">
        <f t="shared" si="22"/>
        <v/>
      </c>
    </row>
    <row r="1313" spans="61:78" x14ac:dyDescent="0.25">
      <c r="BI1313" s="27">
        <v>27</v>
      </c>
      <c r="BJ1313" t="s">
        <v>426</v>
      </c>
      <c r="BK1313" s="91">
        <v>-6.0000000000000001E-3</v>
      </c>
      <c r="BL1313" s="92" t="s">
        <v>632</v>
      </c>
      <c r="BM1313" s="92">
        <v>0</v>
      </c>
      <c r="BN1313" s="92">
        <v>2528</v>
      </c>
      <c r="BO1313" s="92">
        <v>107.90103148999999</v>
      </c>
      <c r="BP1313" s="92">
        <v>71.132980349999997</v>
      </c>
      <c r="BQ1313" s="92">
        <v>89.517005920000003</v>
      </c>
      <c r="BR1313" s="91" t="s">
        <v>49</v>
      </c>
      <c r="BS1313" s="92">
        <v>1519568.0019</v>
      </c>
      <c r="BT1313" s="92">
        <v>5033226.9948000005</v>
      </c>
      <c r="BU1313" s="92" t="s">
        <v>49</v>
      </c>
      <c r="BV1313" s="93">
        <v>44562</v>
      </c>
      <c r="BW1313" s="93">
        <v>44926</v>
      </c>
      <c r="BX1313" s="40"/>
      <c r="BY1313" s="15">
        <f>IF(BI1313=0,MAX($BY$5:BY1312)+1,0)</f>
        <v>0</v>
      </c>
      <c r="BZ1313" s="15" t="str">
        <f t="shared" si="22"/>
        <v/>
      </c>
    </row>
    <row r="1314" spans="61:78" x14ac:dyDescent="0.25">
      <c r="BI1314" s="27">
        <v>28</v>
      </c>
      <c r="BJ1314" t="s">
        <v>426</v>
      </c>
      <c r="BK1314" s="91">
        <v>-6.0000000000000001E-3</v>
      </c>
      <c r="BL1314" s="92" t="s">
        <v>633</v>
      </c>
      <c r="BM1314" s="92">
        <v>0</v>
      </c>
      <c r="BN1314" s="92">
        <v>2528</v>
      </c>
      <c r="BO1314" s="92">
        <v>107.90103148999999</v>
      </c>
      <c r="BP1314" s="92">
        <v>71.132980349999997</v>
      </c>
      <c r="BQ1314" s="92">
        <v>89.517005920000003</v>
      </c>
      <c r="BR1314" s="91" t="s">
        <v>50</v>
      </c>
      <c r="BS1314" s="92">
        <v>1519571.9987999999</v>
      </c>
      <c r="BT1314" s="92">
        <v>5033222.9929</v>
      </c>
      <c r="BU1314" s="92" t="s">
        <v>50</v>
      </c>
      <c r="BV1314" s="93">
        <v>44562</v>
      </c>
      <c r="BW1314" s="93">
        <v>44926</v>
      </c>
      <c r="BX1314" s="40"/>
      <c r="BY1314" s="15">
        <f>IF(BI1314=0,MAX($BY$5:BY1313)+1,0)</f>
        <v>0</v>
      </c>
      <c r="BZ1314" s="15" t="str">
        <f t="shared" si="22"/>
        <v/>
      </c>
    </row>
    <row r="1315" spans="61:78" x14ac:dyDescent="0.25">
      <c r="BI1315" s="27">
        <v>29</v>
      </c>
      <c r="BJ1315" t="s">
        <v>427</v>
      </c>
      <c r="BK1315" s="91">
        <v>6.0000000000000001E-3</v>
      </c>
      <c r="BL1315" s="92" t="s">
        <v>634</v>
      </c>
      <c r="BM1315" s="92">
        <v>0</v>
      </c>
      <c r="BN1315" s="92">
        <v>2412</v>
      </c>
      <c r="BO1315" s="92">
        <v>108.01702118</v>
      </c>
      <c r="BP1315" s="92">
        <v>71.264244079999997</v>
      </c>
      <c r="BQ1315" s="92">
        <v>89.640632629999999</v>
      </c>
      <c r="BR1315" s="91" t="s">
        <v>51</v>
      </c>
      <c r="BS1315" s="92">
        <v>1519546.9998999999</v>
      </c>
      <c r="BT1315" s="92">
        <v>5033241</v>
      </c>
      <c r="BU1315" s="92" t="s">
        <v>51</v>
      </c>
      <c r="BV1315" s="93">
        <v>44562</v>
      </c>
      <c r="BW1315" s="93">
        <v>44926</v>
      </c>
      <c r="BX1315" s="40"/>
      <c r="BY1315" s="15">
        <f>IF(BI1315=0,MAX($BY$5:BY1314)+1,0)</f>
        <v>0</v>
      </c>
      <c r="BZ1315" s="15" t="str">
        <f t="shared" si="22"/>
        <v/>
      </c>
    </row>
    <row r="1316" spans="61:78" x14ac:dyDescent="0.25">
      <c r="BI1316" s="27">
        <v>30</v>
      </c>
      <c r="BJ1316" t="s">
        <v>426</v>
      </c>
      <c r="BK1316" s="91">
        <v>6.0000000000000001E-3</v>
      </c>
      <c r="BL1316" s="92" t="s">
        <v>635</v>
      </c>
      <c r="BM1316" s="92">
        <v>0</v>
      </c>
      <c r="BN1316" s="92">
        <v>2528</v>
      </c>
      <c r="BO1316" s="92">
        <v>107.90103148999999</v>
      </c>
      <c r="BP1316" s="92">
        <v>71.132980349999997</v>
      </c>
      <c r="BQ1316" s="92">
        <v>89.517005920000003</v>
      </c>
      <c r="BR1316" s="91" t="s">
        <v>52</v>
      </c>
      <c r="BS1316" s="92">
        <v>1519545.0049999999</v>
      </c>
      <c r="BT1316" s="92">
        <v>5033238.9978999998</v>
      </c>
      <c r="BU1316" s="92" t="s">
        <v>52</v>
      </c>
      <c r="BV1316" s="93">
        <v>44562</v>
      </c>
      <c r="BW1316" s="93">
        <v>44926</v>
      </c>
      <c r="BX1316" s="40"/>
      <c r="BY1316" s="15">
        <f>IF(BI1316=0,MAX($BY$5:BY1315)+1,0)</f>
        <v>0</v>
      </c>
      <c r="BZ1316" s="15" t="str">
        <f t="shared" si="22"/>
        <v/>
      </c>
    </row>
    <row r="1317" spans="61:78" x14ac:dyDescent="0.25">
      <c r="BI1317" s="27">
        <v>31</v>
      </c>
      <c r="BJ1317" t="s">
        <v>422</v>
      </c>
      <c r="BK1317" s="91">
        <v>1.2E-2</v>
      </c>
      <c r="BL1317" s="92" t="s">
        <v>636</v>
      </c>
      <c r="BM1317" s="92">
        <v>0</v>
      </c>
      <c r="BN1317" s="92">
        <v>2527</v>
      </c>
      <c r="BO1317" s="92">
        <v>107.97271729000001</v>
      </c>
      <c r="BP1317" s="92">
        <v>71.206565859999998</v>
      </c>
      <c r="BQ1317" s="92">
        <v>89.589641575000002</v>
      </c>
      <c r="BR1317" s="91" t="s">
        <v>53</v>
      </c>
      <c r="BS1317" s="92">
        <v>1519518.9950999999</v>
      </c>
      <c r="BT1317" s="92">
        <v>5033226.9990999997</v>
      </c>
      <c r="BU1317" s="92" t="s">
        <v>53</v>
      </c>
      <c r="BV1317" s="93">
        <v>44562</v>
      </c>
      <c r="BW1317" s="93">
        <v>44926</v>
      </c>
      <c r="BX1317" s="40"/>
      <c r="BY1317" s="15">
        <f>IF(BI1317=0,MAX($BY$5:BY1316)+1,0)</f>
        <v>0</v>
      </c>
      <c r="BZ1317" s="15" t="str">
        <f t="shared" si="22"/>
        <v/>
      </c>
    </row>
    <row r="1318" spans="61:78" x14ac:dyDescent="0.25">
      <c r="BI1318" s="27">
        <v>32</v>
      </c>
      <c r="BJ1318" t="s">
        <v>426</v>
      </c>
      <c r="BK1318" s="91">
        <v>8.0000000000000002E-3</v>
      </c>
      <c r="BL1318" s="92" t="s">
        <v>639</v>
      </c>
      <c r="BM1318" s="92">
        <v>0</v>
      </c>
      <c r="BN1318" s="92">
        <v>2528</v>
      </c>
      <c r="BO1318" s="92">
        <v>107.90103148999999</v>
      </c>
      <c r="BP1318" s="92">
        <v>71.132980349999997</v>
      </c>
      <c r="BQ1318" s="92">
        <v>89.517005920000003</v>
      </c>
      <c r="BR1318" s="91" t="s">
        <v>56</v>
      </c>
      <c r="BS1318" s="92">
        <v>1519549.9957999999</v>
      </c>
      <c r="BT1318" s="92">
        <v>5033195.9979999997</v>
      </c>
      <c r="BU1318" s="92" t="s">
        <v>56</v>
      </c>
      <c r="BV1318" s="93">
        <v>44562</v>
      </c>
      <c r="BW1318" s="93">
        <v>44926</v>
      </c>
      <c r="BX1318" s="40"/>
      <c r="BY1318" s="15">
        <f>IF(BI1318=0,MAX($BY$5:BY1317)+1,0)</f>
        <v>0</v>
      </c>
      <c r="BZ1318" s="15" t="str">
        <f t="shared" si="22"/>
        <v/>
      </c>
    </row>
    <row r="1319" spans="61:78" x14ac:dyDescent="0.25">
      <c r="BI1319" s="27">
        <v>33</v>
      </c>
      <c r="BJ1319" t="s">
        <v>342</v>
      </c>
      <c r="BK1319" s="91">
        <v>6.0000000000000001E-3</v>
      </c>
      <c r="BL1319" s="92" t="s">
        <v>654</v>
      </c>
      <c r="BM1319" s="92">
        <v>0</v>
      </c>
      <c r="BN1319" s="92">
        <v>14785</v>
      </c>
      <c r="BO1319" s="92">
        <v>106.4753418</v>
      </c>
      <c r="BP1319" s="92">
        <v>63.433700559999998</v>
      </c>
      <c r="BQ1319" s="92">
        <v>84.95452118</v>
      </c>
      <c r="BR1319" s="91" t="s">
        <v>71</v>
      </c>
      <c r="BS1319" s="92">
        <v>1518762.0031999999</v>
      </c>
      <c r="BT1319" s="92">
        <v>5031310.9926000005</v>
      </c>
      <c r="BU1319" s="92" t="s">
        <v>71</v>
      </c>
      <c r="BV1319" s="93">
        <v>44562</v>
      </c>
      <c r="BW1319" s="93">
        <v>44926</v>
      </c>
      <c r="BX1319" s="40"/>
      <c r="BY1319" s="15">
        <f>IF(BI1319=0,MAX($BY$5:BY1318)+1,0)</f>
        <v>0</v>
      </c>
      <c r="BZ1319" s="15" t="str">
        <f t="shared" si="22"/>
        <v/>
      </c>
    </row>
    <row r="1320" spans="61:78" x14ac:dyDescent="0.25">
      <c r="BI1320" s="27">
        <v>34</v>
      </c>
      <c r="BJ1320" t="s">
        <v>453</v>
      </c>
      <c r="BK1320" s="91">
        <v>-3.5000000000000001E-3</v>
      </c>
      <c r="BL1320" s="92" t="s">
        <v>674</v>
      </c>
      <c r="BM1320" s="92">
        <v>0</v>
      </c>
      <c r="BN1320" s="92">
        <v>727</v>
      </c>
      <c r="BO1320" s="92">
        <v>112.15606689000001</v>
      </c>
      <c r="BP1320" s="92">
        <v>65.068504329999996</v>
      </c>
      <c r="BQ1320" s="92">
        <v>88.612285610000001</v>
      </c>
      <c r="BR1320" s="91" t="s">
        <v>87</v>
      </c>
      <c r="BS1320" s="92">
        <v>1516905.0027999999</v>
      </c>
      <c r="BT1320" s="92">
        <v>5033255.9985999996</v>
      </c>
      <c r="BU1320" s="92" t="s">
        <v>87</v>
      </c>
      <c r="BV1320" s="93">
        <v>44562</v>
      </c>
      <c r="BW1320" s="93">
        <v>44926</v>
      </c>
      <c r="BX1320" s="40"/>
      <c r="BY1320" s="15">
        <f>IF(BI1320=0,MAX($BY$5:BY1319)+1,0)</f>
        <v>0</v>
      </c>
      <c r="BZ1320" s="15" t="str">
        <f t="shared" si="22"/>
        <v/>
      </c>
    </row>
    <row r="1321" spans="61:78" x14ac:dyDescent="0.25">
      <c r="BI1321" s="27">
        <v>35</v>
      </c>
      <c r="BJ1321" t="s">
        <v>464</v>
      </c>
      <c r="BK1321" s="91">
        <v>-9.4999999999999998E-3</v>
      </c>
      <c r="BL1321" s="92" t="s">
        <v>683</v>
      </c>
      <c r="BM1321" s="92">
        <v>0</v>
      </c>
      <c r="BN1321" s="92">
        <v>9249</v>
      </c>
      <c r="BO1321" s="92">
        <v>103.56208801</v>
      </c>
      <c r="BP1321" s="92">
        <v>66.873481749999996</v>
      </c>
      <c r="BQ1321" s="92">
        <v>85.217784879999996</v>
      </c>
      <c r="BR1321" s="91" t="s">
        <v>89</v>
      </c>
      <c r="BS1321" s="92">
        <v>1520751.9961000001</v>
      </c>
      <c r="BT1321" s="92">
        <v>5032391.9959000004</v>
      </c>
      <c r="BU1321" s="92" t="s">
        <v>89</v>
      </c>
      <c r="BV1321" s="93">
        <v>44562</v>
      </c>
      <c r="BW1321" s="93">
        <v>44926</v>
      </c>
      <c r="BX1321" s="40"/>
      <c r="BY1321" s="15">
        <f>IF(BI1321=0,MAX($BY$5:BY1320)+1,0)</f>
        <v>0</v>
      </c>
      <c r="BZ1321" s="15" t="str">
        <f t="shared" si="22"/>
        <v/>
      </c>
    </row>
    <row r="1322" spans="61:78" x14ac:dyDescent="0.25">
      <c r="BI1322" s="27">
        <v>36</v>
      </c>
      <c r="BJ1322" t="s">
        <v>465</v>
      </c>
      <c r="BK1322" s="91">
        <v>-9.4999999999999998E-3</v>
      </c>
      <c r="BL1322" s="92" t="s">
        <v>684</v>
      </c>
      <c r="BM1322" s="92">
        <v>0</v>
      </c>
      <c r="BN1322" s="92">
        <v>8671</v>
      </c>
      <c r="BO1322" s="92">
        <v>104.6832962</v>
      </c>
      <c r="BP1322" s="92">
        <v>68.130287170000003</v>
      </c>
      <c r="BQ1322" s="92">
        <v>86.406791685000002</v>
      </c>
      <c r="BR1322" s="91" t="s">
        <v>90</v>
      </c>
      <c r="BS1322" s="92">
        <v>1520458.9982</v>
      </c>
      <c r="BT1322" s="92">
        <v>5032383.9956999999</v>
      </c>
      <c r="BU1322" s="92" t="s">
        <v>90</v>
      </c>
      <c r="BV1322" s="93">
        <v>44562</v>
      </c>
      <c r="BW1322" s="93">
        <v>44926</v>
      </c>
      <c r="BX1322" s="40"/>
      <c r="BY1322" s="15">
        <f>IF(BI1322=0,MAX($BY$5:BY1321)+1,0)</f>
        <v>0</v>
      </c>
      <c r="BZ1322" s="15" t="str">
        <f t="shared" si="22"/>
        <v/>
      </c>
    </row>
    <row r="1323" spans="61:78" x14ac:dyDescent="0.25">
      <c r="BI1323" s="27">
        <v>37</v>
      </c>
      <c r="BJ1323" t="s">
        <v>466</v>
      </c>
      <c r="BK1323" s="91">
        <v>-9.4999999999999998E-3</v>
      </c>
      <c r="BL1323" s="92" t="s">
        <v>685</v>
      </c>
      <c r="BM1323" s="92">
        <v>0</v>
      </c>
      <c r="BN1323" s="92">
        <v>9255</v>
      </c>
      <c r="BO1323" s="92">
        <v>103.91210938</v>
      </c>
      <c r="BP1323" s="92">
        <v>66.635841369999994</v>
      </c>
      <c r="BQ1323" s="92">
        <v>85.273975374999907</v>
      </c>
      <c r="BR1323" s="91" t="s">
        <v>91</v>
      </c>
      <c r="BS1323" s="92">
        <v>1520823.9998999999</v>
      </c>
      <c r="BT1323" s="92">
        <v>5032383.9976000004</v>
      </c>
      <c r="BU1323" s="92" t="s">
        <v>91</v>
      </c>
      <c r="BV1323" s="93">
        <v>44562</v>
      </c>
      <c r="BW1323" s="93">
        <v>44926</v>
      </c>
      <c r="BX1323" s="40"/>
      <c r="BY1323" s="15">
        <f>IF(BI1323=0,MAX($BY$5:BY1322)+1,0)</f>
        <v>0</v>
      </c>
      <c r="BZ1323" s="15" t="str">
        <f t="shared" si="22"/>
        <v/>
      </c>
    </row>
    <row r="1324" spans="61:78" x14ac:dyDescent="0.25">
      <c r="BI1324" s="27">
        <v>38</v>
      </c>
      <c r="BJ1324" t="s">
        <v>467</v>
      </c>
      <c r="BK1324" s="91">
        <v>-9.4999999999999998E-3</v>
      </c>
      <c r="BL1324" s="92" t="s">
        <v>686</v>
      </c>
      <c r="BM1324" s="92">
        <v>0</v>
      </c>
      <c r="BN1324" s="92">
        <v>8689</v>
      </c>
      <c r="BO1324" s="92">
        <v>104.02419281</v>
      </c>
      <c r="BP1324" s="92">
        <v>67.291755679999994</v>
      </c>
      <c r="BQ1324" s="92">
        <v>85.657974244999906</v>
      </c>
      <c r="BR1324" s="91" t="s">
        <v>92</v>
      </c>
      <c r="BS1324" s="92">
        <v>1520653.0012999999</v>
      </c>
      <c r="BT1324" s="92">
        <v>5032404.9929</v>
      </c>
      <c r="BU1324" s="92" t="s">
        <v>92</v>
      </c>
      <c r="BV1324" s="93">
        <v>44562</v>
      </c>
      <c r="BW1324" s="93">
        <v>44926</v>
      </c>
      <c r="BX1324" s="40"/>
      <c r="BY1324" s="15">
        <f>IF(BI1324=0,MAX($BY$5:BY1323)+1,0)</f>
        <v>0</v>
      </c>
      <c r="BZ1324" s="15" t="str">
        <f t="shared" si="22"/>
        <v/>
      </c>
    </row>
    <row r="1325" spans="61:78" x14ac:dyDescent="0.25">
      <c r="BI1325" s="27">
        <v>39</v>
      </c>
      <c r="BJ1325" t="s">
        <v>468</v>
      </c>
      <c r="BK1325" s="91">
        <v>-9.4999999999999998E-3</v>
      </c>
      <c r="BL1325" s="92" t="s">
        <v>687</v>
      </c>
      <c r="BM1325" s="92">
        <v>0</v>
      </c>
      <c r="BN1325" s="92">
        <v>7191</v>
      </c>
      <c r="BO1325" s="92">
        <v>103.00206756999999</v>
      </c>
      <c r="BP1325" s="92">
        <v>68.493926999999999</v>
      </c>
      <c r="BQ1325" s="92">
        <v>85.747997284999997</v>
      </c>
      <c r="BR1325" s="91" t="s">
        <v>93</v>
      </c>
      <c r="BS1325" s="92">
        <v>1520382.003</v>
      </c>
      <c r="BT1325" s="92">
        <v>5032502.9935999997</v>
      </c>
      <c r="BU1325" s="92" t="s">
        <v>93</v>
      </c>
      <c r="BV1325" s="93">
        <v>44562</v>
      </c>
      <c r="BW1325" s="93">
        <v>44926</v>
      </c>
      <c r="BX1325" s="40"/>
      <c r="BY1325" s="15">
        <f>IF(BI1325=0,MAX($BY$5:BY1324)+1,0)</f>
        <v>0</v>
      </c>
      <c r="BZ1325" s="15" t="str">
        <f t="shared" si="22"/>
        <v/>
      </c>
    </row>
    <row r="1326" spans="61:78" x14ac:dyDescent="0.25">
      <c r="BI1326" s="27">
        <v>0</v>
      </c>
      <c r="BJ1326" t="s">
        <v>394</v>
      </c>
      <c r="BK1326" s="91">
        <v>-5.0000000000000001E-3</v>
      </c>
      <c r="BL1326" s="92" t="s">
        <v>596</v>
      </c>
      <c r="BM1326" s="92">
        <v>0</v>
      </c>
      <c r="BN1326" s="92">
        <v>3117</v>
      </c>
      <c r="BO1326" s="92">
        <v>110.0019989</v>
      </c>
      <c r="BP1326" s="92">
        <v>65.353309629999998</v>
      </c>
      <c r="BQ1326" s="92">
        <v>87.677654265000001</v>
      </c>
      <c r="BR1326" s="91">
        <v>636</v>
      </c>
      <c r="BS1326" s="92">
        <v>1518019.0027999999</v>
      </c>
      <c r="BT1326" s="92">
        <v>5032595.9945999999</v>
      </c>
      <c r="BU1326" s="92">
        <v>636</v>
      </c>
      <c r="BV1326" s="93">
        <v>44562</v>
      </c>
      <c r="BW1326" s="93">
        <v>44926</v>
      </c>
      <c r="BX1326" s="40"/>
      <c r="BY1326" s="15">
        <f>IF(BI1326=0,MAX($BY$5:BY1325)+1,0)</f>
        <v>34</v>
      </c>
      <c r="BZ1326" s="15" t="str">
        <f t="shared" si="22"/>
        <v/>
      </c>
    </row>
    <row r="1327" spans="61:78" x14ac:dyDescent="0.25">
      <c r="BI1327" s="27">
        <v>1</v>
      </c>
      <c r="BJ1327" t="s">
        <v>395</v>
      </c>
      <c r="BK1327" s="91">
        <v>-5.0000000000000001E-3</v>
      </c>
      <c r="BL1327" s="92" t="s">
        <v>597</v>
      </c>
      <c r="BM1327" s="92">
        <v>0</v>
      </c>
      <c r="BN1327" s="92">
        <v>2749</v>
      </c>
      <c r="BO1327" s="92">
        <v>110.50395966000001</v>
      </c>
      <c r="BP1327" s="92">
        <v>65.559921259999996</v>
      </c>
      <c r="BQ1327" s="92">
        <v>88.031940460000001</v>
      </c>
      <c r="BR1327" s="91">
        <v>637</v>
      </c>
      <c r="BS1327" s="92">
        <v>1518020.0022</v>
      </c>
      <c r="BT1327" s="92">
        <v>5032741.9932000004</v>
      </c>
      <c r="BU1327" s="92">
        <v>637</v>
      </c>
      <c r="BV1327" s="93">
        <v>44562</v>
      </c>
      <c r="BW1327" s="93">
        <v>44926</v>
      </c>
      <c r="BX1327" s="40"/>
      <c r="BY1327" s="15">
        <f>IF(BI1327=0,MAX($BY$5:BY1326)+1,0)</f>
        <v>0</v>
      </c>
      <c r="BZ1327" s="15" t="str">
        <f t="shared" si="22"/>
        <v/>
      </c>
    </row>
    <row r="1328" spans="61:78" x14ac:dyDescent="0.25">
      <c r="BI1328" s="27">
        <v>2</v>
      </c>
      <c r="BJ1328" t="s">
        <v>396</v>
      </c>
      <c r="BK1328" s="91">
        <v>-0.02</v>
      </c>
      <c r="BL1328" s="92" t="s">
        <v>598</v>
      </c>
      <c r="BM1328" s="92">
        <v>0</v>
      </c>
      <c r="BN1328" s="92">
        <v>2531</v>
      </c>
      <c r="BO1328" s="92">
        <v>107.81092072</v>
      </c>
      <c r="BP1328" s="92">
        <v>70.854019170000001</v>
      </c>
      <c r="BQ1328" s="92">
        <v>89.332469945</v>
      </c>
      <c r="BR1328" s="91">
        <v>826</v>
      </c>
      <c r="BS1328" s="92">
        <v>1519684.0051</v>
      </c>
      <c r="BT1328" s="92">
        <v>5033258.9992000004</v>
      </c>
      <c r="BU1328" s="92">
        <v>826</v>
      </c>
      <c r="BV1328" s="93">
        <v>44562</v>
      </c>
      <c r="BW1328" s="93">
        <v>44926</v>
      </c>
      <c r="BX1328" s="40"/>
      <c r="BY1328" s="15">
        <f>IF(BI1328=0,MAX($BY$5:BY1327)+1,0)</f>
        <v>0</v>
      </c>
      <c r="BZ1328" s="15" t="str">
        <f t="shared" si="22"/>
        <v/>
      </c>
    </row>
    <row r="1329" spans="61:78" x14ac:dyDescent="0.25">
      <c r="BI1329" s="27">
        <v>3</v>
      </c>
      <c r="BJ1329" t="s">
        <v>397</v>
      </c>
      <c r="BK1329" s="91">
        <v>-2.1399999999999999E-2</v>
      </c>
      <c r="BL1329" s="92" t="s">
        <v>599</v>
      </c>
      <c r="BM1329" s="92">
        <v>0</v>
      </c>
      <c r="BN1329" s="92">
        <v>2038</v>
      </c>
      <c r="BO1329" s="92">
        <v>107.7279892</v>
      </c>
      <c r="BP1329" s="92">
        <v>71.638175959999998</v>
      </c>
      <c r="BQ1329" s="92">
        <v>89.683082579999905</v>
      </c>
      <c r="BR1329" s="91">
        <v>828</v>
      </c>
      <c r="BS1329" s="92">
        <v>1519133.9997</v>
      </c>
      <c r="BT1329" s="92">
        <v>5033304.9972000001</v>
      </c>
      <c r="BU1329" s="92">
        <v>828</v>
      </c>
      <c r="BV1329" s="93">
        <v>44562</v>
      </c>
      <c r="BW1329" s="93">
        <v>44926</v>
      </c>
      <c r="BX1329" s="40"/>
      <c r="BY1329" s="15">
        <f>IF(BI1329=0,MAX($BY$5:BY1328)+1,0)</f>
        <v>0</v>
      </c>
      <c r="BZ1329" s="15" t="str">
        <f t="shared" si="22"/>
        <v/>
      </c>
    </row>
    <row r="1330" spans="61:78" x14ac:dyDescent="0.25">
      <c r="BI1330" s="27">
        <v>4</v>
      </c>
      <c r="BJ1330" t="s">
        <v>398</v>
      </c>
      <c r="BK1330" s="91">
        <v>-3.0000000000000001E-3</v>
      </c>
      <c r="BL1330" s="92" t="s">
        <v>600</v>
      </c>
      <c r="BM1330" s="92">
        <v>0</v>
      </c>
      <c r="BN1330" s="92">
        <v>3878</v>
      </c>
      <c r="BO1330" s="92">
        <v>109.74568176</v>
      </c>
      <c r="BP1330" s="92">
        <v>65.147163390000003</v>
      </c>
      <c r="BQ1330" s="92">
        <v>87.446422575</v>
      </c>
      <c r="BR1330" s="91">
        <v>830</v>
      </c>
      <c r="BS1330" s="92">
        <v>1518029.0029</v>
      </c>
      <c r="BT1330" s="92">
        <v>5032427.9934999999</v>
      </c>
      <c r="BU1330" s="92">
        <v>830</v>
      </c>
      <c r="BV1330" s="93">
        <v>44562</v>
      </c>
      <c r="BW1330" s="93">
        <v>44926</v>
      </c>
      <c r="BX1330" s="40"/>
      <c r="BY1330" s="15">
        <f>IF(BI1330=0,MAX($BY$5:BY1329)+1,0)</f>
        <v>0</v>
      </c>
      <c r="BZ1330" s="15" t="str">
        <f t="shared" si="22"/>
        <v/>
      </c>
    </row>
    <row r="1331" spans="61:78" x14ac:dyDescent="0.25">
      <c r="BI1331" s="27">
        <v>5</v>
      </c>
      <c r="BJ1331" t="s">
        <v>399</v>
      </c>
      <c r="BK1331" s="91">
        <v>-0.05</v>
      </c>
      <c r="BL1331" s="92" t="s">
        <v>601</v>
      </c>
      <c r="BM1331" s="92">
        <v>0</v>
      </c>
      <c r="BN1331" s="92">
        <v>2298</v>
      </c>
      <c r="BO1331" s="92">
        <v>107.49346924</v>
      </c>
      <c r="BP1331" s="92">
        <v>71.22814941</v>
      </c>
      <c r="BQ1331" s="92">
        <v>89.360809324999906</v>
      </c>
      <c r="BR1331" s="91">
        <v>833</v>
      </c>
      <c r="BS1331" s="92">
        <v>1519631.0009999999</v>
      </c>
      <c r="BT1331" s="92">
        <v>5033315.9994999999</v>
      </c>
      <c r="BU1331" s="92">
        <v>833</v>
      </c>
      <c r="BV1331" s="93">
        <v>44562</v>
      </c>
      <c r="BW1331" s="93">
        <v>44926</v>
      </c>
      <c r="BX1331" s="40"/>
      <c r="BY1331" s="15">
        <f>IF(BI1331=0,MAX($BY$5:BY1330)+1,0)</f>
        <v>0</v>
      </c>
      <c r="BZ1331" s="15" t="str">
        <f t="shared" si="22"/>
        <v/>
      </c>
    </row>
    <row r="1332" spans="61:78" x14ac:dyDescent="0.25">
      <c r="BI1332" s="27">
        <v>6</v>
      </c>
      <c r="BJ1332" t="s">
        <v>402</v>
      </c>
      <c r="BK1332" s="91">
        <v>-5.0000000000000001E-3</v>
      </c>
      <c r="BL1332" s="92" t="s">
        <v>604</v>
      </c>
      <c r="BM1332" s="92">
        <v>0</v>
      </c>
      <c r="BN1332" s="92">
        <v>7027</v>
      </c>
      <c r="BO1332" s="92">
        <v>105.78554535000001</v>
      </c>
      <c r="BP1332" s="92">
        <v>69.659011840000005</v>
      </c>
      <c r="BQ1332" s="92">
        <v>87.722278595000006</v>
      </c>
      <c r="BR1332" s="91">
        <v>2503</v>
      </c>
      <c r="BS1332" s="92">
        <v>1519820.0038999999</v>
      </c>
      <c r="BT1332" s="92">
        <v>5032380.0003000004</v>
      </c>
      <c r="BU1332" s="92">
        <v>2503</v>
      </c>
      <c r="BV1332" s="93">
        <v>44562</v>
      </c>
      <c r="BW1332" s="93">
        <v>44926</v>
      </c>
      <c r="BX1332" s="40"/>
      <c r="BY1332" s="15">
        <f>IF(BI1332=0,MAX($BY$5:BY1331)+1,0)</f>
        <v>0</v>
      </c>
      <c r="BZ1332" s="15" t="str">
        <f t="shared" si="22"/>
        <v/>
      </c>
    </row>
    <row r="1333" spans="61:78" x14ac:dyDescent="0.25">
      <c r="BI1333" s="27">
        <v>7</v>
      </c>
      <c r="BJ1333" t="s">
        <v>404</v>
      </c>
      <c r="BK1333" s="91">
        <v>-0.01</v>
      </c>
      <c r="BL1333" s="92" t="s">
        <v>606</v>
      </c>
      <c r="BM1333" s="92">
        <v>0</v>
      </c>
      <c r="BN1333" s="92">
        <v>2010</v>
      </c>
      <c r="BO1333" s="92">
        <v>110.89460754</v>
      </c>
      <c r="BP1333" s="92">
        <v>65.334671020000002</v>
      </c>
      <c r="BQ1333" s="92">
        <v>88.114639280000006</v>
      </c>
      <c r="BR1333" s="91">
        <v>2550</v>
      </c>
      <c r="BS1333" s="92">
        <v>1517747.0035000001</v>
      </c>
      <c r="BT1333" s="92">
        <v>5032975.0000999998</v>
      </c>
      <c r="BU1333" s="92">
        <v>2550</v>
      </c>
      <c r="BV1333" s="93">
        <v>44562</v>
      </c>
      <c r="BW1333" s="93">
        <v>44926</v>
      </c>
      <c r="BX1333" s="40"/>
      <c r="BY1333" s="15">
        <f>IF(BI1333=0,MAX($BY$5:BY1332)+1,0)</f>
        <v>0</v>
      </c>
      <c r="BZ1333" s="15" t="str">
        <f t="shared" si="22"/>
        <v/>
      </c>
    </row>
    <row r="1334" spans="61:78" x14ac:dyDescent="0.25">
      <c r="BI1334" s="27">
        <v>8</v>
      </c>
      <c r="BJ1334" t="s">
        <v>405</v>
      </c>
      <c r="BK1334" s="91">
        <v>-8.0000000000000002E-3</v>
      </c>
      <c r="BL1334" s="92" t="s">
        <v>607</v>
      </c>
      <c r="BM1334" s="92">
        <v>0</v>
      </c>
      <c r="BN1334" s="92">
        <v>2256</v>
      </c>
      <c r="BO1334" s="92">
        <v>110.55115508999999</v>
      </c>
      <c r="BP1334" s="92">
        <v>65.523017879999998</v>
      </c>
      <c r="BQ1334" s="92">
        <v>88.037086485000003</v>
      </c>
      <c r="BR1334" s="91">
        <v>2551</v>
      </c>
      <c r="BS1334" s="92">
        <v>1517591.9992</v>
      </c>
      <c r="BT1334" s="92">
        <v>5032844.9995999997</v>
      </c>
      <c r="BU1334" s="92">
        <v>2551</v>
      </c>
      <c r="BV1334" s="93">
        <v>44562</v>
      </c>
      <c r="BW1334" s="93">
        <v>44926</v>
      </c>
      <c r="BX1334" s="40"/>
      <c r="BY1334" s="15">
        <f>IF(BI1334=0,MAX($BY$5:BY1333)+1,0)</f>
        <v>0</v>
      </c>
      <c r="BZ1334" s="15" t="str">
        <f t="shared" si="22"/>
        <v/>
      </c>
    </row>
    <row r="1335" spans="61:78" x14ac:dyDescent="0.25">
      <c r="BI1335" s="27">
        <v>9</v>
      </c>
      <c r="BJ1335" t="s">
        <v>406</v>
      </c>
      <c r="BK1335" s="91">
        <v>-1.2E-2</v>
      </c>
      <c r="BL1335" s="92" t="s">
        <v>608</v>
      </c>
      <c r="BM1335" s="92">
        <v>0</v>
      </c>
      <c r="BN1335" s="92">
        <v>2137</v>
      </c>
      <c r="BO1335" s="92">
        <v>110.35852814</v>
      </c>
      <c r="BP1335" s="92">
        <v>65.443931579999997</v>
      </c>
      <c r="BQ1335" s="92">
        <v>87.901229860000001</v>
      </c>
      <c r="BR1335" s="91">
        <v>2559</v>
      </c>
      <c r="BS1335" s="92">
        <v>1517866.0035999999</v>
      </c>
      <c r="BT1335" s="92">
        <v>5032951.9955000002</v>
      </c>
      <c r="BU1335" s="92">
        <v>2559</v>
      </c>
      <c r="BV1335" s="93">
        <v>44562</v>
      </c>
      <c r="BW1335" s="93">
        <v>44926</v>
      </c>
      <c r="BX1335" s="40"/>
      <c r="BY1335" s="15">
        <f>IF(BI1335=0,MAX($BY$5:BY1334)+1,0)</f>
        <v>0</v>
      </c>
      <c r="BZ1335" s="15" t="str">
        <f t="shared" si="22"/>
        <v/>
      </c>
    </row>
    <row r="1336" spans="61:78" x14ac:dyDescent="0.25">
      <c r="BI1336" s="27">
        <v>10</v>
      </c>
      <c r="BJ1336" t="s">
        <v>407</v>
      </c>
      <c r="BK1336" s="91">
        <v>-2.2499999999999999E-2</v>
      </c>
      <c r="BL1336" s="92" t="s">
        <v>609</v>
      </c>
      <c r="BM1336" s="92">
        <v>0</v>
      </c>
      <c r="BN1336" s="92">
        <v>645</v>
      </c>
      <c r="BO1336" s="92">
        <v>109.94715881</v>
      </c>
      <c r="BP1336" s="92">
        <v>72.904418949999993</v>
      </c>
      <c r="BQ1336" s="92">
        <v>91.425788879999999</v>
      </c>
      <c r="BR1336" s="91">
        <v>4740</v>
      </c>
      <c r="BS1336" s="92">
        <v>1519004.9994999999</v>
      </c>
      <c r="BT1336" s="92">
        <v>5033871.9913999997</v>
      </c>
      <c r="BU1336" s="92">
        <v>4740</v>
      </c>
      <c r="BV1336" s="93">
        <v>44562</v>
      </c>
      <c r="BW1336" s="93">
        <v>44926</v>
      </c>
      <c r="BX1336" s="40"/>
      <c r="BY1336" s="15">
        <f>IF(BI1336=0,MAX($BY$5:BY1335)+1,0)</f>
        <v>0</v>
      </c>
      <c r="BZ1336" s="15" t="str">
        <f t="shared" si="22"/>
        <v/>
      </c>
    </row>
    <row r="1337" spans="61:78" x14ac:dyDescent="0.25">
      <c r="BI1337" s="27">
        <v>11</v>
      </c>
      <c r="BJ1337" t="s">
        <v>407</v>
      </c>
      <c r="BK1337" s="91">
        <v>-2.2499999999999999E-2</v>
      </c>
      <c r="BL1337" s="92" t="s">
        <v>610</v>
      </c>
      <c r="BM1337" s="92">
        <v>0</v>
      </c>
      <c r="BN1337" s="92">
        <v>645</v>
      </c>
      <c r="BO1337" s="92">
        <v>109.94715881</v>
      </c>
      <c r="BP1337" s="92">
        <v>72.904418949999993</v>
      </c>
      <c r="BQ1337" s="92">
        <v>91.425788879999999</v>
      </c>
      <c r="BR1337" s="91">
        <v>4741</v>
      </c>
      <c r="BS1337" s="92">
        <v>1519003.9994999999</v>
      </c>
      <c r="BT1337" s="92">
        <v>5033866.9908999996</v>
      </c>
      <c r="BU1337" s="92">
        <v>4741</v>
      </c>
      <c r="BV1337" s="93">
        <v>44562</v>
      </c>
      <c r="BW1337" s="93">
        <v>44926</v>
      </c>
      <c r="BX1337" s="40"/>
      <c r="BY1337" s="15">
        <f>IF(BI1337=0,MAX($BY$5:BY1336)+1,0)</f>
        <v>0</v>
      </c>
      <c r="BZ1337" s="15" t="str">
        <f t="shared" si="22"/>
        <v/>
      </c>
    </row>
    <row r="1338" spans="61:78" x14ac:dyDescent="0.25">
      <c r="BI1338" s="27">
        <v>12</v>
      </c>
      <c r="BJ1338" t="s">
        <v>409</v>
      </c>
      <c r="BK1338" s="91">
        <v>-8.0000000000000002E-3</v>
      </c>
      <c r="BL1338" s="92" t="s">
        <v>612</v>
      </c>
      <c r="BM1338" s="92">
        <v>0</v>
      </c>
      <c r="BN1338" s="92">
        <v>8231</v>
      </c>
      <c r="BO1338" s="92">
        <v>109.92002869</v>
      </c>
      <c r="BP1338" s="92">
        <v>64.246482850000007</v>
      </c>
      <c r="BQ1338" s="92">
        <v>87.083255769999994</v>
      </c>
      <c r="BR1338" s="91" t="s">
        <v>18</v>
      </c>
      <c r="BS1338" s="92">
        <v>1517647.0034</v>
      </c>
      <c r="BT1338" s="92">
        <v>5031648.0003000004</v>
      </c>
      <c r="BU1338" s="92" t="s">
        <v>18</v>
      </c>
      <c r="BV1338" s="93">
        <v>44562</v>
      </c>
      <c r="BW1338" s="93">
        <v>44926</v>
      </c>
      <c r="BX1338" s="40"/>
      <c r="BY1338" s="15">
        <f>IF(BI1338=0,MAX($BY$5:BY1337)+1,0)</f>
        <v>0</v>
      </c>
      <c r="BZ1338" s="15" t="str">
        <f t="shared" si="22"/>
        <v/>
      </c>
    </row>
    <row r="1339" spans="61:78" x14ac:dyDescent="0.25">
      <c r="BI1339" s="27">
        <v>13</v>
      </c>
      <c r="BJ1339" t="s">
        <v>410</v>
      </c>
      <c r="BK1339" s="91">
        <v>-8.0000000000000002E-3</v>
      </c>
      <c r="BL1339" s="92" t="s">
        <v>613</v>
      </c>
      <c r="BM1339" s="92">
        <v>0</v>
      </c>
      <c r="BN1339" s="92">
        <v>7745</v>
      </c>
      <c r="BO1339" s="92">
        <v>109.08650208</v>
      </c>
      <c r="BP1339" s="92">
        <v>64.124412539999994</v>
      </c>
      <c r="BQ1339" s="92">
        <v>86.605457309999906</v>
      </c>
      <c r="BR1339" s="91" t="s">
        <v>19</v>
      </c>
      <c r="BS1339" s="92">
        <v>1517718.0031000001</v>
      </c>
      <c r="BT1339" s="92">
        <v>5031736.0006999997</v>
      </c>
      <c r="BU1339" s="92" t="s">
        <v>19</v>
      </c>
      <c r="BV1339" s="93">
        <v>44562</v>
      </c>
      <c r="BW1339" s="93">
        <v>44926</v>
      </c>
      <c r="BX1339" s="40"/>
      <c r="BY1339" s="15">
        <f>IF(BI1339=0,MAX($BY$5:BY1338)+1,0)</f>
        <v>0</v>
      </c>
      <c r="BZ1339" s="15" t="str">
        <f t="shared" si="22"/>
        <v/>
      </c>
    </row>
    <row r="1340" spans="61:78" x14ac:dyDescent="0.25">
      <c r="BI1340" s="27">
        <v>14</v>
      </c>
      <c r="BJ1340" t="s">
        <v>412</v>
      </c>
      <c r="BK1340" s="91">
        <v>-8.0000000000000002E-3</v>
      </c>
      <c r="BL1340" s="92" t="s">
        <v>615</v>
      </c>
      <c r="BM1340" s="92">
        <v>0</v>
      </c>
      <c r="BN1340" s="92">
        <v>9316</v>
      </c>
      <c r="BO1340" s="92">
        <v>108.80895233</v>
      </c>
      <c r="BP1340" s="92">
        <v>63.80172348</v>
      </c>
      <c r="BQ1340" s="92">
        <v>86.305337905000002</v>
      </c>
      <c r="BR1340" s="91" t="s">
        <v>28</v>
      </c>
      <c r="BS1340" s="92">
        <v>1517845.0024000001</v>
      </c>
      <c r="BT1340" s="92">
        <v>5031586.9985999996</v>
      </c>
      <c r="BU1340" s="92" t="s">
        <v>28</v>
      </c>
      <c r="BV1340" s="93">
        <v>44562</v>
      </c>
      <c r="BW1340" s="93">
        <v>44926</v>
      </c>
      <c r="BX1340" s="40"/>
      <c r="BY1340" s="15">
        <f>IF(BI1340=0,MAX($BY$5:BY1339)+1,0)</f>
        <v>0</v>
      </c>
      <c r="BZ1340" s="15" t="str">
        <f t="shared" si="22"/>
        <v/>
      </c>
    </row>
    <row r="1341" spans="61:78" x14ac:dyDescent="0.25">
      <c r="BI1341" s="27">
        <v>15</v>
      </c>
      <c r="BJ1341" t="s">
        <v>413</v>
      </c>
      <c r="BK1341" s="91">
        <v>-8.0000000000000002E-3</v>
      </c>
      <c r="BL1341" s="92" t="s">
        <v>616</v>
      </c>
      <c r="BM1341" s="92">
        <v>0</v>
      </c>
      <c r="BN1341" s="92">
        <v>10445</v>
      </c>
      <c r="BO1341" s="92">
        <v>109.21190643</v>
      </c>
      <c r="BP1341" s="92">
        <v>63.974983219999999</v>
      </c>
      <c r="BQ1341" s="92">
        <v>86.593444825000006</v>
      </c>
      <c r="BR1341" s="91" t="s">
        <v>29</v>
      </c>
      <c r="BS1341" s="92">
        <v>1517749.0031000001</v>
      </c>
      <c r="BT1341" s="92">
        <v>5031492.9918999998</v>
      </c>
      <c r="BU1341" s="92" t="s">
        <v>29</v>
      </c>
      <c r="BV1341" s="93">
        <v>44562</v>
      </c>
      <c r="BW1341" s="93">
        <v>44926</v>
      </c>
      <c r="BX1341" s="40"/>
      <c r="BY1341" s="15">
        <f>IF(BI1341=0,MAX($BY$5:BY1340)+1,0)</f>
        <v>0</v>
      </c>
      <c r="BZ1341" s="15" t="str">
        <f t="shared" si="22"/>
        <v/>
      </c>
    </row>
    <row r="1342" spans="61:78" x14ac:dyDescent="0.25">
      <c r="BI1342" s="27">
        <v>16</v>
      </c>
      <c r="BJ1342" t="s">
        <v>417</v>
      </c>
      <c r="BK1342" s="91">
        <v>-8.0000000000000002E-3</v>
      </c>
      <c r="BL1342" s="92" t="s">
        <v>621</v>
      </c>
      <c r="BM1342" s="92">
        <v>0</v>
      </c>
      <c r="BN1342" s="92">
        <v>1919</v>
      </c>
      <c r="BO1342" s="92">
        <v>107.52838898</v>
      </c>
      <c r="BP1342" s="92">
        <v>71.738250730000004</v>
      </c>
      <c r="BQ1342" s="92">
        <v>89.633319854999996</v>
      </c>
      <c r="BR1342" s="91" t="s">
        <v>38</v>
      </c>
      <c r="BS1342" s="92">
        <v>1519559.9978</v>
      </c>
      <c r="BT1342" s="92">
        <v>5033463.9984999998</v>
      </c>
      <c r="BU1342" s="92" t="s">
        <v>38</v>
      </c>
      <c r="BV1342" s="93">
        <v>44562</v>
      </c>
      <c r="BW1342" s="93">
        <v>44926</v>
      </c>
      <c r="BX1342" s="40"/>
      <c r="BY1342" s="15">
        <f>IF(BI1342=0,MAX($BY$5:BY1341)+1,0)</f>
        <v>0</v>
      </c>
      <c r="BZ1342" s="15" t="str">
        <f t="shared" si="22"/>
        <v/>
      </c>
    </row>
    <row r="1343" spans="61:78" x14ac:dyDescent="0.25">
      <c r="BI1343" s="27">
        <v>17</v>
      </c>
      <c r="BJ1343" t="s">
        <v>418</v>
      </c>
      <c r="BK1343" s="91">
        <v>-8.0000000000000002E-3</v>
      </c>
      <c r="BL1343" s="92" t="s">
        <v>622</v>
      </c>
      <c r="BM1343" s="92">
        <v>0</v>
      </c>
      <c r="BN1343" s="92">
        <v>2048</v>
      </c>
      <c r="BO1343" s="92">
        <v>107.55656433</v>
      </c>
      <c r="BP1343" s="92">
        <v>71.476799009999993</v>
      </c>
      <c r="BQ1343" s="92">
        <v>89.516681669999997</v>
      </c>
      <c r="BR1343" s="91" t="s">
        <v>39</v>
      </c>
      <c r="BS1343" s="92">
        <v>1519593.9975000001</v>
      </c>
      <c r="BT1343" s="92">
        <v>5033411.9990999997</v>
      </c>
      <c r="BU1343" s="92" t="s">
        <v>39</v>
      </c>
      <c r="BV1343" s="93">
        <v>44562</v>
      </c>
      <c r="BW1343" s="93">
        <v>44926</v>
      </c>
      <c r="BX1343" s="40"/>
      <c r="BY1343" s="15">
        <f>IF(BI1343=0,MAX($BY$5:BY1342)+1,0)</f>
        <v>0</v>
      </c>
      <c r="BZ1343" s="15" t="str">
        <f t="shared" si="22"/>
        <v/>
      </c>
    </row>
    <row r="1344" spans="61:78" x14ac:dyDescent="0.25">
      <c r="BI1344" s="27">
        <v>18</v>
      </c>
      <c r="BJ1344" t="s">
        <v>419</v>
      </c>
      <c r="BK1344" s="91">
        <v>-8.0000000000000002E-3</v>
      </c>
      <c r="BL1344" s="92" t="s">
        <v>623</v>
      </c>
      <c r="BM1344" s="92">
        <v>0</v>
      </c>
      <c r="BN1344" s="92">
        <v>2173</v>
      </c>
      <c r="BO1344" s="92">
        <v>107.66276550000001</v>
      </c>
      <c r="BP1344" s="92">
        <v>71.339622500000004</v>
      </c>
      <c r="BQ1344" s="92">
        <v>89.501193999999998</v>
      </c>
      <c r="BR1344" s="91" t="s">
        <v>40</v>
      </c>
      <c r="BS1344" s="92">
        <v>1519634.9982</v>
      </c>
      <c r="BT1344" s="92">
        <v>5033369.9902999997</v>
      </c>
      <c r="BU1344" s="92" t="s">
        <v>40</v>
      </c>
      <c r="BV1344" s="93">
        <v>44562</v>
      </c>
      <c r="BW1344" s="93">
        <v>44926</v>
      </c>
      <c r="BX1344" s="40"/>
      <c r="BY1344" s="15">
        <f>IF(BI1344=0,MAX($BY$5:BY1343)+1,0)</f>
        <v>0</v>
      </c>
      <c r="BZ1344" s="15" t="str">
        <f t="shared" si="22"/>
        <v/>
      </c>
    </row>
    <row r="1345" spans="61:78" x14ac:dyDescent="0.25">
      <c r="BI1345" s="27">
        <v>19</v>
      </c>
      <c r="BJ1345" t="s">
        <v>420</v>
      </c>
      <c r="BK1345" s="91">
        <v>6.0000000000000001E-3</v>
      </c>
      <c r="BL1345" s="92" t="s">
        <v>624</v>
      </c>
      <c r="BM1345" s="92">
        <v>0</v>
      </c>
      <c r="BN1345" s="92">
        <v>2169</v>
      </c>
      <c r="BO1345" s="92">
        <v>108.33624268</v>
      </c>
      <c r="BP1345" s="92">
        <v>71.719467159999994</v>
      </c>
      <c r="BQ1345" s="92">
        <v>90.027854919999996</v>
      </c>
      <c r="BR1345" s="91" t="s">
        <v>41</v>
      </c>
      <c r="BS1345" s="92">
        <v>1519433.0009000001</v>
      </c>
      <c r="BT1345" s="92">
        <v>5033336.9924999997</v>
      </c>
      <c r="BU1345" s="92" t="s">
        <v>41</v>
      </c>
      <c r="BV1345" s="93">
        <v>44562</v>
      </c>
      <c r="BW1345" s="93">
        <v>44926</v>
      </c>
      <c r="BX1345" s="40"/>
      <c r="BY1345" s="15">
        <f>IF(BI1345=0,MAX($BY$5:BY1344)+1,0)</f>
        <v>0</v>
      </c>
      <c r="BZ1345" s="15" t="str">
        <f t="shared" si="22"/>
        <v/>
      </c>
    </row>
    <row r="1346" spans="61:78" x14ac:dyDescent="0.25">
      <c r="BI1346" s="27">
        <v>20</v>
      </c>
      <c r="BJ1346" t="s">
        <v>420</v>
      </c>
      <c r="BK1346" s="91">
        <v>6.0000000000000001E-3</v>
      </c>
      <c r="BL1346" s="92" t="s">
        <v>625</v>
      </c>
      <c r="BM1346" s="92">
        <v>0</v>
      </c>
      <c r="BN1346" s="92">
        <v>2169</v>
      </c>
      <c r="BO1346" s="92">
        <v>108.33624268</v>
      </c>
      <c r="BP1346" s="92">
        <v>71.719467159999994</v>
      </c>
      <c r="BQ1346" s="92">
        <v>90.027854919999996</v>
      </c>
      <c r="BR1346" s="91" t="s">
        <v>42</v>
      </c>
      <c r="BS1346" s="92">
        <v>1519443.996</v>
      </c>
      <c r="BT1346" s="92">
        <v>5033326.9955000002</v>
      </c>
      <c r="BU1346" s="92" t="s">
        <v>42</v>
      </c>
      <c r="BV1346" s="93">
        <v>44562</v>
      </c>
      <c r="BW1346" s="93">
        <v>44926</v>
      </c>
      <c r="BX1346" s="40"/>
      <c r="BY1346" s="15">
        <f>IF(BI1346=0,MAX($BY$5:BY1345)+1,0)</f>
        <v>0</v>
      </c>
      <c r="BZ1346" s="15" t="str">
        <f t="shared" si="22"/>
        <v/>
      </c>
    </row>
    <row r="1347" spans="61:78" x14ac:dyDescent="0.25">
      <c r="BI1347" s="27">
        <v>21</v>
      </c>
      <c r="BJ1347" t="s">
        <v>421</v>
      </c>
      <c r="BK1347" s="91">
        <v>6.0000000000000001E-3</v>
      </c>
      <c r="BL1347" s="92" t="s">
        <v>626</v>
      </c>
      <c r="BM1347" s="92">
        <v>0</v>
      </c>
      <c r="BN1347" s="92">
        <v>2295</v>
      </c>
      <c r="BO1347" s="92">
        <v>107.84601592999999</v>
      </c>
      <c r="BP1347" s="92">
        <v>71.506248470000003</v>
      </c>
      <c r="BQ1347" s="92">
        <v>89.676132199999998</v>
      </c>
      <c r="BR1347" s="91" t="s">
        <v>43</v>
      </c>
      <c r="BS1347" s="92">
        <v>1519469.0020999999</v>
      </c>
      <c r="BT1347" s="92">
        <v>5033304.9913999997</v>
      </c>
      <c r="BU1347" s="92" t="s">
        <v>43</v>
      </c>
      <c r="BV1347" s="93">
        <v>44562</v>
      </c>
      <c r="BW1347" s="93">
        <v>44926</v>
      </c>
      <c r="BX1347" s="40"/>
      <c r="BY1347" s="15">
        <f>IF(BI1347=0,MAX($BY$5:BY1346)+1,0)</f>
        <v>0</v>
      </c>
      <c r="BZ1347" s="15" t="str">
        <f t="shared" si="22"/>
        <v/>
      </c>
    </row>
    <row r="1348" spans="61:78" x14ac:dyDescent="0.25">
      <c r="BI1348" s="27">
        <v>22</v>
      </c>
      <c r="BJ1348" t="s">
        <v>421</v>
      </c>
      <c r="BK1348" s="91">
        <v>6.0000000000000001E-3</v>
      </c>
      <c r="BL1348" s="92" t="s">
        <v>627</v>
      </c>
      <c r="BM1348" s="92">
        <v>0</v>
      </c>
      <c r="BN1348" s="92">
        <v>2295</v>
      </c>
      <c r="BO1348" s="92">
        <v>107.84601592999999</v>
      </c>
      <c r="BP1348" s="92">
        <v>71.506248470000003</v>
      </c>
      <c r="BQ1348" s="92">
        <v>89.676132199999998</v>
      </c>
      <c r="BR1348" s="91" t="s">
        <v>44</v>
      </c>
      <c r="BS1348" s="92">
        <v>1519482.0045</v>
      </c>
      <c r="BT1348" s="92">
        <v>5033285.9927000003</v>
      </c>
      <c r="BU1348" s="92" t="s">
        <v>44</v>
      </c>
      <c r="BV1348" s="93">
        <v>44562</v>
      </c>
      <c r="BW1348" s="93">
        <v>44926</v>
      </c>
      <c r="BX1348" s="40"/>
      <c r="BY1348" s="15">
        <f>IF(BI1348=0,MAX($BY$5:BY1347)+1,0)</f>
        <v>0</v>
      </c>
      <c r="BZ1348" s="15" t="str">
        <f t="shared" si="22"/>
        <v/>
      </c>
    </row>
    <row r="1349" spans="61:78" x14ac:dyDescent="0.25">
      <c r="BI1349" s="27">
        <v>23</v>
      </c>
      <c r="BJ1349" t="s">
        <v>422</v>
      </c>
      <c r="BK1349" s="91">
        <v>2.4E-2</v>
      </c>
      <c r="BL1349" s="92" t="s">
        <v>628</v>
      </c>
      <c r="BM1349" s="92">
        <v>0</v>
      </c>
      <c r="BN1349" s="92">
        <v>2527</v>
      </c>
      <c r="BO1349" s="92">
        <v>107.97271729000001</v>
      </c>
      <c r="BP1349" s="92">
        <v>71.206565859999998</v>
      </c>
      <c r="BQ1349" s="92">
        <v>89.589641575000002</v>
      </c>
      <c r="BR1349" s="91" t="s">
        <v>45</v>
      </c>
      <c r="BS1349" s="92">
        <v>1519518.9950999999</v>
      </c>
      <c r="BT1349" s="92">
        <v>5033226.9990999997</v>
      </c>
      <c r="BU1349" s="92" t="s">
        <v>45</v>
      </c>
      <c r="BV1349" s="93">
        <v>44562</v>
      </c>
      <c r="BW1349" s="93">
        <v>44926</v>
      </c>
      <c r="BX1349" s="40"/>
      <c r="BY1349" s="15">
        <f>IF(BI1349=0,MAX($BY$5:BY1348)+1,0)</f>
        <v>0</v>
      </c>
      <c r="BZ1349" s="15" t="str">
        <f t="shared" si="22"/>
        <v/>
      </c>
    </row>
    <row r="1350" spans="61:78" x14ac:dyDescent="0.25">
      <c r="BI1350" s="27">
        <v>24</v>
      </c>
      <c r="BJ1350" t="s">
        <v>423</v>
      </c>
      <c r="BK1350" s="91">
        <v>-2.1399999999999999E-2</v>
      </c>
      <c r="BL1350" s="92" t="s">
        <v>629</v>
      </c>
      <c r="BM1350" s="92">
        <v>0</v>
      </c>
      <c r="BN1350" s="92">
        <v>2287</v>
      </c>
      <c r="BO1350" s="92">
        <v>107.6685791</v>
      </c>
      <c r="BP1350" s="92">
        <v>71.260536189999996</v>
      </c>
      <c r="BQ1350" s="92">
        <v>89.464557644999999</v>
      </c>
      <c r="BR1350" s="91" t="s">
        <v>46</v>
      </c>
      <c r="BS1350" s="92">
        <v>1519078.0001999999</v>
      </c>
      <c r="BT1350" s="92">
        <v>5033219.9946999997</v>
      </c>
      <c r="BU1350" s="92" t="s">
        <v>46</v>
      </c>
      <c r="BV1350" s="93">
        <v>44562</v>
      </c>
      <c r="BW1350" s="93">
        <v>44926</v>
      </c>
      <c r="BX1350" s="40"/>
      <c r="BY1350" s="15">
        <f>IF(BI1350=0,MAX($BY$5:BY1349)+1,0)</f>
        <v>0</v>
      </c>
      <c r="BZ1350" s="15" t="str">
        <f t="shared" si="22"/>
        <v/>
      </c>
    </row>
    <row r="1351" spans="61:78" x14ac:dyDescent="0.25">
      <c r="BI1351" s="27">
        <v>25</v>
      </c>
      <c r="BJ1351" t="s">
        <v>424</v>
      </c>
      <c r="BK1351" s="91">
        <v>2.1399999999999999E-2</v>
      </c>
      <c r="BL1351" s="92" t="s">
        <v>630</v>
      </c>
      <c r="BM1351" s="92">
        <v>0</v>
      </c>
      <c r="BN1351" s="92">
        <v>1909</v>
      </c>
      <c r="BO1351" s="92">
        <v>108.11677551</v>
      </c>
      <c r="BP1351" s="92">
        <v>71.622856139999996</v>
      </c>
      <c r="BQ1351" s="92">
        <v>89.869815824999904</v>
      </c>
      <c r="BR1351" s="91" t="s">
        <v>47</v>
      </c>
      <c r="BS1351" s="92">
        <v>1519088.0037</v>
      </c>
      <c r="BT1351" s="92">
        <v>5033340.9992000004</v>
      </c>
      <c r="BU1351" s="92" t="s">
        <v>47</v>
      </c>
      <c r="BV1351" s="93">
        <v>44562</v>
      </c>
      <c r="BW1351" s="93">
        <v>44926</v>
      </c>
      <c r="BX1351" s="40"/>
      <c r="BY1351" s="15">
        <f>IF(BI1351=0,MAX($BY$5:BY1350)+1,0)</f>
        <v>0</v>
      </c>
      <c r="BZ1351" s="15" t="str">
        <f t="shared" ref="BZ1351:BZ1414" si="23">IF(ROW()-$BZ$5&lt;=$BY$4,ROW()-$BZ$5,"")</f>
        <v/>
      </c>
    </row>
    <row r="1352" spans="61:78" x14ac:dyDescent="0.25">
      <c r="BI1352" s="27">
        <v>26</v>
      </c>
      <c r="BJ1352" t="s">
        <v>425</v>
      </c>
      <c r="BK1352" s="91">
        <v>2.1399999999999999E-2</v>
      </c>
      <c r="BL1352" s="92" t="s">
        <v>631</v>
      </c>
      <c r="BM1352" s="92">
        <v>0</v>
      </c>
      <c r="BN1352" s="92">
        <v>2161</v>
      </c>
      <c r="BO1352" s="92">
        <v>107.9879303</v>
      </c>
      <c r="BP1352" s="92">
        <v>71.230773929999998</v>
      </c>
      <c r="BQ1352" s="92">
        <v>89.609352114999993</v>
      </c>
      <c r="BR1352" s="91" t="s">
        <v>48</v>
      </c>
      <c r="BS1352" s="92">
        <v>1519071.9994999999</v>
      </c>
      <c r="BT1352" s="92">
        <v>5033226.9907999998</v>
      </c>
      <c r="BU1352" s="92" t="s">
        <v>48</v>
      </c>
      <c r="BV1352" s="93">
        <v>44562</v>
      </c>
      <c r="BW1352" s="93">
        <v>44926</v>
      </c>
      <c r="BX1352" s="40"/>
      <c r="BY1352" s="15">
        <f>IF(BI1352=0,MAX($BY$5:BY1351)+1,0)</f>
        <v>0</v>
      </c>
      <c r="BZ1352" s="15" t="str">
        <f t="shared" si="23"/>
        <v/>
      </c>
    </row>
    <row r="1353" spans="61:78" x14ac:dyDescent="0.25">
      <c r="BI1353" s="27">
        <v>27</v>
      </c>
      <c r="BJ1353" t="s">
        <v>426</v>
      </c>
      <c r="BK1353" s="91">
        <v>-6.0000000000000001E-3</v>
      </c>
      <c r="BL1353" s="92" t="s">
        <v>632</v>
      </c>
      <c r="BM1353" s="92">
        <v>0</v>
      </c>
      <c r="BN1353" s="92">
        <v>2528</v>
      </c>
      <c r="BO1353" s="92">
        <v>107.90103148999999</v>
      </c>
      <c r="BP1353" s="92">
        <v>71.132980349999997</v>
      </c>
      <c r="BQ1353" s="92">
        <v>89.517005920000003</v>
      </c>
      <c r="BR1353" s="91" t="s">
        <v>49</v>
      </c>
      <c r="BS1353" s="92">
        <v>1519568.0019</v>
      </c>
      <c r="BT1353" s="92">
        <v>5033226.9948000005</v>
      </c>
      <c r="BU1353" s="92" t="s">
        <v>49</v>
      </c>
      <c r="BV1353" s="93">
        <v>44562</v>
      </c>
      <c r="BW1353" s="93">
        <v>44926</v>
      </c>
      <c r="BX1353" s="40"/>
      <c r="BY1353" s="15">
        <f>IF(BI1353=0,MAX($BY$5:BY1352)+1,0)</f>
        <v>0</v>
      </c>
      <c r="BZ1353" s="15" t="str">
        <f t="shared" si="23"/>
        <v/>
      </c>
    </row>
    <row r="1354" spans="61:78" x14ac:dyDescent="0.25">
      <c r="BI1354" s="27">
        <v>28</v>
      </c>
      <c r="BJ1354" t="s">
        <v>426</v>
      </c>
      <c r="BK1354" s="91">
        <v>-6.0000000000000001E-3</v>
      </c>
      <c r="BL1354" s="92" t="s">
        <v>633</v>
      </c>
      <c r="BM1354" s="92">
        <v>0</v>
      </c>
      <c r="BN1354" s="92">
        <v>2528</v>
      </c>
      <c r="BO1354" s="92">
        <v>107.90103148999999</v>
      </c>
      <c r="BP1354" s="92">
        <v>71.132980349999997</v>
      </c>
      <c r="BQ1354" s="92">
        <v>89.517005920000003</v>
      </c>
      <c r="BR1354" s="91" t="s">
        <v>50</v>
      </c>
      <c r="BS1354" s="92">
        <v>1519571.9987999999</v>
      </c>
      <c r="BT1354" s="92">
        <v>5033222.9929</v>
      </c>
      <c r="BU1354" s="92" t="s">
        <v>50</v>
      </c>
      <c r="BV1354" s="93">
        <v>44562</v>
      </c>
      <c r="BW1354" s="93">
        <v>44926</v>
      </c>
      <c r="BX1354" s="40"/>
      <c r="BY1354" s="15">
        <f>IF(BI1354=0,MAX($BY$5:BY1353)+1,0)</f>
        <v>0</v>
      </c>
      <c r="BZ1354" s="15" t="str">
        <f t="shared" si="23"/>
        <v/>
      </c>
    </row>
    <row r="1355" spans="61:78" x14ac:dyDescent="0.25">
      <c r="BI1355" s="27">
        <v>29</v>
      </c>
      <c r="BJ1355" t="s">
        <v>427</v>
      </c>
      <c r="BK1355" s="91">
        <v>6.0000000000000001E-3</v>
      </c>
      <c r="BL1355" s="92" t="s">
        <v>634</v>
      </c>
      <c r="BM1355" s="92">
        <v>0</v>
      </c>
      <c r="BN1355" s="92">
        <v>2412</v>
      </c>
      <c r="BO1355" s="92">
        <v>108.01702118</v>
      </c>
      <c r="BP1355" s="92">
        <v>71.264244079999997</v>
      </c>
      <c r="BQ1355" s="92">
        <v>89.640632629999999</v>
      </c>
      <c r="BR1355" s="91" t="s">
        <v>51</v>
      </c>
      <c r="BS1355" s="92">
        <v>1519546.9998999999</v>
      </c>
      <c r="BT1355" s="92">
        <v>5033241</v>
      </c>
      <c r="BU1355" s="92" t="s">
        <v>51</v>
      </c>
      <c r="BV1355" s="93">
        <v>44562</v>
      </c>
      <c r="BW1355" s="93">
        <v>44926</v>
      </c>
      <c r="BX1355" s="40"/>
      <c r="BY1355" s="15">
        <f>IF(BI1355=0,MAX($BY$5:BY1354)+1,0)</f>
        <v>0</v>
      </c>
      <c r="BZ1355" s="15" t="str">
        <f t="shared" si="23"/>
        <v/>
      </c>
    </row>
    <row r="1356" spans="61:78" x14ac:dyDescent="0.25">
      <c r="BI1356" s="27">
        <v>30</v>
      </c>
      <c r="BJ1356" t="s">
        <v>426</v>
      </c>
      <c r="BK1356" s="91">
        <v>6.0000000000000001E-3</v>
      </c>
      <c r="BL1356" s="92" t="s">
        <v>635</v>
      </c>
      <c r="BM1356" s="92">
        <v>0</v>
      </c>
      <c r="BN1356" s="92">
        <v>2528</v>
      </c>
      <c r="BO1356" s="92">
        <v>107.90103148999999</v>
      </c>
      <c r="BP1356" s="92">
        <v>71.132980349999997</v>
      </c>
      <c r="BQ1356" s="92">
        <v>89.517005920000003</v>
      </c>
      <c r="BR1356" s="91" t="s">
        <v>52</v>
      </c>
      <c r="BS1356" s="92">
        <v>1519545.0049999999</v>
      </c>
      <c r="BT1356" s="92">
        <v>5033238.9978999998</v>
      </c>
      <c r="BU1356" s="92" t="s">
        <v>52</v>
      </c>
      <c r="BV1356" s="93">
        <v>44562</v>
      </c>
      <c r="BW1356" s="93">
        <v>44926</v>
      </c>
      <c r="BX1356" s="40"/>
      <c r="BY1356" s="15">
        <f>IF(BI1356=0,MAX($BY$5:BY1355)+1,0)</f>
        <v>0</v>
      </c>
      <c r="BZ1356" s="15" t="str">
        <f t="shared" si="23"/>
        <v/>
      </c>
    </row>
    <row r="1357" spans="61:78" x14ac:dyDescent="0.25">
      <c r="BI1357" s="27">
        <v>31</v>
      </c>
      <c r="BJ1357" t="s">
        <v>422</v>
      </c>
      <c r="BK1357" s="91">
        <v>1.2E-2</v>
      </c>
      <c r="BL1357" s="92" t="s">
        <v>636</v>
      </c>
      <c r="BM1357" s="92">
        <v>0</v>
      </c>
      <c r="BN1357" s="92">
        <v>2527</v>
      </c>
      <c r="BO1357" s="92">
        <v>107.97271729000001</v>
      </c>
      <c r="BP1357" s="92">
        <v>71.206565859999998</v>
      </c>
      <c r="BQ1357" s="92">
        <v>89.589641575000002</v>
      </c>
      <c r="BR1357" s="91" t="s">
        <v>53</v>
      </c>
      <c r="BS1357" s="92">
        <v>1519518.9950999999</v>
      </c>
      <c r="BT1357" s="92">
        <v>5033226.9990999997</v>
      </c>
      <c r="BU1357" s="92" t="s">
        <v>53</v>
      </c>
      <c r="BV1357" s="93">
        <v>44562</v>
      </c>
      <c r="BW1357" s="93">
        <v>44926</v>
      </c>
      <c r="BX1357" s="40"/>
      <c r="BY1357" s="15">
        <f>IF(BI1357=0,MAX($BY$5:BY1356)+1,0)</f>
        <v>0</v>
      </c>
      <c r="BZ1357" s="15" t="str">
        <f t="shared" si="23"/>
        <v/>
      </c>
    </row>
    <row r="1358" spans="61:78" x14ac:dyDescent="0.25">
      <c r="BI1358" s="27">
        <v>32</v>
      </c>
      <c r="BJ1358" t="s">
        <v>426</v>
      </c>
      <c r="BK1358" s="91">
        <v>8.0000000000000002E-3</v>
      </c>
      <c r="BL1358" s="92" t="s">
        <v>639</v>
      </c>
      <c r="BM1358" s="92">
        <v>0</v>
      </c>
      <c r="BN1358" s="92">
        <v>2528</v>
      </c>
      <c r="BO1358" s="92">
        <v>107.90103148999999</v>
      </c>
      <c r="BP1358" s="92">
        <v>71.132980349999997</v>
      </c>
      <c r="BQ1358" s="92">
        <v>89.517005920000003</v>
      </c>
      <c r="BR1358" s="91" t="s">
        <v>56</v>
      </c>
      <c r="BS1358" s="92">
        <v>1519549.9957999999</v>
      </c>
      <c r="BT1358" s="92">
        <v>5033195.9979999997</v>
      </c>
      <c r="BU1358" s="92" t="s">
        <v>56</v>
      </c>
      <c r="BV1358" s="93">
        <v>44562</v>
      </c>
      <c r="BW1358" s="93">
        <v>44926</v>
      </c>
      <c r="BX1358" s="40"/>
      <c r="BY1358" s="15">
        <f>IF(BI1358=0,MAX($BY$5:BY1357)+1,0)</f>
        <v>0</v>
      </c>
      <c r="BZ1358" s="15" t="str">
        <f t="shared" si="23"/>
        <v/>
      </c>
    </row>
    <row r="1359" spans="61:78" x14ac:dyDescent="0.25">
      <c r="BI1359" s="27">
        <v>33</v>
      </c>
      <c r="BJ1359" t="s">
        <v>342</v>
      </c>
      <c r="BK1359" s="91">
        <v>6.0000000000000001E-3</v>
      </c>
      <c r="BL1359" s="92" t="s">
        <v>654</v>
      </c>
      <c r="BM1359" s="92">
        <v>0</v>
      </c>
      <c r="BN1359" s="92">
        <v>14785</v>
      </c>
      <c r="BO1359" s="92">
        <v>106.4753418</v>
      </c>
      <c r="BP1359" s="92">
        <v>63.433700559999998</v>
      </c>
      <c r="BQ1359" s="92">
        <v>84.95452118</v>
      </c>
      <c r="BR1359" s="91" t="s">
        <v>71</v>
      </c>
      <c r="BS1359" s="92">
        <v>1518762.0031999999</v>
      </c>
      <c r="BT1359" s="92">
        <v>5031310.9926000005</v>
      </c>
      <c r="BU1359" s="92" t="s">
        <v>71</v>
      </c>
      <c r="BV1359" s="93">
        <v>44562</v>
      </c>
      <c r="BW1359" s="93">
        <v>44926</v>
      </c>
      <c r="BX1359" s="40"/>
      <c r="BY1359" s="15">
        <f>IF(BI1359=0,MAX($BY$5:BY1358)+1,0)</f>
        <v>0</v>
      </c>
      <c r="BZ1359" s="15" t="str">
        <f t="shared" si="23"/>
        <v/>
      </c>
    </row>
    <row r="1360" spans="61:78" x14ac:dyDescent="0.25">
      <c r="BI1360" s="27">
        <v>34</v>
      </c>
      <c r="BJ1360" t="s">
        <v>453</v>
      </c>
      <c r="BK1360" s="91">
        <v>-3.5000000000000001E-3</v>
      </c>
      <c r="BL1360" s="92" t="s">
        <v>674</v>
      </c>
      <c r="BM1360" s="92">
        <v>0</v>
      </c>
      <c r="BN1360" s="92">
        <v>727</v>
      </c>
      <c r="BO1360" s="92">
        <v>112.15606689000001</v>
      </c>
      <c r="BP1360" s="92">
        <v>65.068504329999996</v>
      </c>
      <c r="BQ1360" s="92">
        <v>88.612285610000001</v>
      </c>
      <c r="BR1360" s="91" t="s">
        <v>87</v>
      </c>
      <c r="BS1360" s="92">
        <v>1516905.0027999999</v>
      </c>
      <c r="BT1360" s="92">
        <v>5033255.9985999996</v>
      </c>
      <c r="BU1360" s="92" t="s">
        <v>87</v>
      </c>
      <c r="BV1360" s="93">
        <v>44562</v>
      </c>
      <c r="BW1360" s="93">
        <v>44926</v>
      </c>
      <c r="BX1360" s="40"/>
      <c r="BY1360" s="15">
        <f>IF(BI1360=0,MAX($BY$5:BY1359)+1,0)</f>
        <v>0</v>
      </c>
      <c r="BZ1360" s="15" t="str">
        <f t="shared" si="23"/>
        <v/>
      </c>
    </row>
    <row r="1361" spans="61:78" x14ac:dyDescent="0.25">
      <c r="BI1361" s="27">
        <v>35</v>
      </c>
      <c r="BJ1361" t="s">
        <v>464</v>
      </c>
      <c r="BK1361" s="91">
        <v>-9.4999999999999998E-3</v>
      </c>
      <c r="BL1361" s="92" t="s">
        <v>683</v>
      </c>
      <c r="BM1361" s="92">
        <v>0</v>
      </c>
      <c r="BN1361" s="92">
        <v>9249</v>
      </c>
      <c r="BO1361" s="92">
        <v>103.56208801</v>
      </c>
      <c r="BP1361" s="92">
        <v>66.873481749999996</v>
      </c>
      <c r="BQ1361" s="92">
        <v>85.217784879999996</v>
      </c>
      <c r="BR1361" s="91" t="s">
        <v>89</v>
      </c>
      <c r="BS1361" s="92">
        <v>1520751.9961000001</v>
      </c>
      <c r="BT1361" s="92">
        <v>5032391.9959000004</v>
      </c>
      <c r="BU1361" s="92" t="s">
        <v>89</v>
      </c>
      <c r="BV1361" s="93">
        <v>44562</v>
      </c>
      <c r="BW1361" s="93">
        <v>44926</v>
      </c>
      <c r="BX1361" s="40"/>
      <c r="BY1361" s="15">
        <f>IF(BI1361=0,MAX($BY$5:BY1360)+1,0)</f>
        <v>0</v>
      </c>
      <c r="BZ1361" s="15" t="str">
        <f t="shared" si="23"/>
        <v/>
      </c>
    </row>
    <row r="1362" spans="61:78" x14ac:dyDescent="0.25">
      <c r="BI1362" s="27">
        <v>36</v>
      </c>
      <c r="BJ1362" t="s">
        <v>465</v>
      </c>
      <c r="BK1362" s="91">
        <v>-9.4999999999999998E-3</v>
      </c>
      <c r="BL1362" s="92" t="s">
        <v>684</v>
      </c>
      <c r="BM1362" s="92">
        <v>0</v>
      </c>
      <c r="BN1362" s="92">
        <v>8671</v>
      </c>
      <c r="BO1362" s="92">
        <v>104.6832962</v>
      </c>
      <c r="BP1362" s="92">
        <v>68.130287170000003</v>
      </c>
      <c r="BQ1362" s="92">
        <v>86.406791685000002</v>
      </c>
      <c r="BR1362" s="91" t="s">
        <v>90</v>
      </c>
      <c r="BS1362" s="92">
        <v>1520458.9982</v>
      </c>
      <c r="BT1362" s="92">
        <v>5032383.9956999999</v>
      </c>
      <c r="BU1362" s="92" t="s">
        <v>90</v>
      </c>
      <c r="BV1362" s="93">
        <v>44562</v>
      </c>
      <c r="BW1362" s="93">
        <v>44926</v>
      </c>
      <c r="BX1362" s="40"/>
      <c r="BY1362" s="15">
        <f>IF(BI1362=0,MAX($BY$5:BY1361)+1,0)</f>
        <v>0</v>
      </c>
      <c r="BZ1362" s="15" t="str">
        <f t="shared" si="23"/>
        <v/>
      </c>
    </row>
    <row r="1363" spans="61:78" x14ac:dyDescent="0.25">
      <c r="BI1363" s="27">
        <v>37</v>
      </c>
      <c r="BJ1363" t="s">
        <v>466</v>
      </c>
      <c r="BK1363" s="91">
        <v>-9.4999999999999998E-3</v>
      </c>
      <c r="BL1363" s="92" t="s">
        <v>685</v>
      </c>
      <c r="BM1363" s="92">
        <v>0</v>
      </c>
      <c r="BN1363" s="92">
        <v>9255</v>
      </c>
      <c r="BO1363" s="92">
        <v>103.91210938</v>
      </c>
      <c r="BP1363" s="92">
        <v>66.635841369999994</v>
      </c>
      <c r="BQ1363" s="92">
        <v>85.273975374999907</v>
      </c>
      <c r="BR1363" s="91" t="s">
        <v>91</v>
      </c>
      <c r="BS1363" s="92">
        <v>1520823.9998999999</v>
      </c>
      <c r="BT1363" s="92">
        <v>5032383.9976000004</v>
      </c>
      <c r="BU1363" s="92" t="s">
        <v>91</v>
      </c>
      <c r="BV1363" s="93">
        <v>44562</v>
      </c>
      <c r="BW1363" s="93">
        <v>44926</v>
      </c>
      <c r="BX1363" s="40"/>
      <c r="BY1363" s="15">
        <f>IF(BI1363=0,MAX($BY$5:BY1362)+1,0)</f>
        <v>0</v>
      </c>
      <c r="BZ1363" s="15" t="str">
        <f t="shared" si="23"/>
        <v/>
      </c>
    </row>
    <row r="1364" spans="61:78" x14ac:dyDescent="0.25">
      <c r="BI1364" s="27">
        <v>38</v>
      </c>
      <c r="BJ1364" t="s">
        <v>467</v>
      </c>
      <c r="BK1364" s="91">
        <v>-9.4999999999999998E-3</v>
      </c>
      <c r="BL1364" s="92" t="s">
        <v>686</v>
      </c>
      <c r="BM1364" s="92">
        <v>0</v>
      </c>
      <c r="BN1364" s="92">
        <v>8689</v>
      </c>
      <c r="BO1364" s="92">
        <v>104.02419281</v>
      </c>
      <c r="BP1364" s="92">
        <v>67.291755679999994</v>
      </c>
      <c r="BQ1364" s="92">
        <v>85.657974244999906</v>
      </c>
      <c r="BR1364" s="91" t="s">
        <v>92</v>
      </c>
      <c r="BS1364" s="92">
        <v>1520653.0012999999</v>
      </c>
      <c r="BT1364" s="92">
        <v>5032404.9929</v>
      </c>
      <c r="BU1364" s="92" t="s">
        <v>92</v>
      </c>
      <c r="BV1364" s="93">
        <v>44562</v>
      </c>
      <c r="BW1364" s="93">
        <v>44926</v>
      </c>
      <c r="BX1364" s="40"/>
      <c r="BY1364" s="15">
        <f>IF(BI1364=0,MAX($BY$5:BY1363)+1,0)</f>
        <v>0</v>
      </c>
      <c r="BZ1364" s="15" t="str">
        <f t="shared" si="23"/>
        <v/>
      </c>
    </row>
    <row r="1365" spans="61:78" x14ac:dyDescent="0.25">
      <c r="BI1365" s="27">
        <v>39</v>
      </c>
      <c r="BJ1365" t="s">
        <v>468</v>
      </c>
      <c r="BK1365" s="91">
        <v>-9.4999999999999998E-3</v>
      </c>
      <c r="BL1365" s="92" t="s">
        <v>687</v>
      </c>
      <c r="BM1365" s="92">
        <v>0</v>
      </c>
      <c r="BN1365" s="92">
        <v>7191</v>
      </c>
      <c r="BO1365" s="92">
        <v>103.00206756999999</v>
      </c>
      <c r="BP1365" s="92">
        <v>68.493926999999999</v>
      </c>
      <c r="BQ1365" s="92">
        <v>85.747997284999997</v>
      </c>
      <c r="BR1365" s="91" t="s">
        <v>93</v>
      </c>
      <c r="BS1365" s="92">
        <v>1520382.003</v>
      </c>
      <c r="BT1365" s="92">
        <v>5032502.9935999997</v>
      </c>
      <c r="BU1365" s="92" t="s">
        <v>93</v>
      </c>
      <c r="BV1365" s="93">
        <v>44562</v>
      </c>
      <c r="BW1365" s="93">
        <v>44926</v>
      </c>
      <c r="BX1365" s="40"/>
      <c r="BY1365" s="15">
        <f>IF(BI1365=0,MAX($BY$5:BY1364)+1,0)</f>
        <v>0</v>
      </c>
      <c r="BZ1365" s="15" t="str">
        <f t="shared" si="23"/>
        <v/>
      </c>
    </row>
    <row r="1366" spans="61:78" x14ac:dyDescent="0.25">
      <c r="BI1366" s="27">
        <v>0</v>
      </c>
      <c r="BJ1366" t="s">
        <v>394</v>
      </c>
      <c r="BK1366" s="91">
        <v>-5.0000000000000001E-3</v>
      </c>
      <c r="BL1366" s="92" t="s">
        <v>596</v>
      </c>
      <c r="BM1366" s="92">
        <v>0</v>
      </c>
      <c r="BN1366" s="92">
        <v>3117</v>
      </c>
      <c r="BO1366" s="92">
        <v>110.0019989</v>
      </c>
      <c r="BP1366" s="92">
        <v>65.353309629999998</v>
      </c>
      <c r="BQ1366" s="92">
        <v>87.677654265000001</v>
      </c>
      <c r="BR1366" s="91">
        <v>636</v>
      </c>
      <c r="BS1366" s="92">
        <v>1518019.0027999999</v>
      </c>
      <c r="BT1366" s="92">
        <v>5032595.9945999999</v>
      </c>
      <c r="BU1366" s="92">
        <v>636</v>
      </c>
      <c r="BV1366" s="93">
        <v>44562</v>
      </c>
      <c r="BW1366" s="93">
        <v>44926</v>
      </c>
      <c r="BX1366" s="40"/>
      <c r="BY1366" s="15">
        <f>IF(BI1366=0,MAX($BY$5:BY1365)+1,0)</f>
        <v>35</v>
      </c>
      <c r="BZ1366" s="15" t="str">
        <f t="shared" si="23"/>
        <v/>
      </c>
    </row>
    <row r="1367" spans="61:78" x14ac:dyDescent="0.25">
      <c r="BI1367" s="27">
        <v>1</v>
      </c>
      <c r="BJ1367" t="s">
        <v>395</v>
      </c>
      <c r="BK1367" s="91">
        <v>-5.0000000000000001E-3</v>
      </c>
      <c r="BL1367" s="92" t="s">
        <v>597</v>
      </c>
      <c r="BM1367" s="92">
        <v>0</v>
      </c>
      <c r="BN1367" s="92">
        <v>2749</v>
      </c>
      <c r="BO1367" s="92">
        <v>110.50395966000001</v>
      </c>
      <c r="BP1367" s="92">
        <v>65.559921259999996</v>
      </c>
      <c r="BQ1367" s="92">
        <v>88.031940460000001</v>
      </c>
      <c r="BR1367" s="91">
        <v>637</v>
      </c>
      <c r="BS1367" s="92">
        <v>1518020.0022</v>
      </c>
      <c r="BT1367" s="92">
        <v>5032741.9932000004</v>
      </c>
      <c r="BU1367" s="92">
        <v>637</v>
      </c>
      <c r="BV1367" s="93">
        <v>44562</v>
      </c>
      <c r="BW1367" s="93">
        <v>44926</v>
      </c>
      <c r="BX1367" s="40"/>
      <c r="BY1367" s="15">
        <f>IF(BI1367=0,MAX($BY$5:BY1366)+1,0)</f>
        <v>0</v>
      </c>
      <c r="BZ1367" s="15" t="str">
        <f t="shared" si="23"/>
        <v/>
      </c>
    </row>
    <row r="1368" spans="61:78" x14ac:dyDescent="0.25">
      <c r="BI1368" s="27">
        <v>2</v>
      </c>
      <c r="BJ1368" t="s">
        <v>396</v>
      </c>
      <c r="BK1368" s="91">
        <v>-0.02</v>
      </c>
      <c r="BL1368" s="92" t="s">
        <v>598</v>
      </c>
      <c r="BM1368" s="92">
        <v>0</v>
      </c>
      <c r="BN1368" s="92">
        <v>2531</v>
      </c>
      <c r="BO1368" s="92">
        <v>107.81092072</v>
      </c>
      <c r="BP1368" s="92">
        <v>70.854019170000001</v>
      </c>
      <c r="BQ1368" s="92">
        <v>89.332469945</v>
      </c>
      <c r="BR1368" s="91">
        <v>826</v>
      </c>
      <c r="BS1368" s="92">
        <v>1519684.0051</v>
      </c>
      <c r="BT1368" s="92">
        <v>5033258.9992000004</v>
      </c>
      <c r="BU1368" s="92">
        <v>826</v>
      </c>
      <c r="BV1368" s="93">
        <v>44562</v>
      </c>
      <c r="BW1368" s="93">
        <v>44926</v>
      </c>
      <c r="BX1368" s="40"/>
      <c r="BY1368" s="15">
        <f>IF(BI1368=0,MAX($BY$5:BY1367)+1,0)</f>
        <v>0</v>
      </c>
      <c r="BZ1368" s="15" t="str">
        <f t="shared" si="23"/>
        <v/>
      </c>
    </row>
    <row r="1369" spans="61:78" x14ac:dyDescent="0.25">
      <c r="BI1369" s="27">
        <v>3</v>
      </c>
      <c r="BJ1369" t="s">
        <v>397</v>
      </c>
      <c r="BK1369" s="91">
        <v>-2.1399999999999999E-2</v>
      </c>
      <c r="BL1369" s="92" t="s">
        <v>599</v>
      </c>
      <c r="BM1369" s="92">
        <v>0</v>
      </c>
      <c r="BN1369" s="92">
        <v>2038</v>
      </c>
      <c r="BO1369" s="92">
        <v>107.7279892</v>
      </c>
      <c r="BP1369" s="92">
        <v>71.638175959999998</v>
      </c>
      <c r="BQ1369" s="92">
        <v>89.683082579999905</v>
      </c>
      <c r="BR1369" s="91">
        <v>828</v>
      </c>
      <c r="BS1369" s="92">
        <v>1519133.9997</v>
      </c>
      <c r="BT1369" s="92">
        <v>5033304.9972000001</v>
      </c>
      <c r="BU1369" s="92">
        <v>828</v>
      </c>
      <c r="BV1369" s="93">
        <v>44562</v>
      </c>
      <c r="BW1369" s="93">
        <v>44926</v>
      </c>
      <c r="BX1369" s="40"/>
      <c r="BY1369" s="15">
        <f>IF(BI1369=0,MAX($BY$5:BY1368)+1,0)</f>
        <v>0</v>
      </c>
      <c r="BZ1369" s="15" t="str">
        <f t="shared" si="23"/>
        <v/>
      </c>
    </row>
    <row r="1370" spans="61:78" x14ac:dyDescent="0.25">
      <c r="BI1370" s="27">
        <v>4</v>
      </c>
      <c r="BJ1370" t="s">
        <v>398</v>
      </c>
      <c r="BK1370" s="91">
        <v>-3.0000000000000001E-3</v>
      </c>
      <c r="BL1370" s="92" t="s">
        <v>600</v>
      </c>
      <c r="BM1370" s="92">
        <v>0</v>
      </c>
      <c r="BN1370" s="92">
        <v>3878</v>
      </c>
      <c r="BO1370" s="92">
        <v>109.74568176</v>
      </c>
      <c r="BP1370" s="92">
        <v>65.147163390000003</v>
      </c>
      <c r="BQ1370" s="92">
        <v>87.446422575</v>
      </c>
      <c r="BR1370" s="91">
        <v>830</v>
      </c>
      <c r="BS1370" s="92">
        <v>1518029.0029</v>
      </c>
      <c r="BT1370" s="92">
        <v>5032427.9934999999</v>
      </c>
      <c r="BU1370" s="92">
        <v>830</v>
      </c>
      <c r="BV1370" s="93">
        <v>44562</v>
      </c>
      <c r="BW1370" s="93">
        <v>44926</v>
      </c>
      <c r="BX1370" s="40"/>
      <c r="BY1370" s="15">
        <f>IF(BI1370=0,MAX($BY$5:BY1369)+1,0)</f>
        <v>0</v>
      </c>
      <c r="BZ1370" s="15" t="str">
        <f t="shared" si="23"/>
        <v/>
      </c>
    </row>
    <row r="1371" spans="61:78" x14ac:dyDescent="0.25">
      <c r="BI1371" s="27">
        <v>5</v>
      </c>
      <c r="BJ1371" t="s">
        <v>399</v>
      </c>
      <c r="BK1371" s="91">
        <v>-0.05</v>
      </c>
      <c r="BL1371" s="92" t="s">
        <v>601</v>
      </c>
      <c r="BM1371" s="92">
        <v>0</v>
      </c>
      <c r="BN1371" s="92">
        <v>2298</v>
      </c>
      <c r="BO1371" s="92">
        <v>107.49346924</v>
      </c>
      <c r="BP1371" s="92">
        <v>71.22814941</v>
      </c>
      <c r="BQ1371" s="92">
        <v>89.360809324999906</v>
      </c>
      <c r="BR1371" s="91">
        <v>833</v>
      </c>
      <c r="BS1371" s="92">
        <v>1519631.0009999999</v>
      </c>
      <c r="BT1371" s="92">
        <v>5033315.9994999999</v>
      </c>
      <c r="BU1371" s="92">
        <v>833</v>
      </c>
      <c r="BV1371" s="93">
        <v>44562</v>
      </c>
      <c r="BW1371" s="93">
        <v>44926</v>
      </c>
      <c r="BX1371" s="40"/>
      <c r="BY1371" s="15">
        <f>IF(BI1371=0,MAX($BY$5:BY1370)+1,0)</f>
        <v>0</v>
      </c>
      <c r="BZ1371" s="15" t="str">
        <f t="shared" si="23"/>
        <v/>
      </c>
    </row>
    <row r="1372" spans="61:78" x14ac:dyDescent="0.25">
      <c r="BI1372" s="27">
        <v>6</v>
      </c>
      <c r="BJ1372" t="s">
        <v>402</v>
      </c>
      <c r="BK1372" s="91">
        <v>-5.0000000000000001E-3</v>
      </c>
      <c r="BL1372" s="92" t="s">
        <v>604</v>
      </c>
      <c r="BM1372" s="92">
        <v>0</v>
      </c>
      <c r="BN1372" s="92">
        <v>7027</v>
      </c>
      <c r="BO1372" s="92">
        <v>105.78554535000001</v>
      </c>
      <c r="BP1372" s="92">
        <v>69.659011840000005</v>
      </c>
      <c r="BQ1372" s="92">
        <v>87.722278595000006</v>
      </c>
      <c r="BR1372" s="91">
        <v>2503</v>
      </c>
      <c r="BS1372" s="92">
        <v>1519820.0038999999</v>
      </c>
      <c r="BT1372" s="92">
        <v>5032380.0003000004</v>
      </c>
      <c r="BU1372" s="92">
        <v>2503</v>
      </c>
      <c r="BV1372" s="93">
        <v>44562</v>
      </c>
      <c r="BW1372" s="93">
        <v>44926</v>
      </c>
      <c r="BX1372" s="40"/>
      <c r="BY1372" s="15">
        <f>IF(BI1372=0,MAX($BY$5:BY1371)+1,0)</f>
        <v>0</v>
      </c>
      <c r="BZ1372" s="15" t="str">
        <f t="shared" si="23"/>
        <v/>
      </c>
    </row>
    <row r="1373" spans="61:78" x14ac:dyDescent="0.25">
      <c r="BI1373" s="27">
        <v>7</v>
      </c>
      <c r="BJ1373" t="s">
        <v>404</v>
      </c>
      <c r="BK1373" s="91">
        <v>-0.01</v>
      </c>
      <c r="BL1373" s="92" t="s">
        <v>606</v>
      </c>
      <c r="BM1373" s="92">
        <v>0</v>
      </c>
      <c r="BN1373" s="92">
        <v>2010</v>
      </c>
      <c r="BO1373" s="92">
        <v>110.89460754</v>
      </c>
      <c r="BP1373" s="92">
        <v>65.334671020000002</v>
      </c>
      <c r="BQ1373" s="92">
        <v>88.114639280000006</v>
      </c>
      <c r="BR1373" s="91">
        <v>2550</v>
      </c>
      <c r="BS1373" s="92">
        <v>1517747.0035000001</v>
      </c>
      <c r="BT1373" s="92">
        <v>5032975.0000999998</v>
      </c>
      <c r="BU1373" s="92">
        <v>2550</v>
      </c>
      <c r="BV1373" s="93">
        <v>44562</v>
      </c>
      <c r="BW1373" s="93">
        <v>44926</v>
      </c>
      <c r="BX1373" s="40"/>
      <c r="BY1373" s="15">
        <f>IF(BI1373=0,MAX($BY$5:BY1372)+1,0)</f>
        <v>0</v>
      </c>
      <c r="BZ1373" s="15" t="str">
        <f t="shared" si="23"/>
        <v/>
      </c>
    </row>
    <row r="1374" spans="61:78" x14ac:dyDescent="0.25">
      <c r="BI1374" s="27">
        <v>8</v>
      </c>
      <c r="BJ1374" t="s">
        <v>405</v>
      </c>
      <c r="BK1374" s="91">
        <v>-8.0000000000000002E-3</v>
      </c>
      <c r="BL1374" s="92" t="s">
        <v>607</v>
      </c>
      <c r="BM1374" s="92">
        <v>0</v>
      </c>
      <c r="BN1374" s="92">
        <v>2256</v>
      </c>
      <c r="BO1374" s="92">
        <v>110.55115508999999</v>
      </c>
      <c r="BP1374" s="92">
        <v>65.523017879999998</v>
      </c>
      <c r="BQ1374" s="92">
        <v>88.037086485000003</v>
      </c>
      <c r="BR1374" s="91">
        <v>2551</v>
      </c>
      <c r="BS1374" s="92">
        <v>1517591.9992</v>
      </c>
      <c r="BT1374" s="92">
        <v>5032844.9995999997</v>
      </c>
      <c r="BU1374" s="92">
        <v>2551</v>
      </c>
      <c r="BV1374" s="93">
        <v>44562</v>
      </c>
      <c r="BW1374" s="93">
        <v>44926</v>
      </c>
      <c r="BX1374" s="40"/>
      <c r="BY1374" s="15">
        <f>IF(BI1374=0,MAX($BY$5:BY1373)+1,0)</f>
        <v>0</v>
      </c>
      <c r="BZ1374" s="15" t="str">
        <f t="shared" si="23"/>
        <v/>
      </c>
    </row>
    <row r="1375" spans="61:78" x14ac:dyDescent="0.25">
      <c r="BI1375" s="27">
        <v>9</v>
      </c>
      <c r="BJ1375" t="s">
        <v>406</v>
      </c>
      <c r="BK1375" s="91">
        <v>-1.2E-2</v>
      </c>
      <c r="BL1375" s="92" t="s">
        <v>608</v>
      </c>
      <c r="BM1375" s="92">
        <v>0</v>
      </c>
      <c r="BN1375" s="92">
        <v>2137</v>
      </c>
      <c r="BO1375" s="92">
        <v>110.35852814</v>
      </c>
      <c r="BP1375" s="92">
        <v>65.443931579999997</v>
      </c>
      <c r="BQ1375" s="92">
        <v>87.901229860000001</v>
      </c>
      <c r="BR1375" s="91">
        <v>2559</v>
      </c>
      <c r="BS1375" s="92">
        <v>1517866.0035999999</v>
      </c>
      <c r="BT1375" s="92">
        <v>5032951.9955000002</v>
      </c>
      <c r="BU1375" s="92">
        <v>2559</v>
      </c>
      <c r="BV1375" s="93">
        <v>44562</v>
      </c>
      <c r="BW1375" s="93">
        <v>44926</v>
      </c>
      <c r="BX1375" s="40"/>
      <c r="BY1375" s="15">
        <f>IF(BI1375=0,MAX($BY$5:BY1374)+1,0)</f>
        <v>0</v>
      </c>
      <c r="BZ1375" s="15" t="str">
        <f t="shared" si="23"/>
        <v/>
      </c>
    </row>
    <row r="1376" spans="61:78" x14ac:dyDescent="0.25">
      <c r="BI1376" s="27">
        <v>10</v>
      </c>
      <c r="BJ1376" t="s">
        <v>407</v>
      </c>
      <c r="BK1376" s="91">
        <v>-2.2499999999999999E-2</v>
      </c>
      <c r="BL1376" s="92" t="s">
        <v>609</v>
      </c>
      <c r="BM1376" s="92">
        <v>0</v>
      </c>
      <c r="BN1376" s="92">
        <v>645</v>
      </c>
      <c r="BO1376" s="92">
        <v>109.94715881</v>
      </c>
      <c r="BP1376" s="92">
        <v>72.904418949999993</v>
      </c>
      <c r="BQ1376" s="92">
        <v>91.425788879999999</v>
      </c>
      <c r="BR1376" s="91">
        <v>4740</v>
      </c>
      <c r="BS1376" s="92">
        <v>1519004.9994999999</v>
      </c>
      <c r="BT1376" s="92">
        <v>5033871.9913999997</v>
      </c>
      <c r="BU1376" s="92">
        <v>4740</v>
      </c>
      <c r="BV1376" s="93">
        <v>44562</v>
      </c>
      <c r="BW1376" s="93">
        <v>44926</v>
      </c>
      <c r="BX1376" s="40"/>
      <c r="BY1376" s="15">
        <f>IF(BI1376=0,MAX($BY$5:BY1375)+1,0)</f>
        <v>0</v>
      </c>
      <c r="BZ1376" s="15" t="str">
        <f t="shared" si="23"/>
        <v/>
      </c>
    </row>
    <row r="1377" spans="61:78" x14ac:dyDescent="0.25">
      <c r="BI1377" s="27">
        <v>11</v>
      </c>
      <c r="BJ1377" t="s">
        <v>407</v>
      </c>
      <c r="BK1377" s="91">
        <v>-2.2499999999999999E-2</v>
      </c>
      <c r="BL1377" s="92" t="s">
        <v>610</v>
      </c>
      <c r="BM1377" s="92">
        <v>0</v>
      </c>
      <c r="BN1377" s="92">
        <v>645</v>
      </c>
      <c r="BO1377" s="92">
        <v>109.94715881</v>
      </c>
      <c r="BP1377" s="92">
        <v>72.904418949999993</v>
      </c>
      <c r="BQ1377" s="92">
        <v>91.425788879999999</v>
      </c>
      <c r="BR1377" s="91">
        <v>4741</v>
      </c>
      <c r="BS1377" s="92">
        <v>1519003.9994999999</v>
      </c>
      <c r="BT1377" s="92">
        <v>5033866.9908999996</v>
      </c>
      <c r="BU1377" s="92">
        <v>4741</v>
      </c>
      <c r="BV1377" s="93">
        <v>44562</v>
      </c>
      <c r="BW1377" s="93">
        <v>44926</v>
      </c>
      <c r="BX1377" s="40"/>
      <c r="BY1377" s="15">
        <f>IF(BI1377=0,MAX($BY$5:BY1376)+1,0)</f>
        <v>0</v>
      </c>
      <c r="BZ1377" s="15" t="str">
        <f t="shared" si="23"/>
        <v/>
      </c>
    </row>
    <row r="1378" spans="61:78" x14ac:dyDescent="0.25">
      <c r="BI1378" s="27">
        <v>12</v>
      </c>
      <c r="BJ1378" t="s">
        <v>409</v>
      </c>
      <c r="BK1378" s="91">
        <v>-8.0000000000000002E-3</v>
      </c>
      <c r="BL1378" s="92" t="s">
        <v>612</v>
      </c>
      <c r="BM1378" s="92">
        <v>0</v>
      </c>
      <c r="BN1378" s="92">
        <v>8231</v>
      </c>
      <c r="BO1378" s="92">
        <v>109.92002869</v>
      </c>
      <c r="BP1378" s="92">
        <v>64.246482850000007</v>
      </c>
      <c r="BQ1378" s="92">
        <v>87.083255769999994</v>
      </c>
      <c r="BR1378" s="91" t="s">
        <v>18</v>
      </c>
      <c r="BS1378" s="92">
        <v>1517647.0034</v>
      </c>
      <c r="BT1378" s="92">
        <v>5031648.0003000004</v>
      </c>
      <c r="BU1378" s="92" t="s">
        <v>18</v>
      </c>
      <c r="BV1378" s="93">
        <v>44562</v>
      </c>
      <c r="BW1378" s="93">
        <v>44926</v>
      </c>
      <c r="BX1378" s="40"/>
      <c r="BY1378" s="15">
        <f>IF(BI1378=0,MAX($BY$5:BY1377)+1,0)</f>
        <v>0</v>
      </c>
      <c r="BZ1378" s="15" t="str">
        <f t="shared" si="23"/>
        <v/>
      </c>
    </row>
    <row r="1379" spans="61:78" x14ac:dyDescent="0.25">
      <c r="BI1379" s="27">
        <v>13</v>
      </c>
      <c r="BJ1379" t="s">
        <v>410</v>
      </c>
      <c r="BK1379" s="91">
        <v>-8.0000000000000002E-3</v>
      </c>
      <c r="BL1379" s="92" t="s">
        <v>613</v>
      </c>
      <c r="BM1379" s="92">
        <v>0</v>
      </c>
      <c r="BN1379" s="92">
        <v>7745</v>
      </c>
      <c r="BO1379" s="92">
        <v>109.08650208</v>
      </c>
      <c r="BP1379" s="92">
        <v>64.124412539999994</v>
      </c>
      <c r="BQ1379" s="92">
        <v>86.605457309999906</v>
      </c>
      <c r="BR1379" s="91" t="s">
        <v>19</v>
      </c>
      <c r="BS1379" s="92">
        <v>1517718.0031000001</v>
      </c>
      <c r="BT1379" s="92">
        <v>5031736.0006999997</v>
      </c>
      <c r="BU1379" s="92" t="s">
        <v>19</v>
      </c>
      <c r="BV1379" s="93">
        <v>44562</v>
      </c>
      <c r="BW1379" s="93">
        <v>44926</v>
      </c>
      <c r="BX1379" s="40"/>
      <c r="BY1379" s="15">
        <f>IF(BI1379=0,MAX($BY$5:BY1378)+1,0)</f>
        <v>0</v>
      </c>
      <c r="BZ1379" s="15" t="str">
        <f t="shared" si="23"/>
        <v/>
      </c>
    </row>
    <row r="1380" spans="61:78" x14ac:dyDescent="0.25">
      <c r="BI1380" s="27">
        <v>14</v>
      </c>
      <c r="BJ1380" t="s">
        <v>412</v>
      </c>
      <c r="BK1380" s="91">
        <v>-8.0000000000000002E-3</v>
      </c>
      <c r="BL1380" s="92" t="s">
        <v>615</v>
      </c>
      <c r="BM1380" s="92">
        <v>0</v>
      </c>
      <c r="BN1380" s="92">
        <v>9316</v>
      </c>
      <c r="BO1380" s="92">
        <v>108.80895233</v>
      </c>
      <c r="BP1380" s="92">
        <v>63.80172348</v>
      </c>
      <c r="BQ1380" s="92">
        <v>86.305337905000002</v>
      </c>
      <c r="BR1380" s="91" t="s">
        <v>28</v>
      </c>
      <c r="BS1380" s="92">
        <v>1517845.0024000001</v>
      </c>
      <c r="BT1380" s="92">
        <v>5031586.9985999996</v>
      </c>
      <c r="BU1380" s="92" t="s">
        <v>28</v>
      </c>
      <c r="BV1380" s="93">
        <v>44562</v>
      </c>
      <c r="BW1380" s="93">
        <v>44926</v>
      </c>
      <c r="BX1380" s="40"/>
      <c r="BY1380" s="15">
        <f>IF(BI1380=0,MAX($BY$5:BY1379)+1,0)</f>
        <v>0</v>
      </c>
      <c r="BZ1380" s="15" t="str">
        <f t="shared" si="23"/>
        <v/>
      </c>
    </row>
    <row r="1381" spans="61:78" x14ac:dyDescent="0.25">
      <c r="BI1381" s="27">
        <v>15</v>
      </c>
      <c r="BJ1381" t="s">
        <v>413</v>
      </c>
      <c r="BK1381" s="91">
        <v>-8.0000000000000002E-3</v>
      </c>
      <c r="BL1381" s="92" t="s">
        <v>616</v>
      </c>
      <c r="BM1381" s="92">
        <v>0</v>
      </c>
      <c r="BN1381" s="92">
        <v>10445</v>
      </c>
      <c r="BO1381" s="92">
        <v>109.21190643</v>
      </c>
      <c r="BP1381" s="92">
        <v>63.974983219999999</v>
      </c>
      <c r="BQ1381" s="92">
        <v>86.593444825000006</v>
      </c>
      <c r="BR1381" s="91" t="s">
        <v>29</v>
      </c>
      <c r="BS1381" s="92">
        <v>1517749.0031000001</v>
      </c>
      <c r="BT1381" s="92">
        <v>5031492.9918999998</v>
      </c>
      <c r="BU1381" s="92" t="s">
        <v>29</v>
      </c>
      <c r="BV1381" s="93">
        <v>44562</v>
      </c>
      <c r="BW1381" s="93">
        <v>44926</v>
      </c>
      <c r="BX1381" s="40"/>
      <c r="BY1381" s="15">
        <f>IF(BI1381=0,MAX($BY$5:BY1380)+1,0)</f>
        <v>0</v>
      </c>
      <c r="BZ1381" s="15" t="str">
        <f t="shared" si="23"/>
        <v/>
      </c>
    </row>
    <row r="1382" spans="61:78" x14ac:dyDescent="0.25">
      <c r="BI1382" s="27">
        <v>16</v>
      </c>
      <c r="BJ1382" t="s">
        <v>417</v>
      </c>
      <c r="BK1382" s="91">
        <v>-8.0000000000000002E-3</v>
      </c>
      <c r="BL1382" s="92" t="s">
        <v>621</v>
      </c>
      <c r="BM1382" s="92">
        <v>0</v>
      </c>
      <c r="BN1382" s="92">
        <v>1919</v>
      </c>
      <c r="BO1382" s="92">
        <v>107.52838898</v>
      </c>
      <c r="BP1382" s="92">
        <v>71.738250730000004</v>
      </c>
      <c r="BQ1382" s="92">
        <v>89.633319854999996</v>
      </c>
      <c r="BR1382" s="91" t="s">
        <v>38</v>
      </c>
      <c r="BS1382" s="92">
        <v>1519559.9978</v>
      </c>
      <c r="BT1382" s="92">
        <v>5033463.9984999998</v>
      </c>
      <c r="BU1382" s="92" t="s">
        <v>38</v>
      </c>
      <c r="BV1382" s="93">
        <v>44562</v>
      </c>
      <c r="BW1382" s="93">
        <v>44926</v>
      </c>
      <c r="BX1382" s="40"/>
      <c r="BY1382" s="15">
        <f>IF(BI1382=0,MAX($BY$5:BY1381)+1,0)</f>
        <v>0</v>
      </c>
      <c r="BZ1382" s="15" t="str">
        <f t="shared" si="23"/>
        <v/>
      </c>
    </row>
    <row r="1383" spans="61:78" x14ac:dyDescent="0.25">
      <c r="BI1383" s="27">
        <v>17</v>
      </c>
      <c r="BJ1383" t="s">
        <v>418</v>
      </c>
      <c r="BK1383" s="91">
        <v>-8.0000000000000002E-3</v>
      </c>
      <c r="BL1383" s="92" t="s">
        <v>622</v>
      </c>
      <c r="BM1383" s="92">
        <v>0</v>
      </c>
      <c r="BN1383" s="92">
        <v>2048</v>
      </c>
      <c r="BO1383" s="92">
        <v>107.55656433</v>
      </c>
      <c r="BP1383" s="92">
        <v>71.476799009999993</v>
      </c>
      <c r="BQ1383" s="92">
        <v>89.516681669999997</v>
      </c>
      <c r="BR1383" s="91" t="s">
        <v>39</v>
      </c>
      <c r="BS1383" s="92">
        <v>1519593.9975000001</v>
      </c>
      <c r="BT1383" s="92">
        <v>5033411.9990999997</v>
      </c>
      <c r="BU1383" s="92" t="s">
        <v>39</v>
      </c>
      <c r="BV1383" s="93">
        <v>44562</v>
      </c>
      <c r="BW1383" s="93">
        <v>44926</v>
      </c>
      <c r="BX1383" s="40"/>
      <c r="BY1383" s="15">
        <f>IF(BI1383=0,MAX($BY$5:BY1382)+1,0)</f>
        <v>0</v>
      </c>
      <c r="BZ1383" s="15" t="str">
        <f t="shared" si="23"/>
        <v/>
      </c>
    </row>
    <row r="1384" spans="61:78" x14ac:dyDescent="0.25">
      <c r="BI1384" s="27">
        <v>18</v>
      </c>
      <c r="BJ1384" t="s">
        <v>419</v>
      </c>
      <c r="BK1384" s="91">
        <v>-8.0000000000000002E-3</v>
      </c>
      <c r="BL1384" s="92" t="s">
        <v>623</v>
      </c>
      <c r="BM1384" s="92">
        <v>0</v>
      </c>
      <c r="BN1384" s="92">
        <v>2173</v>
      </c>
      <c r="BO1384" s="92">
        <v>107.66276550000001</v>
      </c>
      <c r="BP1384" s="92">
        <v>71.339622500000004</v>
      </c>
      <c r="BQ1384" s="92">
        <v>89.501193999999998</v>
      </c>
      <c r="BR1384" s="91" t="s">
        <v>40</v>
      </c>
      <c r="BS1384" s="92">
        <v>1519634.9982</v>
      </c>
      <c r="BT1384" s="92">
        <v>5033369.9902999997</v>
      </c>
      <c r="BU1384" s="92" t="s">
        <v>40</v>
      </c>
      <c r="BV1384" s="93">
        <v>44562</v>
      </c>
      <c r="BW1384" s="93">
        <v>44926</v>
      </c>
      <c r="BX1384" s="40"/>
      <c r="BY1384" s="15">
        <f>IF(BI1384=0,MAX($BY$5:BY1383)+1,0)</f>
        <v>0</v>
      </c>
      <c r="BZ1384" s="15" t="str">
        <f t="shared" si="23"/>
        <v/>
      </c>
    </row>
    <row r="1385" spans="61:78" x14ac:dyDescent="0.25">
      <c r="BI1385" s="27">
        <v>19</v>
      </c>
      <c r="BJ1385" t="s">
        <v>420</v>
      </c>
      <c r="BK1385" s="91">
        <v>6.0000000000000001E-3</v>
      </c>
      <c r="BL1385" s="92" t="s">
        <v>624</v>
      </c>
      <c r="BM1385" s="92">
        <v>0</v>
      </c>
      <c r="BN1385" s="92">
        <v>2169</v>
      </c>
      <c r="BO1385" s="92">
        <v>108.33624268</v>
      </c>
      <c r="BP1385" s="92">
        <v>71.719467159999994</v>
      </c>
      <c r="BQ1385" s="92">
        <v>90.027854919999996</v>
      </c>
      <c r="BR1385" s="91" t="s">
        <v>41</v>
      </c>
      <c r="BS1385" s="92">
        <v>1519433.0009000001</v>
      </c>
      <c r="BT1385" s="92">
        <v>5033336.9924999997</v>
      </c>
      <c r="BU1385" s="92" t="s">
        <v>41</v>
      </c>
      <c r="BV1385" s="93">
        <v>44562</v>
      </c>
      <c r="BW1385" s="93">
        <v>44926</v>
      </c>
      <c r="BX1385" s="40"/>
      <c r="BY1385" s="15">
        <f>IF(BI1385=0,MAX($BY$5:BY1384)+1,0)</f>
        <v>0</v>
      </c>
      <c r="BZ1385" s="15" t="str">
        <f t="shared" si="23"/>
        <v/>
      </c>
    </row>
    <row r="1386" spans="61:78" x14ac:dyDescent="0.25">
      <c r="BI1386" s="27">
        <v>20</v>
      </c>
      <c r="BJ1386" t="s">
        <v>420</v>
      </c>
      <c r="BK1386" s="91">
        <v>6.0000000000000001E-3</v>
      </c>
      <c r="BL1386" s="92" t="s">
        <v>625</v>
      </c>
      <c r="BM1386" s="92">
        <v>0</v>
      </c>
      <c r="BN1386" s="92">
        <v>2169</v>
      </c>
      <c r="BO1386" s="92">
        <v>108.33624268</v>
      </c>
      <c r="BP1386" s="92">
        <v>71.719467159999994</v>
      </c>
      <c r="BQ1386" s="92">
        <v>90.027854919999996</v>
      </c>
      <c r="BR1386" s="91" t="s">
        <v>42</v>
      </c>
      <c r="BS1386" s="92">
        <v>1519443.996</v>
      </c>
      <c r="BT1386" s="92">
        <v>5033326.9955000002</v>
      </c>
      <c r="BU1386" s="92" t="s">
        <v>42</v>
      </c>
      <c r="BV1386" s="93">
        <v>44562</v>
      </c>
      <c r="BW1386" s="93">
        <v>44926</v>
      </c>
      <c r="BX1386" s="40"/>
      <c r="BY1386" s="15">
        <f>IF(BI1386=0,MAX($BY$5:BY1385)+1,0)</f>
        <v>0</v>
      </c>
      <c r="BZ1386" s="15" t="str">
        <f t="shared" si="23"/>
        <v/>
      </c>
    </row>
    <row r="1387" spans="61:78" x14ac:dyDescent="0.25">
      <c r="BI1387" s="27">
        <v>21</v>
      </c>
      <c r="BJ1387" t="s">
        <v>421</v>
      </c>
      <c r="BK1387" s="91">
        <v>6.0000000000000001E-3</v>
      </c>
      <c r="BL1387" s="92" t="s">
        <v>626</v>
      </c>
      <c r="BM1387" s="92">
        <v>0</v>
      </c>
      <c r="BN1387" s="92">
        <v>2295</v>
      </c>
      <c r="BO1387" s="92">
        <v>107.84601592999999</v>
      </c>
      <c r="BP1387" s="92">
        <v>71.506248470000003</v>
      </c>
      <c r="BQ1387" s="92">
        <v>89.676132199999998</v>
      </c>
      <c r="BR1387" s="91" t="s">
        <v>43</v>
      </c>
      <c r="BS1387" s="92">
        <v>1519469.0020999999</v>
      </c>
      <c r="BT1387" s="92">
        <v>5033304.9913999997</v>
      </c>
      <c r="BU1387" s="92" t="s">
        <v>43</v>
      </c>
      <c r="BV1387" s="93">
        <v>44562</v>
      </c>
      <c r="BW1387" s="93">
        <v>44926</v>
      </c>
      <c r="BX1387" s="40"/>
      <c r="BY1387" s="15">
        <f>IF(BI1387=0,MAX($BY$5:BY1386)+1,0)</f>
        <v>0</v>
      </c>
      <c r="BZ1387" s="15" t="str">
        <f t="shared" si="23"/>
        <v/>
      </c>
    </row>
    <row r="1388" spans="61:78" x14ac:dyDescent="0.25">
      <c r="BI1388" s="27">
        <v>22</v>
      </c>
      <c r="BJ1388" t="s">
        <v>421</v>
      </c>
      <c r="BK1388" s="91">
        <v>6.0000000000000001E-3</v>
      </c>
      <c r="BL1388" s="92" t="s">
        <v>627</v>
      </c>
      <c r="BM1388" s="92">
        <v>0</v>
      </c>
      <c r="BN1388" s="92">
        <v>2295</v>
      </c>
      <c r="BO1388" s="92">
        <v>107.84601592999999</v>
      </c>
      <c r="BP1388" s="92">
        <v>71.506248470000003</v>
      </c>
      <c r="BQ1388" s="92">
        <v>89.676132199999998</v>
      </c>
      <c r="BR1388" s="91" t="s">
        <v>44</v>
      </c>
      <c r="BS1388" s="92">
        <v>1519482.0045</v>
      </c>
      <c r="BT1388" s="92">
        <v>5033285.9927000003</v>
      </c>
      <c r="BU1388" s="92" t="s">
        <v>44</v>
      </c>
      <c r="BV1388" s="93">
        <v>44562</v>
      </c>
      <c r="BW1388" s="93">
        <v>44926</v>
      </c>
      <c r="BX1388" s="40"/>
      <c r="BY1388" s="15">
        <f>IF(BI1388=0,MAX($BY$5:BY1387)+1,0)</f>
        <v>0</v>
      </c>
      <c r="BZ1388" s="15" t="str">
        <f t="shared" si="23"/>
        <v/>
      </c>
    </row>
    <row r="1389" spans="61:78" x14ac:dyDescent="0.25">
      <c r="BI1389" s="27">
        <v>23</v>
      </c>
      <c r="BJ1389" t="s">
        <v>422</v>
      </c>
      <c r="BK1389" s="91">
        <v>2.4E-2</v>
      </c>
      <c r="BL1389" s="92" t="s">
        <v>628</v>
      </c>
      <c r="BM1389" s="92">
        <v>0</v>
      </c>
      <c r="BN1389" s="92">
        <v>2527</v>
      </c>
      <c r="BO1389" s="92">
        <v>107.97271729000001</v>
      </c>
      <c r="BP1389" s="92">
        <v>71.206565859999998</v>
      </c>
      <c r="BQ1389" s="92">
        <v>89.589641575000002</v>
      </c>
      <c r="BR1389" s="91" t="s">
        <v>45</v>
      </c>
      <c r="BS1389" s="92">
        <v>1519518.9950999999</v>
      </c>
      <c r="BT1389" s="92">
        <v>5033226.9990999997</v>
      </c>
      <c r="BU1389" s="92" t="s">
        <v>45</v>
      </c>
      <c r="BV1389" s="93">
        <v>44562</v>
      </c>
      <c r="BW1389" s="93">
        <v>44926</v>
      </c>
      <c r="BX1389" s="40"/>
      <c r="BY1389" s="15">
        <f>IF(BI1389=0,MAX($BY$5:BY1388)+1,0)</f>
        <v>0</v>
      </c>
      <c r="BZ1389" s="15" t="str">
        <f t="shared" si="23"/>
        <v/>
      </c>
    </row>
    <row r="1390" spans="61:78" x14ac:dyDescent="0.25">
      <c r="BI1390" s="27">
        <v>24</v>
      </c>
      <c r="BJ1390" t="s">
        <v>423</v>
      </c>
      <c r="BK1390" s="91">
        <v>-2.1399999999999999E-2</v>
      </c>
      <c r="BL1390" s="92" t="s">
        <v>629</v>
      </c>
      <c r="BM1390" s="92">
        <v>0</v>
      </c>
      <c r="BN1390" s="92">
        <v>2287</v>
      </c>
      <c r="BO1390" s="92">
        <v>107.6685791</v>
      </c>
      <c r="BP1390" s="92">
        <v>71.260536189999996</v>
      </c>
      <c r="BQ1390" s="92">
        <v>89.464557644999999</v>
      </c>
      <c r="BR1390" s="91" t="s">
        <v>46</v>
      </c>
      <c r="BS1390" s="92">
        <v>1519078.0001999999</v>
      </c>
      <c r="BT1390" s="92">
        <v>5033219.9946999997</v>
      </c>
      <c r="BU1390" s="92" t="s">
        <v>46</v>
      </c>
      <c r="BV1390" s="93">
        <v>44562</v>
      </c>
      <c r="BW1390" s="93">
        <v>44926</v>
      </c>
      <c r="BX1390" s="40"/>
      <c r="BY1390" s="15">
        <f>IF(BI1390=0,MAX($BY$5:BY1389)+1,0)</f>
        <v>0</v>
      </c>
      <c r="BZ1390" s="15" t="str">
        <f t="shared" si="23"/>
        <v/>
      </c>
    </row>
    <row r="1391" spans="61:78" x14ac:dyDescent="0.25">
      <c r="BI1391" s="27">
        <v>25</v>
      </c>
      <c r="BJ1391" t="s">
        <v>424</v>
      </c>
      <c r="BK1391" s="91">
        <v>2.1399999999999999E-2</v>
      </c>
      <c r="BL1391" s="92" t="s">
        <v>630</v>
      </c>
      <c r="BM1391" s="92">
        <v>0</v>
      </c>
      <c r="BN1391" s="92">
        <v>1909</v>
      </c>
      <c r="BO1391" s="92">
        <v>108.11677551</v>
      </c>
      <c r="BP1391" s="92">
        <v>71.622856139999996</v>
      </c>
      <c r="BQ1391" s="92">
        <v>89.869815824999904</v>
      </c>
      <c r="BR1391" s="91" t="s">
        <v>47</v>
      </c>
      <c r="BS1391" s="92">
        <v>1519088.0037</v>
      </c>
      <c r="BT1391" s="92">
        <v>5033340.9992000004</v>
      </c>
      <c r="BU1391" s="92" t="s">
        <v>47</v>
      </c>
      <c r="BV1391" s="93">
        <v>44562</v>
      </c>
      <c r="BW1391" s="93">
        <v>44926</v>
      </c>
      <c r="BX1391" s="40"/>
      <c r="BY1391" s="15">
        <f>IF(BI1391=0,MAX($BY$5:BY1390)+1,0)</f>
        <v>0</v>
      </c>
      <c r="BZ1391" s="15" t="str">
        <f t="shared" si="23"/>
        <v/>
      </c>
    </row>
    <row r="1392" spans="61:78" x14ac:dyDescent="0.25">
      <c r="BI1392" s="27">
        <v>26</v>
      </c>
      <c r="BJ1392" t="s">
        <v>425</v>
      </c>
      <c r="BK1392" s="91">
        <v>2.1399999999999999E-2</v>
      </c>
      <c r="BL1392" s="92" t="s">
        <v>631</v>
      </c>
      <c r="BM1392" s="92">
        <v>0</v>
      </c>
      <c r="BN1392" s="92">
        <v>2161</v>
      </c>
      <c r="BO1392" s="92">
        <v>107.9879303</v>
      </c>
      <c r="BP1392" s="92">
        <v>71.230773929999998</v>
      </c>
      <c r="BQ1392" s="92">
        <v>89.609352114999993</v>
      </c>
      <c r="BR1392" s="91" t="s">
        <v>48</v>
      </c>
      <c r="BS1392" s="92">
        <v>1519071.9994999999</v>
      </c>
      <c r="BT1392" s="92">
        <v>5033226.9907999998</v>
      </c>
      <c r="BU1392" s="92" t="s">
        <v>48</v>
      </c>
      <c r="BV1392" s="93">
        <v>44562</v>
      </c>
      <c r="BW1392" s="93">
        <v>44926</v>
      </c>
      <c r="BX1392" s="40"/>
      <c r="BY1392" s="15">
        <f>IF(BI1392=0,MAX($BY$5:BY1391)+1,0)</f>
        <v>0</v>
      </c>
      <c r="BZ1392" s="15" t="str">
        <f t="shared" si="23"/>
        <v/>
      </c>
    </row>
    <row r="1393" spans="61:78" x14ac:dyDescent="0.25">
      <c r="BI1393" s="27">
        <v>27</v>
      </c>
      <c r="BJ1393" t="s">
        <v>426</v>
      </c>
      <c r="BK1393" s="91">
        <v>-6.0000000000000001E-3</v>
      </c>
      <c r="BL1393" s="92" t="s">
        <v>632</v>
      </c>
      <c r="BM1393" s="92">
        <v>0</v>
      </c>
      <c r="BN1393" s="92">
        <v>2528</v>
      </c>
      <c r="BO1393" s="92">
        <v>107.90103148999999</v>
      </c>
      <c r="BP1393" s="92">
        <v>71.132980349999997</v>
      </c>
      <c r="BQ1393" s="92">
        <v>89.517005920000003</v>
      </c>
      <c r="BR1393" s="91" t="s">
        <v>49</v>
      </c>
      <c r="BS1393" s="92">
        <v>1519568.0019</v>
      </c>
      <c r="BT1393" s="92">
        <v>5033226.9948000005</v>
      </c>
      <c r="BU1393" s="92" t="s">
        <v>49</v>
      </c>
      <c r="BV1393" s="93">
        <v>44562</v>
      </c>
      <c r="BW1393" s="93">
        <v>44926</v>
      </c>
      <c r="BX1393" s="40"/>
      <c r="BY1393" s="15">
        <f>IF(BI1393=0,MAX($BY$5:BY1392)+1,0)</f>
        <v>0</v>
      </c>
      <c r="BZ1393" s="15" t="str">
        <f t="shared" si="23"/>
        <v/>
      </c>
    </row>
    <row r="1394" spans="61:78" x14ac:dyDescent="0.25">
      <c r="BI1394" s="27">
        <v>28</v>
      </c>
      <c r="BJ1394" t="s">
        <v>426</v>
      </c>
      <c r="BK1394" s="91">
        <v>-6.0000000000000001E-3</v>
      </c>
      <c r="BL1394" s="92" t="s">
        <v>633</v>
      </c>
      <c r="BM1394" s="92">
        <v>0</v>
      </c>
      <c r="BN1394" s="92">
        <v>2528</v>
      </c>
      <c r="BO1394" s="92">
        <v>107.90103148999999</v>
      </c>
      <c r="BP1394" s="92">
        <v>71.132980349999997</v>
      </c>
      <c r="BQ1394" s="92">
        <v>89.517005920000003</v>
      </c>
      <c r="BR1394" s="91" t="s">
        <v>50</v>
      </c>
      <c r="BS1394" s="92">
        <v>1519571.9987999999</v>
      </c>
      <c r="BT1394" s="92">
        <v>5033222.9929</v>
      </c>
      <c r="BU1394" s="92" t="s">
        <v>50</v>
      </c>
      <c r="BV1394" s="93">
        <v>44562</v>
      </c>
      <c r="BW1394" s="93">
        <v>44926</v>
      </c>
      <c r="BX1394" s="40"/>
      <c r="BY1394" s="15">
        <f>IF(BI1394=0,MAX($BY$5:BY1393)+1,0)</f>
        <v>0</v>
      </c>
      <c r="BZ1394" s="15" t="str">
        <f t="shared" si="23"/>
        <v/>
      </c>
    </row>
    <row r="1395" spans="61:78" x14ac:dyDescent="0.25">
      <c r="BI1395" s="27">
        <v>29</v>
      </c>
      <c r="BJ1395" t="s">
        <v>427</v>
      </c>
      <c r="BK1395" s="91">
        <v>6.0000000000000001E-3</v>
      </c>
      <c r="BL1395" s="92" t="s">
        <v>634</v>
      </c>
      <c r="BM1395" s="92">
        <v>0</v>
      </c>
      <c r="BN1395" s="92">
        <v>2412</v>
      </c>
      <c r="BO1395" s="92">
        <v>108.01702118</v>
      </c>
      <c r="BP1395" s="92">
        <v>71.264244079999997</v>
      </c>
      <c r="BQ1395" s="92">
        <v>89.640632629999999</v>
      </c>
      <c r="BR1395" s="91" t="s">
        <v>51</v>
      </c>
      <c r="BS1395" s="92">
        <v>1519546.9998999999</v>
      </c>
      <c r="BT1395" s="92">
        <v>5033241</v>
      </c>
      <c r="BU1395" s="92" t="s">
        <v>51</v>
      </c>
      <c r="BV1395" s="93">
        <v>44562</v>
      </c>
      <c r="BW1395" s="93">
        <v>44926</v>
      </c>
      <c r="BX1395" s="40"/>
      <c r="BY1395" s="15">
        <f>IF(BI1395=0,MAX($BY$5:BY1394)+1,0)</f>
        <v>0</v>
      </c>
      <c r="BZ1395" s="15" t="str">
        <f t="shared" si="23"/>
        <v/>
      </c>
    </row>
    <row r="1396" spans="61:78" x14ac:dyDescent="0.25">
      <c r="BI1396" s="27">
        <v>30</v>
      </c>
      <c r="BJ1396" t="s">
        <v>426</v>
      </c>
      <c r="BK1396" s="91">
        <v>6.0000000000000001E-3</v>
      </c>
      <c r="BL1396" s="92" t="s">
        <v>635</v>
      </c>
      <c r="BM1396" s="92">
        <v>0</v>
      </c>
      <c r="BN1396" s="92">
        <v>2528</v>
      </c>
      <c r="BO1396" s="92">
        <v>107.90103148999999</v>
      </c>
      <c r="BP1396" s="92">
        <v>71.132980349999997</v>
      </c>
      <c r="BQ1396" s="92">
        <v>89.517005920000003</v>
      </c>
      <c r="BR1396" s="91" t="s">
        <v>52</v>
      </c>
      <c r="BS1396" s="92">
        <v>1519545.0049999999</v>
      </c>
      <c r="BT1396" s="92">
        <v>5033238.9978999998</v>
      </c>
      <c r="BU1396" s="92" t="s">
        <v>52</v>
      </c>
      <c r="BV1396" s="93">
        <v>44562</v>
      </c>
      <c r="BW1396" s="93">
        <v>44926</v>
      </c>
      <c r="BX1396" s="40"/>
      <c r="BY1396" s="15">
        <f>IF(BI1396=0,MAX($BY$5:BY1395)+1,0)</f>
        <v>0</v>
      </c>
      <c r="BZ1396" s="15" t="str">
        <f t="shared" si="23"/>
        <v/>
      </c>
    </row>
    <row r="1397" spans="61:78" x14ac:dyDescent="0.25">
      <c r="BI1397" s="27">
        <v>31</v>
      </c>
      <c r="BJ1397" t="s">
        <v>422</v>
      </c>
      <c r="BK1397" s="91">
        <v>1.2E-2</v>
      </c>
      <c r="BL1397" s="92" t="s">
        <v>636</v>
      </c>
      <c r="BM1397" s="92">
        <v>0</v>
      </c>
      <c r="BN1397" s="92">
        <v>2527</v>
      </c>
      <c r="BO1397" s="92">
        <v>107.97271729000001</v>
      </c>
      <c r="BP1397" s="92">
        <v>71.206565859999998</v>
      </c>
      <c r="BQ1397" s="92">
        <v>89.589641575000002</v>
      </c>
      <c r="BR1397" s="91" t="s">
        <v>53</v>
      </c>
      <c r="BS1397" s="92">
        <v>1519518.9950999999</v>
      </c>
      <c r="BT1397" s="92">
        <v>5033226.9990999997</v>
      </c>
      <c r="BU1397" s="92" t="s">
        <v>53</v>
      </c>
      <c r="BV1397" s="93">
        <v>44562</v>
      </c>
      <c r="BW1397" s="93">
        <v>44926</v>
      </c>
      <c r="BX1397" s="40"/>
      <c r="BY1397" s="15">
        <f>IF(BI1397=0,MAX($BY$5:BY1396)+1,0)</f>
        <v>0</v>
      </c>
      <c r="BZ1397" s="15" t="str">
        <f t="shared" si="23"/>
        <v/>
      </c>
    </row>
    <row r="1398" spans="61:78" x14ac:dyDescent="0.25">
      <c r="BI1398" s="27">
        <v>32</v>
      </c>
      <c r="BJ1398" t="s">
        <v>426</v>
      </c>
      <c r="BK1398" s="91">
        <v>8.0000000000000002E-3</v>
      </c>
      <c r="BL1398" s="92" t="s">
        <v>639</v>
      </c>
      <c r="BM1398" s="92">
        <v>0</v>
      </c>
      <c r="BN1398" s="92">
        <v>2528</v>
      </c>
      <c r="BO1398" s="92">
        <v>107.90103148999999</v>
      </c>
      <c r="BP1398" s="92">
        <v>71.132980349999997</v>
      </c>
      <c r="BQ1398" s="92">
        <v>89.517005920000003</v>
      </c>
      <c r="BR1398" s="91" t="s">
        <v>56</v>
      </c>
      <c r="BS1398" s="92">
        <v>1519549.9957999999</v>
      </c>
      <c r="BT1398" s="92">
        <v>5033195.9979999997</v>
      </c>
      <c r="BU1398" s="92" t="s">
        <v>56</v>
      </c>
      <c r="BV1398" s="93">
        <v>44562</v>
      </c>
      <c r="BW1398" s="93">
        <v>44926</v>
      </c>
      <c r="BX1398" s="40"/>
      <c r="BY1398" s="15">
        <f>IF(BI1398=0,MAX($BY$5:BY1397)+1,0)</f>
        <v>0</v>
      </c>
      <c r="BZ1398" s="15" t="str">
        <f t="shared" si="23"/>
        <v/>
      </c>
    </row>
    <row r="1399" spans="61:78" x14ac:dyDescent="0.25">
      <c r="BI1399" s="27">
        <v>33</v>
      </c>
      <c r="BJ1399" t="s">
        <v>342</v>
      </c>
      <c r="BK1399" s="91">
        <v>6.0000000000000001E-3</v>
      </c>
      <c r="BL1399" s="92" t="s">
        <v>654</v>
      </c>
      <c r="BM1399" s="92">
        <v>0</v>
      </c>
      <c r="BN1399" s="92">
        <v>14785</v>
      </c>
      <c r="BO1399" s="92">
        <v>106.4753418</v>
      </c>
      <c r="BP1399" s="92">
        <v>63.433700559999998</v>
      </c>
      <c r="BQ1399" s="92">
        <v>84.95452118</v>
      </c>
      <c r="BR1399" s="91" t="s">
        <v>71</v>
      </c>
      <c r="BS1399" s="92">
        <v>1518762.0031999999</v>
      </c>
      <c r="BT1399" s="92">
        <v>5031310.9926000005</v>
      </c>
      <c r="BU1399" s="92" t="s">
        <v>71</v>
      </c>
      <c r="BV1399" s="93">
        <v>44562</v>
      </c>
      <c r="BW1399" s="93">
        <v>44926</v>
      </c>
      <c r="BX1399" s="40"/>
      <c r="BY1399" s="15">
        <f>IF(BI1399=0,MAX($BY$5:BY1398)+1,0)</f>
        <v>0</v>
      </c>
      <c r="BZ1399" s="15" t="str">
        <f t="shared" si="23"/>
        <v/>
      </c>
    </row>
    <row r="1400" spans="61:78" x14ac:dyDescent="0.25">
      <c r="BI1400" s="27">
        <v>34</v>
      </c>
      <c r="BJ1400" t="s">
        <v>453</v>
      </c>
      <c r="BK1400" s="91">
        <v>-3.5000000000000001E-3</v>
      </c>
      <c r="BL1400" s="92" t="s">
        <v>674</v>
      </c>
      <c r="BM1400" s="92">
        <v>0</v>
      </c>
      <c r="BN1400" s="92">
        <v>727</v>
      </c>
      <c r="BO1400" s="92">
        <v>112.15606689000001</v>
      </c>
      <c r="BP1400" s="92">
        <v>65.068504329999996</v>
      </c>
      <c r="BQ1400" s="92">
        <v>88.612285610000001</v>
      </c>
      <c r="BR1400" s="91" t="s">
        <v>87</v>
      </c>
      <c r="BS1400" s="92">
        <v>1516905.0027999999</v>
      </c>
      <c r="BT1400" s="92">
        <v>5033255.9985999996</v>
      </c>
      <c r="BU1400" s="92" t="s">
        <v>87</v>
      </c>
      <c r="BV1400" s="93">
        <v>44562</v>
      </c>
      <c r="BW1400" s="93">
        <v>44926</v>
      </c>
      <c r="BX1400" s="40"/>
      <c r="BY1400" s="15">
        <f>IF(BI1400=0,MAX($BY$5:BY1399)+1,0)</f>
        <v>0</v>
      </c>
      <c r="BZ1400" s="15" t="str">
        <f t="shared" si="23"/>
        <v/>
      </c>
    </row>
    <row r="1401" spans="61:78" x14ac:dyDescent="0.25">
      <c r="BI1401" s="27">
        <v>35</v>
      </c>
      <c r="BJ1401" t="s">
        <v>464</v>
      </c>
      <c r="BK1401" s="91">
        <v>-9.4999999999999998E-3</v>
      </c>
      <c r="BL1401" s="92" t="s">
        <v>683</v>
      </c>
      <c r="BM1401" s="92">
        <v>0</v>
      </c>
      <c r="BN1401" s="92">
        <v>9249</v>
      </c>
      <c r="BO1401" s="92">
        <v>103.56208801</v>
      </c>
      <c r="BP1401" s="92">
        <v>66.873481749999996</v>
      </c>
      <c r="BQ1401" s="92">
        <v>85.217784879999996</v>
      </c>
      <c r="BR1401" s="91" t="s">
        <v>89</v>
      </c>
      <c r="BS1401" s="92">
        <v>1520751.9961000001</v>
      </c>
      <c r="BT1401" s="92">
        <v>5032391.9959000004</v>
      </c>
      <c r="BU1401" s="92" t="s">
        <v>89</v>
      </c>
      <c r="BV1401" s="93">
        <v>44562</v>
      </c>
      <c r="BW1401" s="93">
        <v>44926</v>
      </c>
      <c r="BX1401" s="40"/>
      <c r="BY1401" s="15">
        <f>IF(BI1401=0,MAX($BY$5:BY1400)+1,0)</f>
        <v>0</v>
      </c>
      <c r="BZ1401" s="15" t="str">
        <f t="shared" si="23"/>
        <v/>
      </c>
    </row>
    <row r="1402" spans="61:78" x14ac:dyDescent="0.25">
      <c r="BI1402" s="27">
        <v>36</v>
      </c>
      <c r="BJ1402" t="s">
        <v>465</v>
      </c>
      <c r="BK1402" s="91">
        <v>-9.4999999999999998E-3</v>
      </c>
      <c r="BL1402" s="92" t="s">
        <v>684</v>
      </c>
      <c r="BM1402" s="92">
        <v>0</v>
      </c>
      <c r="BN1402" s="92">
        <v>8671</v>
      </c>
      <c r="BO1402" s="92">
        <v>104.6832962</v>
      </c>
      <c r="BP1402" s="92">
        <v>68.130287170000003</v>
      </c>
      <c r="BQ1402" s="92">
        <v>86.406791685000002</v>
      </c>
      <c r="BR1402" s="91" t="s">
        <v>90</v>
      </c>
      <c r="BS1402" s="92">
        <v>1520458.9982</v>
      </c>
      <c r="BT1402" s="92">
        <v>5032383.9956999999</v>
      </c>
      <c r="BU1402" s="92" t="s">
        <v>90</v>
      </c>
      <c r="BV1402" s="93">
        <v>44562</v>
      </c>
      <c r="BW1402" s="93">
        <v>44926</v>
      </c>
      <c r="BX1402" s="40"/>
      <c r="BY1402" s="15">
        <f>IF(BI1402=0,MAX($BY$5:BY1401)+1,0)</f>
        <v>0</v>
      </c>
      <c r="BZ1402" s="15" t="str">
        <f t="shared" si="23"/>
        <v/>
      </c>
    </row>
    <row r="1403" spans="61:78" x14ac:dyDescent="0.25">
      <c r="BI1403" s="27">
        <v>37</v>
      </c>
      <c r="BJ1403" t="s">
        <v>466</v>
      </c>
      <c r="BK1403" s="91">
        <v>-9.4999999999999998E-3</v>
      </c>
      <c r="BL1403" s="92" t="s">
        <v>685</v>
      </c>
      <c r="BM1403" s="92">
        <v>0</v>
      </c>
      <c r="BN1403" s="92">
        <v>9255</v>
      </c>
      <c r="BO1403" s="92">
        <v>103.91210938</v>
      </c>
      <c r="BP1403" s="92">
        <v>66.635841369999994</v>
      </c>
      <c r="BQ1403" s="92">
        <v>85.273975374999907</v>
      </c>
      <c r="BR1403" s="91" t="s">
        <v>91</v>
      </c>
      <c r="BS1403" s="92">
        <v>1520823.9998999999</v>
      </c>
      <c r="BT1403" s="92">
        <v>5032383.9976000004</v>
      </c>
      <c r="BU1403" s="92" t="s">
        <v>91</v>
      </c>
      <c r="BV1403" s="93">
        <v>44562</v>
      </c>
      <c r="BW1403" s="93">
        <v>44926</v>
      </c>
      <c r="BX1403" s="40"/>
      <c r="BY1403" s="15">
        <f>IF(BI1403=0,MAX($BY$5:BY1402)+1,0)</f>
        <v>0</v>
      </c>
      <c r="BZ1403" s="15" t="str">
        <f t="shared" si="23"/>
        <v/>
      </c>
    </row>
    <row r="1404" spans="61:78" x14ac:dyDescent="0.25">
      <c r="BI1404" s="27">
        <v>38</v>
      </c>
      <c r="BJ1404" t="s">
        <v>467</v>
      </c>
      <c r="BK1404" s="91">
        <v>-9.4999999999999998E-3</v>
      </c>
      <c r="BL1404" s="92" t="s">
        <v>686</v>
      </c>
      <c r="BM1404" s="92">
        <v>0</v>
      </c>
      <c r="BN1404" s="92">
        <v>8689</v>
      </c>
      <c r="BO1404" s="92">
        <v>104.02419281</v>
      </c>
      <c r="BP1404" s="92">
        <v>67.291755679999994</v>
      </c>
      <c r="BQ1404" s="92">
        <v>85.657974244999906</v>
      </c>
      <c r="BR1404" s="91" t="s">
        <v>92</v>
      </c>
      <c r="BS1404" s="92">
        <v>1520653.0012999999</v>
      </c>
      <c r="BT1404" s="92">
        <v>5032404.9929</v>
      </c>
      <c r="BU1404" s="92" t="s">
        <v>92</v>
      </c>
      <c r="BV1404" s="93">
        <v>44562</v>
      </c>
      <c r="BW1404" s="93">
        <v>44926</v>
      </c>
      <c r="BX1404" s="40"/>
      <c r="BY1404" s="15">
        <f>IF(BI1404=0,MAX($BY$5:BY1403)+1,0)</f>
        <v>0</v>
      </c>
      <c r="BZ1404" s="15" t="str">
        <f t="shared" si="23"/>
        <v/>
      </c>
    </row>
    <row r="1405" spans="61:78" x14ac:dyDescent="0.25">
      <c r="BI1405" s="27">
        <v>39</v>
      </c>
      <c r="BJ1405" t="s">
        <v>468</v>
      </c>
      <c r="BK1405" s="91">
        <v>-9.4999999999999998E-3</v>
      </c>
      <c r="BL1405" s="92" t="s">
        <v>687</v>
      </c>
      <c r="BM1405" s="92">
        <v>0</v>
      </c>
      <c r="BN1405" s="92">
        <v>7191</v>
      </c>
      <c r="BO1405" s="92">
        <v>103.00206756999999</v>
      </c>
      <c r="BP1405" s="92">
        <v>68.493926999999999</v>
      </c>
      <c r="BQ1405" s="92">
        <v>85.747997284999997</v>
      </c>
      <c r="BR1405" s="91" t="s">
        <v>93</v>
      </c>
      <c r="BS1405" s="92">
        <v>1520382.003</v>
      </c>
      <c r="BT1405" s="92">
        <v>5032502.9935999997</v>
      </c>
      <c r="BU1405" s="92" t="s">
        <v>93</v>
      </c>
      <c r="BV1405" s="93">
        <v>44562</v>
      </c>
      <c r="BW1405" s="93">
        <v>44926</v>
      </c>
      <c r="BX1405" s="40"/>
      <c r="BY1405" s="15">
        <f>IF(BI1405=0,MAX($BY$5:BY1404)+1,0)</f>
        <v>0</v>
      </c>
      <c r="BZ1405" s="15" t="str">
        <f t="shared" si="23"/>
        <v/>
      </c>
    </row>
    <row r="1406" spans="61:78" x14ac:dyDescent="0.25">
      <c r="BI1406" s="27">
        <v>0</v>
      </c>
      <c r="BJ1406" t="s">
        <v>394</v>
      </c>
      <c r="BK1406" s="91">
        <v>-5.0000000000000001E-3</v>
      </c>
      <c r="BL1406" s="92" t="s">
        <v>596</v>
      </c>
      <c r="BM1406" s="92">
        <v>0</v>
      </c>
      <c r="BN1406" s="92">
        <v>3117</v>
      </c>
      <c r="BO1406" s="92">
        <v>110.0019989</v>
      </c>
      <c r="BP1406" s="92">
        <v>65.353309629999998</v>
      </c>
      <c r="BQ1406" s="92">
        <v>87.677654265000001</v>
      </c>
      <c r="BR1406" s="91">
        <v>636</v>
      </c>
      <c r="BS1406" s="92">
        <v>1518019.0027999999</v>
      </c>
      <c r="BT1406" s="92">
        <v>5032595.9945999999</v>
      </c>
      <c r="BU1406" s="92">
        <v>636</v>
      </c>
      <c r="BV1406" s="93">
        <v>44562</v>
      </c>
      <c r="BW1406" s="93">
        <v>44926</v>
      </c>
      <c r="BX1406" s="40"/>
      <c r="BY1406" s="15">
        <f>IF(BI1406=0,MAX($BY$5:BY1405)+1,0)</f>
        <v>36</v>
      </c>
      <c r="BZ1406" s="15" t="str">
        <f t="shared" si="23"/>
        <v/>
      </c>
    </row>
    <row r="1407" spans="61:78" x14ac:dyDescent="0.25">
      <c r="BI1407" s="27">
        <v>1</v>
      </c>
      <c r="BJ1407" t="s">
        <v>395</v>
      </c>
      <c r="BK1407" s="91">
        <v>-5.0000000000000001E-3</v>
      </c>
      <c r="BL1407" s="92" t="s">
        <v>597</v>
      </c>
      <c r="BM1407" s="92">
        <v>0</v>
      </c>
      <c r="BN1407" s="92">
        <v>2749</v>
      </c>
      <c r="BO1407" s="92">
        <v>110.50395966000001</v>
      </c>
      <c r="BP1407" s="92">
        <v>65.559921259999996</v>
      </c>
      <c r="BQ1407" s="92">
        <v>88.031940460000001</v>
      </c>
      <c r="BR1407" s="91">
        <v>637</v>
      </c>
      <c r="BS1407" s="92">
        <v>1518020.0022</v>
      </c>
      <c r="BT1407" s="92">
        <v>5032741.9932000004</v>
      </c>
      <c r="BU1407" s="92">
        <v>637</v>
      </c>
      <c r="BV1407" s="93">
        <v>44562</v>
      </c>
      <c r="BW1407" s="93">
        <v>44926</v>
      </c>
      <c r="BX1407" s="40"/>
      <c r="BY1407" s="15">
        <f>IF(BI1407=0,MAX($BY$5:BY1406)+1,0)</f>
        <v>0</v>
      </c>
      <c r="BZ1407" s="15" t="str">
        <f t="shared" si="23"/>
        <v/>
      </c>
    </row>
    <row r="1408" spans="61:78" x14ac:dyDescent="0.25">
      <c r="BI1408" s="27">
        <v>2</v>
      </c>
      <c r="BJ1408" t="s">
        <v>396</v>
      </c>
      <c r="BK1408" s="91">
        <v>-0.02</v>
      </c>
      <c r="BL1408" s="92" t="s">
        <v>598</v>
      </c>
      <c r="BM1408" s="92">
        <v>0</v>
      </c>
      <c r="BN1408" s="92">
        <v>2531</v>
      </c>
      <c r="BO1408" s="92">
        <v>107.81092072</v>
      </c>
      <c r="BP1408" s="92">
        <v>70.854019170000001</v>
      </c>
      <c r="BQ1408" s="92">
        <v>89.332469945</v>
      </c>
      <c r="BR1408" s="91">
        <v>826</v>
      </c>
      <c r="BS1408" s="92">
        <v>1519684.0051</v>
      </c>
      <c r="BT1408" s="92">
        <v>5033258.9992000004</v>
      </c>
      <c r="BU1408" s="92">
        <v>826</v>
      </c>
      <c r="BV1408" s="93">
        <v>44562</v>
      </c>
      <c r="BW1408" s="93">
        <v>44926</v>
      </c>
      <c r="BX1408" s="40"/>
      <c r="BY1408" s="15">
        <f>IF(BI1408=0,MAX($BY$5:BY1407)+1,0)</f>
        <v>0</v>
      </c>
      <c r="BZ1408" s="15" t="str">
        <f t="shared" si="23"/>
        <v/>
      </c>
    </row>
    <row r="1409" spans="61:78" x14ac:dyDescent="0.25">
      <c r="BI1409" s="27">
        <v>3</v>
      </c>
      <c r="BJ1409" t="s">
        <v>397</v>
      </c>
      <c r="BK1409" s="91">
        <v>-2.1399999999999999E-2</v>
      </c>
      <c r="BL1409" s="92" t="s">
        <v>599</v>
      </c>
      <c r="BM1409" s="92">
        <v>0</v>
      </c>
      <c r="BN1409" s="92">
        <v>2038</v>
      </c>
      <c r="BO1409" s="92">
        <v>107.7279892</v>
      </c>
      <c r="BP1409" s="92">
        <v>71.638175959999998</v>
      </c>
      <c r="BQ1409" s="92">
        <v>89.683082579999905</v>
      </c>
      <c r="BR1409" s="91">
        <v>828</v>
      </c>
      <c r="BS1409" s="92">
        <v>1519133.9997</v>
      </c>
      <c r="BT1409" s="92">
        <v>5033304.9972000001</v>
      </c>
      <c r="BU1409" s="92">
        <v>828</v>
      </c>
      <c r="BV1409" s="93">
        <v>44562</v>
      </c>
      <c r="BW1409" s="93">
        <v>44926</v>
      </c>
      <c r="BX1409" s="40"/>
      <c r="BY1409" s="15">
        <f>IF(BI1409=0,MAX($BY$5:BY1408)+1,0)</f>
        <v>0</v>
      </c>
      <c r="BZ1409" s="15" t="str">
        <f t="shared" si="23"/>
        <v/>
      </c>
    </row>
    <row r="1410" spans="61:78" x14ac:dyDescent="0.25">
      <c r="BI1410" s="27">
        <v>4</v>
      </c>
      <c r="BJ1410" t="s">
        <v>398</v>
      </c>
      <c r="BK1410" s="91">
        <v>-3.0000000000000001E-3</v>
      </c>
      <c r="BL1410" s="92" t="s">
        <v>600</v>
      </c>
      <c r="BM1410" s="92">
        <v>0</v>
      </c>
      <c r="BN1410" s="92">
        <v>3878</v>
      </c>
      <c r="BO1410" s="92">
        <v>109.74568176</v>
      </c>
      <c r="BP1410" s="92">
        <v>65.147163390000003</v>
      </c>
      <c r="BQ1410" s="92">
        <v>87.446422575</v>
      </c>
      <c r="BR1410" s="91">
        <v>830</v>
      </c>
      <c r="BS1410" s="92">
        <v>1518029.0029</v>
      </c>
      <c r="BT1410" s="92">
        <v>5032427.9934999999</v>
      </c>
      <c r="BU1410" s="92">
        <v>830</v>
      </c>
      <c r="BV1410" s="93">
        <v>44562</v>
      </c>
      <c r="BW1410" s="93">
        <v>44926</v>
      </c>
      <c r="BX1410" s="40"/>
      <c r="BY1410" s="15">
        <f>IF(BI1410=0,MAX($BY$5:BY1409)+1,0)</f>
        <v>0</v>
      </c>
      <c r="BZ1410" s="15" t="str">
        <f t="shared" si="23"/>
        <v/>
      </c>
    </row>
    <row r="1411" spans="61:78" x14ac:dyDescent="0.25">
      <c r="BI1411" s="27">
        <v>5</v>
      </c>
      <c r="BJ1411" t="s">
        <v>399</v>
      </c>
      <c r="BK1411" s="91">
        <v>-0.05</v>
      </c>
      <c r="BL1411" s="92" t="s">
        <v>601</v>
      </c>
      <c r="BM1411" s="92">
        <v>0</v>
      </c>
      <c r="BN1411" s="92">
        <v>2298</v>
      </c>
      <c r="BO1411" s="92">
        <v>107.49346924</v>
      </c>
      <c r="BP1411" s="92">
        <v>71.22814941</v>
      </c>
      <c r="BQ1411" s="92">
        <v>89.360809324999906</v>
      </c>
      <c r="BR1411" s="91">
        <v>833</v>
      </c>
      <c r="BS1411" s="92">
        <v>1519631.0009999999</v>
      </c>
      <c r="BT1411" s="92">
        <v>5033315.9994999999</v>
      </c>
      <c r="BU1411" s="92">
        <v>833</v>
      </c>
      <c r="BV1411" s="93">
        <v>44562</v>
      </c>
      <c r="BW1411" s="93">
        <v>44926</v>
      </c>
      <c r="BX1411" s="40"/>
      <c r="BY1411" s="15">
        <f>IF(BI1411=0,MAX($BY$5:BY1410)+1,0)</f>
        <v>0</v>
      </c>
      <c r="BZ1411" s="15" t="str">
        <f t="shared" si="23"/>
        <v/>
      </c>
    </row>
    <row r="1412" spans="61:78" x14ac:dyDescent="0.25">
      <c r="BI1412" s="27">
        <v>6</v>
      </c>
      <c r="BJ1412" t="s">
        <v>402</v>
      </c>
      <c r="BK1412" s="91">
        <v>-5.0000000000000001E-3</v>
      </c>
      <c r="BL1412" s="92" t="s">
        <v>604</v>
      </c>
      <c r="BM1412" s="92">
        <v>0</v>
      </c>
      <c r="BN1412" s="92">
        <v>7027</v>
      </c>
      <c r="BO1412" s="92">
        <v>105.78554535000001</v>
      </c>
      <c r="BP1412" s="92">
        <v>69.659011840000005</v>
      </c>
      <c r="BQ1412" s="92">
        <v>87.722278595000006</v>
      </c>
      <c r="BR1412" s="91">
        <v>2503</v>
      </c>
      <c r="BS1412" s="92">
        <v>1519820.0038999999</v>
      </c>
      <c r="BT1412" s="92">
        <v>5032380.0003000004</v>
      </c>
      <c r="BU1412" s="92">
        <v>2503</v>
      </c>
      <c r="BV1412" s="93">
        <v>44562</v>
      </c>
      <c r="BW1412" s="93">
        <v>44926</v>
      </c>
      <c r="BX1412" s="40"/>
      <c r="BY1412" s="15">
        <f>IF(BI1412=0,MAX($BY$5:BY1411)+1,0)</f>
        <v>0</v>
      </c>
      <c r="BZ1412" s="15" t="str">
        <f t="shared" si="23"/>
        <v/>
      </c>
    </row>
    <row r="1413" spans="61:78" x14ac:dyDescent="0.25">
      <c r="BI1413" s="27">
        <v>7</v>
      </c>
      <c r="BJ1413" t="s">
        <v>404</v>
      </c>
      <c r="BK1413" s="91">
        <v>-0.01</v>
      </c>
      <c r="BL1413" s="92" t="s">
        <v>606</v>
      </c>
      <c r="BM1413" s="92">
        <v>0</v>
      </c>
      <c r="BN1413" s="92">
        <v>2010</v>
      </c>
      <c r="BO1413" s="92">
        <v>110.89460754</v>
      </c>
      <c r="BP1413" s="92">
        <v>65.334671020000002</v>
      </c>
      <c r="BQ1413" s="92">
        <v>88.114639280000006</v>
      </c>
      <c r="BR1413" s="91">
        <v>2550</v>
      </c>
      <c r="BS1413" s="92">
        <v>1517747.0035000001</v>
      </c>
      <c r="BT1413" s="92">
        <v>5032975.0000999998</v>
      </c>
      <c r="BU1413" s="92">
        <v>2550</v>
      </c>
      <c r="BV1413" s="93">
        <v>44562</v>
      </c>
      <c r="BW1413" s="93">
        <v>44926</v>
      </c>
      <c r="BX1413" s="40"/>
      <c r="BY1413" s="15">
        <f>IF(BI1413=0,MAX($BY$5:BY1412)+1,0)</f>
        <v>0</v>
      </c>
      <c r="BZ1413" s="15" t="str">
        <f t="shared" si="23"/>
        <v/>
      </c>
    </row>
    <row r="1414" spans="61:78" x14ac:dyDescent="0.25">
      <c r="BI1414" s="27">
        <v>8</v>
      </c>
      <c r="BJ1414" t="s">
        <v>405</v>
      </c>
      <c r="BK1414" s="91">
        <v>-8.0000000000000002E-3</v>
      </c>
      <c r="BL1414" s="92" t="s">
        <v>607</v>
      </c>
      <c r="BM1414" s="92">
        <v>0</v>
      </c>
      <c r="BN1414" s="92">
        <v>2256</v>
      </c>
      <c r="BO1414" s="92">
        <v>110.55115508999999</v>
      </c>
      <c r="BP1414" s="92">
        <v>65.523017879999998</v>
      </c>
      <c r="BQ1414" s="92">
        <v>88.037086485000003</v>
      </c>
      <c r="BR1414" s="91">
        <v>2551</v>
      </c>
      <c r="BS1414" s="92">
        <v>1517591.9992</v>
      </c>
      <c r="BT1414" s="92">
        <v>5032844.9995999997</v>
      </c>
      <c r="BU1414" s="92">
        <v>2551</v>
      </c>
      <c r="BV1414" s="93">
        <v>44562</v>
      </c>
      <c r="BW1414" s="93">
        <v>44926</v>
      </c>
      <c r="BX1414" s="40"/>
      <c r="BY1414" s="15">
        <f>IF(BI1414=0,MAX($BY$5:BY1413)+1,0)</f>
        <v>0</v>
      </c>
      <c r="BZ1414" s="15" t="str">
        <f t="shared" si="23"/>
        <v/>
      </c>
    </row>
    <row r="1415" spans="61:78" x14ac:dyDescent="0.25">
      <c r="BI1415" s="27">
        <v>9</v>
      </c>
      <c r="BJ1415" t="s">
        <v>406</v>
      </c>
      <c r="BK1415" s="91">
        <v>-1.2E-2</v>
      </c>
      <c r="BL1415" s="92" t="s">
        <v>608</v>
      </c>
      <c r="BM1415" s="92">
        <v>0</v>
      </c>
      <c r="BN1415" s="92">
        <v>2137</v>
      </c>
      <c r="BO1415" s="92">
        <v>110.35852814</v>
      </c>
      <c r="BP1415" s="92">
        <v>65.443931579999997</v>
      </c>
      <c r="BQ1415" s="92">
        <v>87.901229860000001</v>
      </c>
      <c r="BR1415" s="91">
        <v>2559</v>
      </c>
      <c r="BS1415" s="92">
        <v>1517866.0035999999</v>
      </c>
      <c r="BT1415" s="92">
        <v>5032951.9955000002</v>
      </c>
      <c r="BU1415" s="92">
        <v>2559</v>
      </c>
      <c r="BV1415" s="93">
        <v>44562</v>
      </c>
      <c r="BW1415" s="93">
        <v>44926</v>
      </c>
      <c r="BX1415" s="40"/>
      <c r="BY1415" s="15">
        <f>IF(BI1415=0,MAX($BY$5:BY1414)+1,0)</f>
        <v>0</v>
      </c>
      <c r="BZ1415" s="15" t="str">
        <f t="shared" ref="BZ1415:BZ1478" si="24">IF(ROW()-$BZ$5&lt;=$BY$4,ROW()-$BZ$5,"")</f>
        <v/>
      </c>
    </row>
    <row r="1416" spans="61:78" x14ac:dyDescent="0.25">
      <c r="BI1416" s="27">
        <v>10</v>
      </c>
      <c r="BJ1416" t="s">
        <v>407</v>
      </c>
      <c r="BK1416" s="91">
        <v>-2.2499999999999999E-2</v>
      </c>
      <c r="BL1416" s="92" t="s">
        <v>609</v>
      </c>
      <c r="BM1416" s="92">
        <v>0</v>
      </c>
      <c r="BN1416" s="92">
        <v>645</v>
      </c>
      <c r="BO1416" s="92">
        <v>109.94715881</v>
      </c>
      <c r="BP1416" s="92">
        <v>72.904418949999993</v>
      </c>
      <c r="BQ1416" s="92">
        <v>91.425788879999999</v>
      </c>
      <c r="BR1416" s="91">
        <v>4740</v>
      </c>
      <c r="BS1416" s="92">
        <v>1519004.9994999999</v>
      </c>
      <c r="BT1416" s="92">
        <v>5033871.9913999997</v>
      </c>
      <c r="BU1416" s="92">
        <v>4740</v>
      </c>
      <c r="BV1416" s="93">
        <v>44562</v>
      </c>
      <c r="BW1416" s="93">
        <v>44926</v>
      </c>
      <c r="BX1416" s="40"/>
      <c r="BY1416" s="15">
        <f>IF(BI1416=0,MAX($BY$5:BY1415)+1,0)</f>
        <v>0</v>
      </c>
      <c r="BZ1416" s="15" t="str">
        <f t="shared" si="24"/>
        <v/>
      </c>
    </row>
    <row r="1417" spans="61:78" x14ac:dyDescent="0.25">
      <c r="BI1417" s="27">
        <v>11</v>
      </c>
      <c r="BJ1417" t="s">
        <v>407</v>
      </c>
      <c r="BK1417" s="91">
        <v>-2.2499999999999999E-2</v>
      </c>
      <c r="BL1417" s="92" t="s">
        <v>610</v>
      </c>
      <c r="BM1417" s="92">
        <v>0</v>
      </c>
      <c r="BN1417" s="92">
        <v>645</v>
      </c>
      <c r="BO1417" s="92">
        <v>109.94715881</v>
      </c>
      <c r="BP1417" s="92">
        <v>72.904418949999993</v>
      </c>
      <c r="BQ1417" s="92">
        <v>91.425788879999999</v>
      </c>
      <c r="BR1417" s="91">
        <v>4741</v>
      </c>
      <c r="BS1417" s="92">
        <v>1519003.9994999999</v>
      </c>
      <c r="BT1417" s="92">
        <v>5033866.9908999996</v>
      </c>
      <c r="BU1417" s="92">
        <v>4741</v>
      </c>
      <c r="BV1417" s="93">
        <v>44562</v>
      </c>
      <c r="BW1417" s="93">
        <v>44926</v>
      </c>
      <c r="BX1417" s="40"/>
      <c r="BY1417" s="15">
        <f>IF(BI1417=0,MAX($BY$5:BY1416)+1,0)</f>
        <v>0</v>
      </c>
      <c r="BZ1417" s="15" t="str">
        <f t="shared" si="24"/>
        <v/>
      </c>
    </row>
    <row r="1418" spans="61:78" x14ac:dyDescent="0.25">
      <c r="BI1418" s="27">
        <v>12</v>
      </c>
      <c r="BJ1418" t="s">
        <v>409</v>
      </c>
      <c r="BK1418" s="91">
        <v>-8.0000000000000002E-3</v>
      </c>
      <c r="BL1418" s="92" t="s">
        <v>612</v>
      </c>
      <c r="BM1418" s="92">
        <v>0</v>
      </c>
      <c r="BN1418" s="92">
        <v>8231</v>
      </c>
      <c r="BO1418" s="92">
        <v>109.92002869</v>
      </c>
      <c r="BP1418" s="92">
        <v>64.246482850000007</v>
      </c>
      <c r="BQ1418" s="92">
        <v>87.083255769999994</v>
      </c>
      <c r="BR1418" s="91" t="s">
        <v>18</v>
      </c>
      <c r="BS1418" s="92">
        <v>1517647.0034</v>
      </c>
      <c r="BT1418" s="92">
        <v>5031648.0003000004</v>
      </c>
      <c r="BU1418" s="92" t="s">
        <v>18</v>
      </c>
      <c r="BV1418" s="93">
        <v>44562</v>
      </c>
      <c r="BW1418" s="93">
        <v>44926</v>
      </c>
      <c r="BX1418" s="40"/>
      <c r="BY1418" s="15">
        <f>IF(BI1418=0,MAX($BY$5:BY1417)+1,0)</f>
        <v>0</v>
      </c>
      <c r="BZ1418" s="15" t="str">
        <f t="shared" si="24"/>
        <v/>
      </c>
    </row>
    <row r="1419" spans="61:78" x14ac:dyDescent="0.25">
      <c r="BI1419" s="27">
        <v>13</v>
      </c>
      <c r="BJ1419" t="s">
        <v>410</v>
      </c>
      <c r="BK1419" s="91">
        <v>-8.0000000000000002E-3</v>
      </c>
      <c r="BL1419" s="92" t="s">
        <v>613</v>
      </c>
      <c r="BM1419" s="92">
        <v>0</v>
      </c>
      <c r="BN1419" s="92">
        <v>7745</v>
      </c>
      <c r="BO1419" s="92">
        <v>109.08650208</v>
      </c>
      <c r="BP1419" s="92">
        <v>64.124412539999994</v>
      </c>
      <c r="BQ1419" s="92">
        <v>86.605457309999906</v>
      </c>
      <c r="BR1419" s="91" t="s">
        <v>19</v>
      </c>
      <c r="BS1419" s="92">
        <v>1517718.0031000001</v>
      </c>
      <c r="BT1419" s="92">
        <v>5031736.0006999997</v>
      </c>
      <c r="BU1419" s="92" t="s">
        <v>19</v>
      </c>
      <c r="BV1419" s="93">
        <v>44562</v>
      </c>
      <c r="BW1419" s="93">
        <v>44926</v>
      </c>
      <c r="BX1419" s="40"/>
      <c r="BY1419" s="15">
        <f>IF(BI1419=0,MAX($BY$5:BY1418)+1,0)</f>
        <v>0</v>
      </c>
      <c r="BZ1419" s="15" t="str">
        <f t="shared" si="24"/>
        <v/>
      </c>
    </row>
    <row r="1420" spans="61:78" x14ac:dyDescent="0.25">
      <c r="BI1420" s="27">
        <v>14</v>
      </c>
      <c r="BJ1420" t="s">
        <v>412</v>
      </c>
      <c r="BK1420" s="91">
        <v>-8.0000000000000002E-3</v>
      </c>
      <c r="BL1420" s="92" t="s">
        <v>615</v>
      </c>
      <c r="BM1420" s="92">
        <v>0</v>
      </c>
      <c r="BN1420" s="92">
        <v>9316</v>
      </c>
      <c r="BO1420" s="92">
        <v>108.80895233</v>
      </c>
      <c r="BP1420" s="92">
        <v>63.80172348</v>
      </c>
      <c r="BQ1420" s="92">
        <v>86.305337905000002</v>
      </c>
      <c r="BR1420" s="91" t="s">
        <v>28</v>
      </c>
      <c r="BS1420" s="92">
        <v>1517845.0024000001</v>
      </c>
      <c r="BT1420" s="92">
        <v>5031586.9985999996</v>
      </c>
      <c r="BU1420" s="92" t="s">
        <v>28</v>
      </c>
      <c r="BV1420" s="93">
        <v>44562</v>
      </c>
      <c r="BW1420" s="93">
        <v>44926</v>
      </c>
      <c r="BX1420" s="40"/>
      <c r="BY1420" s="15">
        <f>IF(BI1420=0,MAX($BY$5:BY1419)+1,0)</f>
        <v>0</v>
      </c>
      <c r="BZ1420" s="15" t="str">
        <f t="shared" si="24"/>
        <v/>
      </c>
    </row>
    <row r="1421" spans="61:78" x14ac:dyDescent="0.25">
      <c r="BI1421" s="27">
        <v>15</v>
      </c>
      <c r="BJ1421" t="s">
        <v>413</v>
      </c>
      <c r="BK1421" s="91">
        <v>-8.0000000000000002E-3</v>
      </c>
      <c r="BL1421" s="92" t="s">
        <v>616</v>
      </c>
      <c r="BM1421" s="92">
        <v>0</v>
      </c>
      <c r="BN1421" s="92">
        <v>10445</v>
      </c>
      <c r="BO1421" s="92">
        <v>109.21190643</v>
      </c>
      <c r="BP1421" s="92">
        <v>63.974983219999999</v>
      </c>
      <c r="BQ1421" s="92">
        <v>86.593444825000006</v>
      </c>
      <c r="BR1421" s="91" t="s">
        <v>29</v>
      </c>
      <c r="BS1421" s="92">
        <v>1517749.0031000001</v>
      </c>
      <c r="BT1421" s="92">
        <v>5031492.9918999998</v>
      </c>
      <c r="BU1421" s="92" t="s">
        <v>29</v>
      </c>
      <c r="BV1421" s="93">
        <v>44562</v>
      </c>
      <c r="BW1421" s="93">
        <v>44926</v>
      </c>
      <c r="BX1421" s="40"/>
      <c r="BY1421" s="15">
        <f>IF(BI1421=0,MAX($BY$5:BY1420)+1,0)</f>
        <v>0</v>
      </c>
      <c r="BZ1421" s="15" t="str">
        <f t="shared" si="24"/>
        <v/>
      </c>
    </row>
    <row r="1422" spans="61:78" x14ac:dyDescent="0.25">
      <c r="BI1422" s="27">
        <v>16</v>
      </c>
      <c r="BJ1422" t="s">
        <v>417</v>
      </c>
      <c r="BK1422" s="91">
        <v>-8.0000000000000002E-3</v>
      </c>
      <c r="BL1422" s="92" t="s">
        <v>621</v>
      </c>
      <c r="BM1422" s="92">
        <v>0</v>
      </c>
      <c r="BN1422" s="92">
        <v>1919</v>
      </c>
      <c r="BO1422" s="92">
        <v>107.52838898</v>
      </c>
      <c r="BP1422" s="92">
        <v>71.738250730000004</v>
      </c>
      <c r="BQ1422" s="92">
        <v>89.633319854999996</v>
      </c>
      <c r="BR1422" s="91" t="s">
        <v>38</v>
      </c>
      <c r="BS1422" s="92">
        <v>1519559.9978</v>
      </c>
      <c r="BT1422" s="92">
        <v>5033463.9984999998</v>
      </c>
      <c r="BU1422" s="92" t="s">
        <v>38</v>
      </c>
      <c r="BV1422" s="93">
        <v>44562</v>
      </c>
      <c r="BW1422" s="93">
        <v>44926</v>
      </c>
      <c r="BX1422" s="40"/>
      <c r="BY1422" s="15">
        <f>IF(BI1422=0,MAX($BY$5:BY1421)+1,0)</f>
        <v>0</v>
      </c>
      <c r="BZ1422" s="15" t="str">
        <f t="shared" si="24"/>
        <v/>
      </c>
    </row>
    <row r="1423" spans="61:78" x14ac:dyDescent="0.25">
      <c r="BI1423" s="27">
        <v>17</v>
      </c>
      <c r="BJ1423" t="s">
        <v>418</v>
      </c>
      <c r="BK1423" s="91">
        <v>-8.0000000000000002E-3</v>
      </c>
      <c r="BL1423" s="92" t="s">
        <v>622</v>
      </c>
      <c r="BM1423" s="92">
        <v>0</v>
      </c>
      <c r="BN1423" s="92">
        <v>2048</v>
      </c>
      <c r="BO1423" s="92">
        <v>107.55656433</v>
      </c>
      <c r="BP1423" s="92">
        <v>71.476799009999993</v>
      </c>
      <c r="BQ1423" s="92">
        <v>89.516681669999997</v>
      </c>
      <c r="BR1423" s="91" t="s">
        <v>39</v>
      </c>
      <c r="BS1423" s="92">
        <v>1519593.9975000001</v>
      </c>
      <c r="BT1423" s="92">
        <v>5033411.9990999997</v>
      </c>
      <c r="BU1423" s="92" t="s">
        <v>39</v>
      </c>
      <c r="BV1423" s="93">
        <v>44562</v>
      </c>
      <c r="BW1423" s="93">
        <v>44926</v>
      </c>
      <c r="BX1423" s="40"/>
      <c r="BY1423" s="15">
        <f>IF(BI1423=0,MAX($BY$5:BY1422)+1,0)</f>
        <v>0</v>
      </c>
      <c r="BZ1423" s="15" t="str">
        <f t="shared" si="24"/>
        <v/>
      </c>
    </row>
    <row r="1424" spans="61:78" x14ac:dyDescent="0.25">
      <c r="BI1424" s="27">
        <v>18</v>
      </c>
      <c r="BJ1424" t="s">
        <v>419</v>
      </c>
      <c r="BK1424" s="91">
        <v>-8.0000000000000002E-3</v>
      </c>
      <c r="BL1424" s="92" t="s">
        <v>623</v>
      </c>
      <c r="BM1424" s="92">
        <v>0</v>
      </c>
      <c r="BN1424" s="92">
        <v>2173</v>
      </c>
      <c r="BO1424" s="92">
        <v>107.66276550000001</v>
      </c>
      <c r="BP1424" s="92">
        <v>71.339622500000004</v>
      </c>
      <c r="BQ1424" s="92">
        <v>89.501193999999998</v>
      </c>
      <c r="BR1424" s="91" t="s">
        <v>40</v>
      </c>
      <c r="BS1424" s="92">
        <v>1519634.9982</v>
      </c>
      <c r="BT1424" s="92">
        <v>5033369.9902999997</v>
      </c>
      <c r="BU1424" s="92" t="s">
        <v>40</v>
      </c>
      <c r="BV1424" s="93">
        <v>44562</v>
      </c>
      <c r="BW1424" s="93">
        <v>44926</v>
      </c>
      <c r="BX1424" s="40"/>
      <c r="BY1424" s="15">
        <f>IF(BI1424=0,MAX($BY$5:BY1423)+1,0)</f>
        <v>0</v>
      </c>
      <c r="BZ1424" s="15" t="str">
        <f t="shared" si="24"/>
        <v/>
      </c>
    </row>
    <row r="1425" spans="61:78" x14ac:dyDescent="0.25">
      <c r="BI1425" s="27">
        <v>19</v>
      </c>
      <c r="BJ1425" t="s">
        <v>420</v>
      </c>
      <c r="BK1425" s="91">
        <v>6.0000000000000001E-3</v>
      </c>
      <c r="BL1425" s="92" t="s">
        <v>624</v>
      </c>
      <c r="BM1425" s="92">
        <v>0</v>
      </c>
      <c r="BN1425" s="92">
        <v>2169</v>
      </c>
      <c r="BO1425" s="92">
        <v>108.33624268</v>
      </c>
      <c r="BP1425" s="92">
        <v>71.719467159999994</v>
      </c>
      <c r="BQ1425" s="92">
        <v>90.027854919999996</v>
      </c>
      <c r="BR1425" s="91" t="s">
        <v>41</v>
      </c>
      <c r="BS1425" s="92">
        <v>1519433.0009000001</v>
      </c>
      <c r="BT1425" s="92">
        <v>5033336.9924999997</v>
      </c>
      <c r="BU1425" s="92" t="s">
        <v>41</v>
      </c>
      <c r="BV1425" s="93">
        <v>44562</v>
      </c>
      <c r="BW1425" s="93">
        <v>44926</v>
      </c>
      <c r="BX1425" s="40"/>
      <c r="BY1425" s="15">
        <f>IF(BI1425=0,MAX($BY$5:BY1424)+1,0)</f>
        <v>0</v>
      </c>
      <c r="BZ1425" s="15" t="str">
        <f t="shared" si="24"/>
        <v/>
      </c>
    </row>
    <row r="1426" spans="61:78" x14ac:dyDescent="0.25">
      <c r="BI1426" s="27">
        <v>20</v>
      </c>
      <c r="BJ1426" t="s">
        <v>420</v>
      </c>
      <c r="BK1426" s="91">
        <v>6.0000000000000001E-3</v>
      </c>
      <c r="BL1426" s="92" t="s">
        <v>625</v>
      </c>
      <c r="BM1426" s="92">
        <v>0</v>
      </c>
      <c r="BN1426" s="92">
        <v>2169</v>
      </c>
      <c r="BO1426" s="92">
        <v>108.33624268</v>
      </c>
      <c r="BP1426" s="92">
        <v>71.719467159999994</v>
      </c>
      <c r="BQ1426" s="92">
        <v>90.027854919999996</v>
      </c>
      <c r="BR1426" s="91" t="s">
        <v>42</v>
      </c>
      <c r="BS1426" s="92">
        <v>1519443.996</v>
      </c>
      <c r="BT1426" s="92">
        <v>5033326.9955000002</v>
      </c>
      <c r="BU1426" s="92" t="s">
        <v>42</v>
      </c>
      <c r="BV1426" s="93">
        <v>44562</v>
      </c>
      <c r="BW1426" s="93">
        <v>44926</v>
      </c>
      <c r="BX1426" s="40"/>
      <c r="BY1426" s="15">
        <f>IF(BI1426=0,MAX($BY$5:BY1425)+1,0)</f>
        <v>0</v>
      </c>
      <c r="BZ1426" s="15" t="str">
        <f t="shared" si="24"/>
        <v/>
      </c>
    </row>
    <row r="1427" spans="61:78" x14ac:dyDescent="0.25">
      <c r="BI1427" s="27">
        <v>21</v>
      </c>
      <c r="BJ1427" t="s">
        <v>421</v>
      </c>
      <c r="BK1427" s="91">
        <v>6.0000000000000001E-3</v>
      </c>
      <c r="BL1427" s="92" t="s">
        <v>626</v>
      </c>
      <c r="BM1427" s="92">
        <v>0</v>
      </c>
      <c r="BN1427" s="92">
        <v>2295</v>
      </c>
      <c r="BO1427" s="92">
        <v>107.84601592999999</v>
      </c>
      <c r="BP1427" s="92">
        <v>71.506248470000003</v>
      </c>
      <c r="BQ1427" s="92">
        <v>89.676132199999998</v>
      </c>
      <c r="BR1427" s="91" t="s">
        <v>43</v>
      </c>
      <c r="BS1427" s="92">
        <v>1519469.0020999999</v>
      </c>
      <c r="BT1427" s="92">
        <v>5033304.9913999997</v>
      </c>
      <c r="BU1427" s="92" t="s">
        <v>43</v>
      </c>
      <c r="BV1427" s="93">
        <v>44562</v>
      </c>
      <c r="BW1427" s="93">
        <v>44926</v>
      </c>
      <c r="BX1427" s="40"/>
      <c r="BY1427" s="15">
        <f>IF(BI1427=0,MAX($BY$5:BY1426)+1,0)</f>
        <v>0</v>
      </c>
      <c r="BZ1427" s="15" t="str">
        <f t="shared" si="24"/>
        <v/>
      </c>
    </row>
    <row r="1428" spans="61:78" x14ac:dyDescent="0.25">
      <c r="BI1428" s="27">
        <v>22</v>
      </c>
      <c r="BJ1428" t="s">
        <v>421</v>
      </c>
      <c r="BK1428" s="91">
        <v>6.0000000000000001E-3</v>
      </c>
      <c r="BL1428" s="92" t="s">
        <v>627</v>
      </c>
      <c r="BM1428" s="92">
        <v>0</v>
      </c>
      <c r="BN1428" s="92">
        <v>2295</v>
      </c>
      <c r="BO1428" s="92">
        <v>107.84601592999999</v>
      </c>
      <c r="BP1428" s="92">
        <v>71.506248470000003</v>
      </c>
      <c r="BQ1428" s="92">
        <v>89.676132199999998</v>
      </c>
      <c r="BR1428" s="91" t="s">
        <v>44</v>
      </c>
      <c r="BS1428" s="92">
        <v>1519482.0045</v>
      </c>
      <c r="BT1428" s="92">
        <v>5033285.9927000003</v>
      </c>
      <c r="BU1428" s="92" t="s">
        <v>44</v>
      </c>
      <c r="BV1428" s="93">
        <v>44562</v>
      </c>
      <c r="BW1428" s="93">
        <v>44926</v>
      </c>
      <c r="BX1428" s="40"/>
      <c r="BY1428" s="15">
        <f>IF(BI1428=0,MAX($BY$5:BY1427)+1,0)</f>
        <v>0</v>
      </c>
      <c r="BZ1428" s="15" t="str">
        <f t="shared" si="24"/>
        <v/>
      </c>
    </row>
    <row r="1429" spans="61:78" x14ac:dyDescent="0.25">
      <c r="BI1429" s="27">
        <v>23</v>
      </c>
      <c r="BJ1429" t="s">
        <v>422</v>
      </c>
      <c r="BK1429" s="91">
        <v>2.4E-2</v>
      </c>
      <c r="BL1429" s="92" t="s">
        <v>628</v>
      </c>
      <c r="BM1429" s="92">
        <v>0</v>
      </c>
      <c r="BN1429" s="92">
        <v>2527</v>
      </c>
      <c r="BO1429" s="92">
        <v>107.97271729000001</v>
      </c>
      <c r="BP1429" s="92">
        <v>71.206565859999998</v>
      </c>
      <c r="BQ1429" s="92">
        <v>89.589641575000002</v>
      </c>
      <c r="BR1429" s="91" t="s">
        <v>45</v>
      </c>
      <c r="BS1429" s="92">
        <v>1519518.9950999999</v>
      </c>
      <c r="BT1429" s="92">
        <v>5033226.9990999997</v>
      </c>
      <c r="BU1429" s="92" t="s">
        <v>45</v>
      </c>
      <c r="BV1429" s="93">
        <v>44562</v>
      </c>
      <c r="BW1429" s="93">
        <v>44926</v>
      </c>
      <c r="BX1429" s="40"/>
      <c r="BY1429" s="15">
        <f>IF(BI1429=0,MAX($BY$5:BY1428)+1,0)</f>
        <v>0</v>
      </c>
      <c r="BZ1429" s="15" t="str">
        <f t="shared" si="24"/>
        <v/>
      </c>
    </row>
    <row r="1430" spans="61:78" x14ac:dyDescent="0.25">
      <c r="BI1430" s="27">
        <v>24</v>
      </c>
      <c r="BJ1430" t="s">
        <v>423</v>
      </c>
      <c r="BK1430" s="91">
        <v>-2.1399999999999999E-2</v>
      </c>
      <c r="BL1430" s="92" t="s">
        <v>629</v>
      </c>
      <c r="BM1430" s="92">
        <v>0</v>
      </c>
      <c r="BN1430" s="92">
        <v>2287</v>
      </c>
      <c r="BO1430" s="92">
        <v>107.6685791</v>
      </c>
      <c r="BP1430" s="92">
        <v>71.260536189999996</v>
      </c>
      <c r="BQ1430" s="92">
        <v>89.464557644999999</v>
      </c>
      <c r="BR1430" s="91" t="s">
        <v>46</v>
      </c>
      <c r="BS1430" s="92">
        <v>1519078.0001999999</v>
      </c>
      <c r="BT1430" s="92">
        <v>5033219.9946999997</v>
      </c>
      <c r="BU1430" s="92" t="s">
        <v>46</v>
      </c>
      <c r="BV1430" s="93">
        <v>44562</v>
      </c>
      <c r="BW1430" s="93">
        <v>44926</v>
      </c>
      <c r="BX1430" s="40"/>
      <c r="BY1430" s="15">
        <f>IF(BI1430=0,MAX($BY$5:BY1429)+1,0)</f>
        <v>0</v>
      </c>
      <c r="BZ1430" s="15" t="str">
        <f t="shared" si="24"/>
        <v/>
      </c>
    </row>
    <row r="1431" spans="61:78" x14ac:dyDescent="0.25">
      <c r="BI1431" s="27">
        <v>25</v>
      </c>
      <c r="BJ1431" t="s">
        <v>424</v>
      </c>
      <c r="BK1431" s="91">
        <v>2.1399999999999999E-2</v>
      </c>
      <c r="BL1431" s="92" t="s">
        <v>630</v>
      </c>
      <c r="BM1431" s="92">
        <v>0</v>
      </c>
      <c r="BN1431" s="92">
        <v>1909</v>
      </c>
      <c r="BO1431" s="92">
        <v>108.11677551</v>
      </c>
      <c r="BP1431" s="92">
        <v>71.622856139999996</v>
      </c>
      <c r="BQ1431" s="92">
        <v>89.869815824999904</v>
      </c>
      <c r="BR1431" s="91" t="s">
        <v>47</v>
      </c>
      <c r="BS1431" s="92">
        <v>1519088.0037</v>
      </c>
      <c r="BT1431" s="92">
        <v>5033340.9992000004</v>
      </c>
      <c r="BU1431" s="92" t="s">
        <v>47</v>
      </c>
      <c r="BV1431" s="93">
        <v>44562</v>
      </c>
      <c r="BW1431" s="93">
        <v>44926</v>
      </c>
      <c r="BX1431" s="40"/>
      <c r="BY1431" s="15">
        <f>IF(BI1431=0,MAX($BY$5:BY1430)+1,0)</f>
        <v>0</v>
      </c>
      <c r="BZ1431" s="15" t="str">
        <f t="shared" si="24"/>
        <v/>
      </c>
    </row>
    <row r="1432" spans="61:78" x14ac:dyDescent="0.25">
      <c r="BI1432" s="27">
        <v>26</v>
      </c>
      <c r="BJ1432" t="s">
        <v>425</v>
      </c>
      <c r="BK1432" s="91">
        <v>2.1399999999999999E-2</v>
      </c>
      <c r="BL1432" s="92" t="s">
        <v>631</v>
      </c>
      <c r="BM1432" s="92">
        <v>0</v>
      </c>
      <c r="BN1432" s="92">
        <v>2161</v>
      </c>
      <c r="BO1432" s="92">
        <v>107.9879303</v>
      </c>
      <c r="BP1432" s="92">
        <v>71.230773929999998</v>
      </c>
      <c r="BQ1432" s="92">
        <v>89.609352114999993</v>
      </c>
      <c r="BR1432" s="91" t="s">
        <v>48</v>
      </c>
      <c r="BS1432" s="92">
        <v>1519071.9994999999</v>
      </c>
      <c r="BT1432" s="92">
        <v>5033226.9907999998</v>
      </c>
      <c r="BU1432" s="92" t="s">
        <v>48</v>
      </c>
      <c r="BV1432" s="93">
        <v>44562</v>
      </c>
      <c r="BW1432" s="93">
        <v>44926</v>
      </c>
      <c r="BX1432" s="40"/>
      <c r="BY1432" s="15">
        <f>IF(BI1432=0,MAX($BY$5:BY1431)+1,0)</f>
        <v>0</v>
      </c>
      <c r="BZ1432" s="15" t="str">
        <f t="shared" si="24"/>
        <v/>
      </c>
    </row>
    <row r="1433" spans="61:78" x14ac:dyDescent="0.25">
      <c r="BI1433" s="27">
        <v>27</v>
      </c>
      <c r="BJ1433" t="s">
        <v>426</v>
      </c>
      <c r="BK1433" s="91">
        <v>-6.0000000000000001E-3</v>
      </c>
      <c r="BL1433" s="92" t="s">
        <v>632</v>
      </c>
      <c r="BM1433" s="92">
        <v>0</v>
      </c>
      <c r="BN1433" s="92">
        <v>2528</v>
      </c>
      <c r="BO1433" s="92">
        <v>107.90103148999999</v>
      </c>
      <c r="BP1433" s="92">
        <v>71.132980349999997</v>
      </c>
      <c r="BQ1433" s="92">
        <v>89.517005920000003</v>
      </c>
      <c r="BR1433" s="91" t="s">
        <v>49</v>
      </c>
      <c r="BS1433" s="92">
        <v>1519568.0019</v>
      </c>
      <c r="BT1433" s="92">
        <v>5033226.9948000005</v>
      </c>
      <c r="BU1433" s="92" t="s">
        <v>49</v>
      </c>
      <c r="BV1433" s="93">
        <v>44562</v>
      </c>
      <c r="BW1433" s="93">
        <v>44926</v>
      </c>
      <c r="BX1433" s="40"/>
      <c r="BY1433" s="15">
        <f>IF(BI1433=0,MAX($BY$5:BY1432)+1,0)</f>
        <v>0</v>
      </c>
      <c r="BZ1433" s="15" t="str">
        <f t="shared" si="24"/>
        <v/>
      </c>
    </row>
    <row r="1434" spans="61:78" x14ac:dyDescent="0.25">
      <c r="BI1434" s="27">
        <v>28</v>
      </c>
      <c r="BJ1434" t="s">
        <v>426</v>
      </c>
      <c r="BK1434" s="91">
        <v>-6.0000000000000001E-3</v>
      </c>
      <c r="BL1434" s="92" t="s">
        <v>633</v>
      </c>
      <c r="BM1434" s="92">
        <v>0</v>
      </c>
      <c r="BN1434" s="92">
        <v>2528</v>
      </c>
      <c r="BO1434" s="92">
        <v>107.90103148999999</v>
      </c>
      <c r="BP1434" s="92">
        <v>71.132980349999997</v>
      </c>
      <c r="BQ1434" s="92">
        <v>89.517005920000003</v>
      </c>
      <c r="BR1434" s="91" t="s">
        <v>50</v>
      </c>
      <c r="BS1434" s="92">
        <v>1519571.9987999999</v>
      </c>
      <c r="BT1434" s="92">
        <v>5033222.9929</v>
      </c>
      <c r="BU1434" s="92" t="s">
        <v>50</v>
      </c>
      <c r="BV1434" s="93">
        <v>44562</v>
      </c>
      <c r="BW1434" s="93">
        <v>44926</v>
      </c>
      <c r="BX1434" s="40"/>
      <c r="BY1434" s="15">
        <f>IF(BI1434=0,MAX($BY$5:BY1433)+1,0)</f>
        <v>0</v>
      </c>
      <c r="BZ1434" s="15" t="str">
        <f t="shared" si="24"/>
        <v/>
      </c>
    </row>
    <row r="1435" spans="61:78" x14ac:dyDescent="0.25">
      <c r="BI1435" s="27">
        <v>29</v>
      </c>
      <c r="BJ1435" t="s">
        <v>427</v>
      </c>
      <c r="BK1435" s="91">
        <v>6.0000000000000001E-3</v>
      </c>
      <c r="BL1435" s="92" t="s">
        <v>634</v>
      </c>
      <c r="BM1435" s="92">
        <v>0</v>
      </c>
      <c r="BN1435" s="92">
        <v>2412</v>
      </c>
      <c r="BO1435" s="92">
        <v>108.01702118</v>
      </c>
      <c r="BP1435" s="92">
        <v>71.264244079999997</v>
      </c>
      <c r="BQ1435" s="92">
        <v>89.640632629999999</v>
      </c>
      <c r="BR1435" s="91" t="s">
        <v>51</v>
      </c>
      <c r="BS1435" s="92">
        <v>1519546.9998999999</v>
      </c>
      <c r="BT1435" s="92">
        <v>5033241</v>
      </c>
      <c r="BU1435" s="92" t="s">
        <v>51</v>
      </c>
      <c r="BV1435" s="93">
        <v>44562</v>
      </c>
      <c r="BW1435" s="93">
        <v>44926</v>
      </c>
      <c r="BX1435" s="40"/>
      <c r="BY1435" s="15">
        <f>IF(BI1435=0,MAX($BY$5:BY1434)+1,0)</f>
        <v>0</v>
      </c>
      <c r="BZ1435" s="15" t="str">
        <f t="shared" si="24"/>
        <v/>
      </c>
    </row>
    <row r="1436" spans="61:78" x14ac:dyDescent="0.25">
      <c r="BI1436" s="27">
        <v>30</v>
      </c>
      <c r="BJ1436" t="s">
        <v>426</v>
      </c>
      <c r="BK1436" s="91">
        <v>6.0000000000000001E-3</v>
      </c>
      <c r="BL1436" s="92" t="s">
        <v>635</v>
      </c>
      <c r="BM1436" s="92">
        <v>0</v>
      </c>
      <c r="BN1436" s="92">
        <v>2528</v>
      </c>
      <c r="BO1436" s="92">
        <v>107.90103148999999</v>
      </c>
      <c r="BP1436" s="92">
        <v>71.132980349999997</v>
      </c>
      <c r="BQ1436" s="92">
        <v>89.517005920000003</v>
      </c>
      <c r="BR1436" s="91" t="s">
        <v>52</v>
      </c>
      <c r="BS1436" s="92">
        <v>1519545.0049999999</v>
      </c>
      <c r="BT1436" s="92">
        <v>5033238.9978999998</v>
      </c>
      <c r="BU1436" s="92" t="s">
        <v>52</v>
      </c>
      <c r="BV1436" s="93">
        <v>44562</v>
      </c>
      <c r="BW1436" s="93">
        <v>44926</v>
      </c>
      <c r="BX1436" s="40"/>
      <c r="BY1436" s="15">
        <f>IF(BI1436=0,MAX($BY$5:BY1435)+1,0)</f>
        <v>0</v>
      </c>
      <c r="BZ1436" s="15" t="str">
        <f t="shared" si="24"/>
        <v/>
      </c>
    </row>
    <row r="1437" spans="61:78" x14ac:dyDescent="0.25">
      <c r="BI1437" s="27">
        <v>31</v>
      </c>
      <c r="BJ1437" t="s">
        <v>422</v>
      </c>
      <c r="BK1437" s="91">
        <v>1.2E-2</v>
      </c>
      <c r="BL1437" s="92" t="s">
        <v>636</v>
      </c>
      <c r="BM1437" s="92">
        <v>0</v>
      </c>
      <c r="BN1437" s="92">
        <v>2527</v>
      </c>
      <c r="BO1437" s="92">
        <v>107.97271729000001</v>
      </c>
      <c r="BP1437" s="92">
        <v>71.206565859999998</v>
      </c>
      <c r="BQ1437" s="92">
        <v>89.589641575000002</v>
      </c>
      <c r="BR1437" s="91" t="s">
        <v>53</v>
      </c>
      <c r="BS1437" s="92">
        <v>1519518.9950999999</v>
      </c>
      <c r="BT1437" s="92">
        <v>5033226.9990999997</v>
      </c>
      <c r="BU1437" s="92" t="s">
        <v>53</v>
      </c>
      <c r="BV1437" s="93">
        <v>44562</v>
      </c>
      <c r="BW1437" s="93">
        <v>44926</v>
      </c>
      <c r="BX1437" s="40"/>
      <c r="BY1437" s="15">
        <f>IF(BI1437=0,MAX($BY$5:BY1436)+1,0)</f>
        <v>0</v>
      </c>
      <c r="BZ1437" s="15" t="str">
        <f t="shared" si="24"/>
        <v/>
      </c>
    </row>
    <row r="1438" spans="61:78" x14ac:dyDescent="0.25">
      <c r="BI1438" s="27">
        <v>32</v>
      </c>
      <c r="BJ1438" t="s">
        <v>426</v>
      </c>
      <c r="BK1438" s="91">
        <v>8.0000000000000002E-3</v>
      </c>
      <c r="BL1438" s="92" t="s">
        <v>639</v>
      </c>
      <c r="BM1438" s="92">
        <v>0</v>
      </c>
      <c r="BN1438" s="92">
        <v>2528</v>
      </c>
      <c r="BO1438" s="92">
        <v>107.90103148999999</v>
      </c>
      <c r="BP1438" s="92">
        <v>71.132980349999997</v>
      </c>
      <c r="BQ1438" s="92">
        <v>89.517005920000003</v>
      </c>
      <c r="BR1438" s="91" t="s">
        <v>56</v>
      </c>
      <c r="BS1438" s="92">
        <v>1519549.9957999999</v>
      </c>
      <c r="BT1438" s="92">
        <v>5033195.9979999997</v>
      </c>
      <c r="BU1438" s="92" t="s">
        <v>56</v>
      </c>
      <c r="BV1438" s="93">
        <v>44562</v>
      </c>
      <c r="BW1438" s="93">
        <v>44926</v>
      </c>
      <c r="BX1438" s="40"/>
      <c r="BY1438" s="15">
        <f>IF(BI1438=0,MAX($BY$5:BY1437)+1,0)</f>
        <v>0</v>
      </c>
      <c r="BZ1438" s="15" t="str">
        <f t="shared" si="24"/>
        <v/>
      </c>
    </row>
    <row r="1439" spans="61:78" x14ac:dyDescent="0.25">
      <c r="BI1439" s="27">
        <v>33</v>
      </c>
      <c r="BJ1439" t="s">
        <v>342</v>
      </c>
      <c r="BK1439" s="91">
        <v>6.0000000000000001E-3</v>
      </c>
      <c r="BL1439" s="92" t="s">
        <v>654</v>
      </c>
      <c r="BM1439" s="92">
        <v>0</v>
      </c>
      <c r="BN1439" s="92">
        <v>14785</v>
      </c>
      <c r="BO1439" s="92">
        <v>106.4753418</v>
      </c>
      <c r="BP1439" s="92">
        <v>63.433700559999998</v>
      </c>
      <c r="BQ1439" s="92">
        <v>84.95452118</v>
      </c>
      <c r="BR1439" s="91" t="s">
        <v>71</v>
      </c>
      <c r="BS1439" s="92">
        <v>1518762.0031999999</v>
      </c>
      <c r="BT1439" s="92">
        <v>5031310.9926000005</v>
      </c>
      <c r="BU1439" s="92" t="s">
        <v>71</v>
      </c>
      <c r="BV1439" s="93">
        <v>44562</v>
      </c>
      <c r="BW1439" s="93">
        <v>44926</v>
      </c>
      <c r="BX1439" s="40"/>
      <c r="BY1439" s="15">
        <f>IF(BI1439=0,MAX($BY$5:BY1438)+1,0)</f>
        <v>0</v>
      </c>
      <c r="BZ1439" s="15" t="str">
        <f t="shared" si="24"/>
        <v/>
      </c>
    </row>
    <row r="1440" spans="61:78" x14ac:dyDescent="0.25">
      <c r="BI1440" s="27">
        <v>34</v>
      </c>
      <c r="BJ1440" t="s">
        <v>453</v>
      </c>
      <c r="BK1440" s="91">
        <v>-3.5000000000000001E-3</v>
      </c>
      <c r="BL1440" s="92" t="s">
        <v>674</v>
      </c>
      <c r="BM1440" s="92">
        <v>0</v>
      </c>
      <c r="BN1440" s="92">
        <v>727</v>
      </c>
      <c r="BO1440" s="92">
        <v>112.15606689000001</v>
      </c>
      <c r="BP1440" s="92">
        <v>65.068504329999996</v>
      </c>
      <c r="BQ1440" s="92">
        <v>88.612285610000001</v>
      </c>
      <c r="BR1440" s="91" t="s">
        <v>87</v>
      </c>
      <c r="BS1440" s="92">
        <v>1516905.0027999999</v>
      </c>
      <c r="BT1440" s="92">
        <v>5033255.9985999996</v>
      </c>
      <c r="BU1440" s="92" t="s">
        <v>87</v>
      </c>
      <c r="BV1440" s="93">
        <v>44562</v>
      </c>
      <c r="BW1440" s="93">
        <v>44926</v>
      </c>
      <c r="BX1440" s="40"/>
      <c r="BY1440" s="15">
        <f>IF(BI1440=0,MAX($BY$5:BY1439)+1,0)</f>
        <v>0</v>
      </c>
      <c r="BZ1440" s="15" t="str">
        <f t="shared" si="24"/>
        <v/>
      </c>
    </row>
    <row r="1441" spans="61:78" x14ac:dyDescent="0.25">
      <c r="BI1441" s="27">
        <v>35</v>
      </c>
      <c r="BJ1441" t="s">
        <v>464</v>
      </c>
      <c r="BK1441" s="91">
        <v>-9.4999999999999998E-3</v>
      </c>
      <c r="BL1441" s="92" t="s">
        <v>683</v>
      </c>
      <c r="BM1441" s="92">
        <v>0</v>
      </c>
      <c r="BN1441" s="92">
        <v>9249</v>
      </c>
      <c r="BO1441" s="92">
        <v>103.56208801</v>
      </c>
      <c r="BP1441" s="92">
        <v>66.873481749999996</v>
      </c>
      <c r="BQ1441" s="92">
        <v>85.217784879999996</v>
      </c>
      <c r="BR1441" s="91" t="s">
        <v>89</v>
      </c>
      <c r="BS1441" s="92">
        <v>1520751.9961000001</v>
      </c>
      <c r="BT1441" s="92">
        <v>5032391.9959000004</v>
      </c>
      <c r="BU1441" s="92" t="s">
        <v>89</v>
      </c>
      <c r="BV1441" s="93">
        <v>44562</v>
      </c>
      <c r="BW1441" s="93">
        <v>44926</v>
      </c>
      <c r="BX1441" s="40"/>
      <c r="BY1441" s="15">
        <f>IF(BI1441=0,MAX($BY$5:BY1440)+1,0)</f>
        <v>0</v>
      </c>
      <c r="BZ1441" s="15" t="str">
        <f t="shared" si="24"/>
        <v/>
      </c>
    </row>
    <row r="1442" spans="61:78" x14ac:dyDescent="0.25">
      <c r="BI1442" s="27">
        <v>36</v>
      </c>
      <c r="BJ1442" t="s">
        <v>465</v>
      </c>
      <c r="BK1442" s="91">
        <v>-9.4999999999999998E-3</v>
      </c>
      <c r="BL1442" s="92" t="s">
        <v>684</v>
      </c>
      <c r="BM1442" s="92">
        <v>0</v>
      </c>
      <c r="BN1442" s="92">
        <v>8671</v>
      </c>
      <c r="BO1442" s="92">
        <v>104.6832962</v>
      </c>
      <c r="BP1442" s="92">
        <v>68.130287170000003</v>
      </c>
      <c r="BQ1442" s="92">
        <v>86.406791685000002</v>
      </c>
      <c r="BR1442" s="91" t="s">
        <v>90</v>
      </c>
      <c r="BS1442" s="92">
        <v>1520458.9982</v>
      </c>
      <c r="BT1442" s="92">
        <v>5032383.9956999999</v>
      </c>
      <c r="BU1442" s="92" t="s">
        <v>90</v>
      </c>
      <c r="BV1442" s="93">
        <v>44562</v>
      </c>
      <c r="BW1442" s="93">
        <v>44926</v>
      </c>
      <c r="BX1442" s="40"/>
      <c r="BY1442" s="15">
        <f>IF(BI1442=0,MAX($BY$5:BY1441)+1,0)</f>
        <v>0</v>
      </c>
      <c r="BZ1442" s="15" t="str">
        <f t="shared" si="24"/>
        <v/>
      </c>
    </row>
    <row r="1443" spans="61:78" x14ac:dyDescent="0.25">
      <c r="BI1443" s="27">
        <v>37</v>
      </c>
      <c r="BJ1443" t="s">
        <v>466</v>
      </c>
      <c r="BK1443" s="91">
        <v>-9.4999999999999998E-3</v>
      </c>
      <c r="BL1443" s="92" t="s">
        <v>685</v>
      </c>
      <c r="BM1443" s="92">
        <v>0</v>
      </c>
      <c r="BN1443" s="92">
        <v>9255</v>
      </c>
      <c r="BO1443" s="92">
        <v>103.91210938</v>
      </c>
      <c r="BP1443" s="92">
        <v>66.635841369999994</v>
      </c>
      <c r="BQ1443" s="92">
        <v>85.273975374999907</v>
      </c>
      <c r="BR1443" s="91" t="s">
        <v>91</v>
      </c>
      <c r="BS1443" s="92">
        <v>1520823.9998999999</v>
      </c>
      <c r="BT1443" s="92">
        <v>5032383.9976000004</v>
      </c>
      <c r="BU1443" s="92" t="s">
        <v>91</v>
      </c>
      <c r="BV1443" s="93">
        <v>44562</v>
      </c>
      <c r="BW1443" s="93">
        <v>44926</v>
      </c>
      <c r="BX1443" s="40"/>
      <c r="BY1443" s="15">
        <f>IF(BI1443=0,MAX($BY$5:BY1442)+1,0)</f>
        <v>0</v>
      </c>
      <c r="BZ1443" s="15" t="str">
        <f t="shared" si="24"/>
        <v/>
      </c>
    </row>
    <row r="1444" spans="61:78" x14ac:dyDescent="0.25">
      <c r="BI1444" s="27">
        <v>38</v>
      </c>
      <c r="BJ1444" t="s">
        <v>467</v>
      </c>
      <c r="BK1444" s="91">
        <v>-9.4999999999999998E-3</v>
      </c>
      <c r="BL1444" s="92" t="s">
        <v>686</v>
      </c>
      <c r="BM1444" s="92">
        <v>0</v>
      </c>
      <c r="BN1444" s="92">
        <v>8689</v>
      </c>
      <c r="BO1444" s="92">
        <v>104.02419281</v>
      </c>
      <c r="BP1444" s="92">
        <v>67.291755679999994</v>
      </c>
      <c r="BQ1444" s="92">
        <v>85.657974244999906</v>
      </c>
      <c r="BR1444" s="91" t="s">
        <v>92</v>
      </c>
      <c r="BS1444" s="92">
        <v>1520653.0012999999</v>
      </c>
      <c r="BT1444" s="92">
        <v>5032404.9929</v>
      </c>
      <c r="BU1444" s="92" t="s">
        <v>92</v>
      </c>
      <c r="BV1444" s="93">
        <v>44562</v>
      </c>
      <c r="BW1444" s="93">
        <v>44926</v>
      </c>
      <c r="BX1444" s="40"/>
      <c r="BY1444" s="15">
        <f>IF(BI1444=0,MAX($BY$5:BY1443)+1,0)</f>
        <v>0</v>
      </c>
      <c r="BZ1444" s="15" t="str">
        <f t="shared" si="24"/>
        <v/>
      </c>
    </row>
    <row r="1445" spans="61:78" x14ac:dyDescent="0.25">
      <c r="BI1445" s="27">
        <v>39</v>
      </c>
      <c r="BJ1445" t="s">
        <v>468</v>
      </c>
      <c r="BK1445" s="91">
        <v>-9.4999999999999998E-3</v>
      </c>
      <c r="BL1445" s="92" t="s">
        <v>687</v>
      </c>
      <c r="BM1445" s="92">
        <v>0</v>
      </c>
      <c r="BN1445" s="92">
        <v>7191</v>
      </c>
      <c r="BO1445" s="92">
        <v>103.00206756999999</v>
      </c>
      <c r="BP1445" s="92">
        <v>68.493926999999999</v>
      </c>
      <c r="BQ1445" s="92">
        <v>85.747997284999997</v>
      </c>
      <c r="BR1445" s="91" t="s">
        <v>93</v>
      </c>
      <c r="BS1445" s="92">
        <v>1520382.003</v>
      </c>
      <c r="BT1445" s="92">
        <v>5032502.9935999997</v>
      </c>
      <c r="BU1445" s="92" t="s">
        <v>93</v>
      </c>
      <c r="BV1445" s="93">
        <v>44562</v>
      </c>
      <c r="BW1445" s="93">
        <v>44926</v>
      </c>
      <c r="BX1445" s="40"/>
      <c r="BY1445" s="15">
        <f>IF(BI1445=0,MAX($BY$5:BY1444)+1,0)</f>
        <v>0</v>
      </c>
      <c r="BZ1445" s="15" t="str">
        <f t="shared" si="24"/>
        <v/>
      </c>
    </row>
    <row r="1446" spans="61:78" x14ac:dyDescent="0.25">
      <c r="BI1446" s="27">
        <v>0</v>
      </c>
      <c r="BJ1446" t="s">
        <v>394</v>
      </c>
      <c r="BK1446" s="91">
        <v>-5.0000000000000001E-3</v>
      </c>
      <c r="BL1446" s="92" t="s">
        <v>596</v>
      </c>
      <c r="BM1446" s="92">
        <v>0</v>
      </c>
      <c r="BN1446" s="92">
        <v>3117</v>
      </c>
      <c r="BO1446" s="92">
        <v>110.0019989</v>
      </c>
      <c r="BP1446" s="92">
        <v>65.353309629999998</v>
      </c>
      <c r="BQ1446" s="92">
        <v>87.677654265000001</v>
      </c>
      <c r="BR1446" s="91">
        <v>636</v>
      </c>
      <c r="BS1446" s="92">
        <v>1518019.0027999999</v>
      </c>
      <c r="BT1446" s="92">
        <v>5032595.9945999999</v>
      </c>
      <c r="BU1446" s="92">
        <v>636</v>
      </c>
      <c r="BV1446" s="93">
        <v>44562</v>
      </c>
      <c r="BW1446" s="93">
        <v>44926</v>
      </c>
      <c r="BX1446" s="40"/>
      <c r="BY1446" s="15">
        <f>IF(BI1446=0,MAX($BY$5:BY1445)+1,0)</f>
        <v>37</v>
      </c>
      <c r="BZ1446" s="15" t="str">
        <f t="shared" si="24"/>
        <v/>
      </c>
    </row>
    <row r="1447" spans="61:78" x14ac:dyDescent="0.25">
      <c r="BI1447" s="27">
        <v>1</v>
      </c>
      <c r="BJ1447" t="s">
        <v>395</v>
      </c>
      <c r="BK1447" s="91">
        <v>-5.0000000000000001E-3</v>
      </c>
      <c r="BL1447" s="92" t="s">
        <v>597</v>
      </c>
      <c r="BM1447" s="92">
        <v>0</v>
      </c>
      <c r="BN1447" s="92">
        <v>2749</v>
      </c>
      <c r="BO1447" s="92">
        <v>110.50395966000001</v>
      </c>
      <c r="BP1447" s="92">
        <v>65.559921259999996</v>
      </c>
      <c r="BQ1447" s="92">
        <v>88.031940460000001</v>
      </c>
      <c r="BR1447" s="91">
        <v>637</v>
      </c>
      <c r="BS1447" s="92">
        <v>1518020.0022</v>
      </c>
      <c r="BT1447" s="92">
        <v>5032741.9932000004</v>
      </c>
      <c r="BU1447" s="92">
        <v>637</v>
      </c>
      <c r="BV1447" s="93">
        <v>44562</v>
      </c>
      <c r="BW1447" s="93">
        <v>44926</v>
      </c>
      <c r="BX1447" s="40"/>
      <c r="BY1447" s="15">
        <f>IF(BI1447=0,MAX($BY$5:BY1446)+1,0)</f>
        <v>0</v>
      </c>
      <c r="BZ1447" s="15" t="str">
        <f t="shared" si="24"/>
        <v/>
      </c>
    </row>
    <row r="1448" spans="61:78" x14ac:dyDescent="0.25">
      <c r="BI1448" s="27">
        <v>2</v>
      </c>
      <c r="BJ1448" t="s">
        <v>396</v>
      </c>
      <c r="BK1448" s="91">
        <v>-0.02</v>
      </c>
      <c r="BL1448" s="92" t="s">
        <v>598</v>
      </c>
      <c r="BM1448" s="92">
        <v>0</v>
      </c>
      <c r="BN1448" s="92">
        <v>2531</v>
      </c>
      <c r="BO1448" s="92">
        <v>107.81092072</v>
      </c>
      <c r="BP1448" s="92">
        <v>70.854019170000001</v>
      </c>
      <c r="BQ1448" s="92">
        <v>89.332469945</v>
      </c>
      <c r="BR1448" s="91">
        <v>826</v>
      </c>
      <c r="BS1448" s="92">
        <v>1519684.0051</v>
      </c>
      <c r="BT1448" s="92">
        <v>5033258.9992000004</v>
      </c>
      <c r="BU1448" s="92">
        <v>826</v>
      </c>
      <c r="BV1448" s="93">
        <v>44562</v>
      </c>
      <c r="BW1448" s="93">
        <v>44926</v>
      </c>
      <c r="BX1448" s="40"/>
      <c r="BY1448" s="15">
        <f>IF(BI1448=0,MAX($BY$5:BY1447)+1,0)</f>
        <v>0</v>
      </c>
      <c r="BZ1448" s="15" t="str">
        <f t="shared" si="24"/>
        <v/>
      </c>
    </row>
    <row r="1449" spans="61:78" x14ac:dyDescent="0.25">
      <c r="BI1449" s="27">
        <v>3</v>
      </c>
      <c r="BJ1449" t="s">
        <v>397</v>
      </c>
      <c r="BK1449" s="91">
        <v>-2.1399999999999999E-2</v>
      </c>
      <c r="BL1449" s="92" t="s">
        <v>599</v>
      </c>
      <c r="BM1449" s="92">
        <v>0</v>
      </c>
      <c r="BN1449" s="92">
        <v>2038</v>
      </c>
      <c r="BO1449" s="92">
        <v>107.7279892</v>
      </c>
      <c r="BP1449" s="92">
        <v>71.638175959999998</v>
      </c>
      <c r="BQ1449" s="92">
        <v>89.683082579999905</v>
      </c>
      <c r="BR1449" s="91">
        <v>828</v>
      </c>
      <c r="BS1449" s="92">
        <v>1519133.9997</v>
      </c>
      <c r="BT1449" s="92">
        <v>5033304.9972000001</v>
      </c>
      <c r="BU1449" s="92">
        <v>828</v>
      </c>
      <c r="BV1449" s="93">
        <v>44562</v>
      </c>
      <c r="BW1449" s="93">
        <v>44926</v>
      </c>
      <c r="BX1449" s="40"/>
      <c r="BY1449" s="15">
        <f>IF(BI1449=0,MAX($BY$5:BY1448)+1,0)</f>
        <v>0</v>
      </c>
      <c r="BZ1449" s="15" t="str">
        <f t="shared" si="24"/>
        <v/>
      </c>
    </row>
    <row r="1450" spans="61:78" x14ac:dyDescent="0.25">
      <c r="BI1450" s="27">
        <v>4</v>
      </c>
      <c r="BJ1450" t="s">
        <v>398</v>
      </c>
      <c r="BK1450" s="91">
        <v>-3.0000000000000001E-3</v>
      </c>
      <c r="BL1450" s="92" t="s">
        <v>600</v>
      </c>
      <c r="BM1450" s="92">
        <v>0</v>
      </c>
      <c r="BN1450" s="92">
        <v>3878</v>
      </c>
      <c r="BO1450" s="92">
        <v>109.74568176</v>
      </c>
      <c r="BP1450" s="92">
        <v>65.147163390000003</v>
      </c>
      <c r="BQ1450" s="92">
        <v>87.446422575</v>
      </c>
      <c r="BR1450" s="91">
        <v>830</v>
      </c>
      <c r="BS1450" s="92">
        <v>1518029.0029</v>
      </c>
      <c r="BT1450" s="92">
        <v>5032427.9934999999</v>
      </c>
      <c r="BU1450" s="92">
        <v>830</v>
      </c>
      <c r="BV1450" s="93">
        <v>44562</v>
      </c>
      <c r="BW1450" s="93">
        <v>44926</v>
      </c>
      <c r="BX1450" s="40"/>
      <c r="BY1450" s="15">
        <f>IF(BI1450=0,MAX($BY$5:BY1449)+1,0)</f>
        <v>0</v>
      </c>
      <c r="BZ1450" s="15" t="str">
        <f t="shared" si="24"/>
        <v/>
      </c>
    </row>
    <row r="1451" spans="61:78" x14ac:dyDescent="0.25">
      <c r="BI1451" s="27">
        <v>5</v>
      </c>
      <c r="BJ1451" t="s">
        <v>399</v>
      </c>
      <c r="BK1451" s="91">
        <v>-0.05</v>
      </c>
      <c r="BL1451" s="92" t="s">
        <v>601</v>
      </c>
      <c r="BM1451" s="92">
        <v>0</v>
      </c>
      <c r="BN1451" s="92">
        <v>2298</v>
      </c>
      <c r="BO1451" s="92">
        <v>107.49346924</v>
      </c>
      <c r="BP1451" s="92">
        <v>71.22814941</v>
      </c>
      <c r="BQ1451" s="92">
        <v>89.360809324999906</v>
      </c>
      <c r="BR1451" s="91">
        <v>833</v>
      </c>
      <c r="BS1451" s="92">
        <v>1519631.0009999999</v>
      </c>
      <c r="BT1451" s="92">
        <v>5033315.9994999999</v>
      </c>
      <c r="BU1451" s="92">
        <v>833</v>
      </c>
      <c r="BV1451" s="93">
        <v>44562</v>
      </c>
      <c r="BW1451" s="93">
        <v>44926</v>
      </c>
      <c r="BX1451" s="40"/>
      <c r="BY1451" s="15">
        <f>IF(BI1451=0,MAX($BY$5:BY1450)+1,0)</f>
        <v>0</v>
      </c>
      <c r="BZ1451" s="15" t="str">
        <f t="shared" si="24"/>
        <v/>
      </c>
    </row>
    <row r="1452" spans="61:78" x14ac:dyDescent="0.25">
      <c r="BI1452" s="27">
        <v>6</v>
      </c>
      <c r="BJ1452" t="s">
        <v>402</v>
      </c>
      <c r="BK1452" s="91">
        <v>-5.0000000000000001E-3</v>
      </c>
      <c r="BL1452" s="92" t="s">
        <v>604</v>
      </c>
      <c r="BM1452" s="92">
        <v>0</v>
      </c>
      <c r="BN1452" s="92">
        <v>7027</v>
      </c>
      <c r="BO1452" s="92">
        <v>105.78554535000001</v>
      </c>
      <c r="BP1452" s="92">
        <v>69.659011840000005</v>
      </c>
      <c r="BQ1452" s="92">
        <v>87.722278595000006</v>
      </c>
      <c r="BR1452" s="91">
        <v>2503</v>
      </c>
      <c r="BS1452" s="92">
        <v>1519820.0038999999</v>
      </c>
      <c r="BT1452" s="92">
        <v>5032380.0003000004</v>
      </c>
      <c r="BU1452" s="92">
        <v>2503</v>
      </c>
      <c r="BV1452" s="93">
        <v>44562</v>
      </c>
      <c r="BW1452" s="93">
        <v>44926</v>
      </c>
      <c r="BX1452" s="40"/>
      <c r="BY1452" s="15">
        <f>IF(BI1452=0,MAX($BY$5:BY1451)+1,0)</f>
        <v>0</v>
      </c>
      <c r="BZ1452" s="15" t="str">
        <f t="shared" si="24"/>
        <v/>
      </c>
    </row>
    <row r="1453" spans="61:78" x14ac:dyDescent="0.25">
      <c r="BI1453" s="27">
        <v>7</v>
      </c>
      <c r="BJ1453" t="s">
        <v>404</v>
      </c>
      <c r="BK1453" s="91">
        <v>-0.01</v>
      </c>
      <c r="BL1453" s="92" t="s">
        <v>606</v>
      </c>
      <c r="BM1453" s="92">
        <v>0</v>
      </c>
      <c r="BN1453" s="92">
        <v>2010</v>
      </c>
      <c r="BO1453" s="92">
        <v>110.89460754</v>
      </c>
      <c r="BP1453" s="92">
        <v>65.334671020000002</v>
      </c>
      <c r="BQ1453" s="92">
        <v>88.114639280000006</v>
      </c>
      <c r="BR1453" s="91">
        <v>2550</v>
      </c>
      <c r="BS1453" s="92">
        <v>1517747.0035000001</v>
      </c>
      <c r="BT1453" s="92">
        <v>5032975.0000999998</v>
      </c>
      <c r="BU1453" s="92">
        <v>2550</v>
      </c>
      <c r="BV1453" s="93">
        <v>44562</v>
      </c>
      <c r="BW1453" s="93">
        <v>44926</v>
      </c>
      <c r="BX1453" s="40"/>
      <c r="BY1453" s="15">
        <f>IF(BI1453=0,MAX($BY$5:BY1452)+1,0)</f>
        <v>0</v>
      </c>
      <c r="BZ1453" s="15" t="str">
        <f t="shared" si="24"/>
        <v/>
      </c>
    </row>
    <row r="1454" spans="61:78" x14ac:dyDescent="0.25">
      <c r="BI1454" s="27">
        <v>8</v>
      </c>
      <c r="BJ1454" t="s">
        <v>405</v>
      </c>
      <c r="BK1454" s="91">
        <v>-8.0000000000000002E-3</v>
      </c>
      <c r="BL1454" s="92" t="s">
        <v>607</v>
      </c>
      <c r="BM1454" s="92">
        <v>0</v>
      </c>
      <c r="BN1454" s="92">
        <v>2256</v>
      </c>
      <c r="BO1454" s="92">
        <v>110.55115508999999</v>
      </c>
      <c r="BP1454" s="92">
        <v>65.523017879999998</v>
      </c>
      <c r="BQ1454" s="92">
        <v>88.037086485000003</v>
      </c>
      <c r="BR1454" s="91">
        <v>2551</v>
      </c>
      <c r="BS1454" s="92">
        <v>1517591.9992</v>
      </c>
      <c r="BT1454" s="92">
        <v>5032844.9995999997</v>
      </c>
      <c r="BU1454" s="92">
        <v>2551</v>
      </c>
      <c r="BV1454" s="93">
        <v>44562</v>
      </c>
      <c r="BW1454" s="93">
        <v>44926</v>
      </c>
      <c r="BX1454" s="40"/>
      <c r="BY1454" s="15">
        <f>IF(BI1454=0,MAX($BY$5:BY1453)+1,0)</f>
        <v>0</v>
      </c>
      <c r="BZ1454" s="15" t="str">
        <f t="shared" si="24"/>
        <v/>
      </c>
    </row>
    <row r="1455" spans="61:78" x14ac:dyDescent="0.25">
      <c r="BI1455" s="27">
        <v>9</v>
      </c>
      <c r="BJ1455" t="s">
        <v>406</v>
      </c>
      <c r="BK1455" s="91">
        <v>-1.2E-2</v>
      </c>
      <c r="BL1455" s="92" t="s">
        <v>608</v>
      </c>
      <c r="BM1455" s="92">
        <v>0</v>
      </c>
      <c r="BN1455" s="92">
        <v>2137</v>
      </c>
      <c r="BO1455" s="92">
        <v>110.35852814</v>
      </c>
      <c r="BP1455" s="92">
        <v>65.443931579999997</v>
      </c>
      <c r="BQ1455" s="92">
        <v>87.901229860000001</v>
      </c>
      <c r="BR1455" s="91">
        <v>2559</v>
      </c>
      <c r="BS1455" s="92">
        <v>1517866.0035999999</v>
      </c>
      <c r="BT1455" s="92">
        <v>5032951.9955000002</v>
      </c>
      <c r="BU1455" s="92">
        <v>2559</v>
      </c>
      <c r="BV1455" s="93">
        <v>44562</v>
      </c>
      <c r="BW1455" s="93">
        <v>44926</v>
      </c>
      <c r="BX1455" s="40"/>
      <c r="BY1455" s="15">
        <f>IF(BI1455=0,MAX($BY$5:BY1454)+1,0)</f>
        <v>0</v>
      </c>
      <c r="BZ1455" s="15" t="str">
        <f t="shared" si="24"/>
        <v/>
      </c>
    </row>
    <row r="1456" spans="61:78" x14ac:dyDescent="0.25">
      <c r="BI1456" s="27">
        <v>10</v>
      </c>
      <c r="BJ1456" t="s">
        <v>407</v>
      </c>
      <c r="BK1456" s="91">
        <v>-2.2499999999999999E-2</v>
      </c>
      <c r="BL1456" s="92" t="s">
        <v>609</v>
      </c>
      <c r="BM1456" s="92">
        <v>0</v>
      </c>
      <c r="BN1456" s="92">
        <v>645</v>
      </c>
      <c r="BO1456" s="92">
        <v>109.94715881</v>
      </c>
      <c r="BP1456" s="92">
        <v>72.904418949999993</v>
      </c>
      <c r="BQ1456" s="92">
        <v>91.425788879999999</v>
      </c>
      <c r="BR1456" s="91">
        <v>4740</v>
      </c>
      <c r="BS1456" s="92">
        <v>1519004.9994999999</v>
      </c>
      <c r="BT1456" s="92">
        <v>5033871.9913999997</v>
      </c>
      <c r="BU1456" s="92">
        <v>4740</v>
      </c>
      <c r="BV1456" s="93">
        <v>44562</v>
      </c>
      <c r="BW1456" s="93">
        <v>44926</v>
      </c>
      <c r="BX1456" s="40"/>
      <c r="BY1456" s="15">
        <f>IF(BI1456=0,MAX($BY$5:BY1455)+1,0)</f>
        <v>0</v>
      </c>
      <c r="BZ1456" s="15" t="str">
        <f t="shared" si="24"/>
        <v/>
      </c>
    </row>
    <row r="1457" spans="61:78" x14ac:dyDescent="0.25">
      <c r="BI1457" s="27">
        <v>11</v>
      </c>
      <c r="BJ1457" t="s">
        <v>407</v>
      </c>
      <c r="BK1457" s="91">
        <v>-2.2499999999999999E-2</v>
      </c>
      <c r="BL1457" s="92" t="s">
        <v>610</v>
      </c>
      <c r="BM1457" s="92">
        <v>0</v>
      </c>
      <c r="BN1457" s="92">
        <v>645</v>
      </c>
      <c r="BO1457" s="92">
        <v>109.94715881</v>
      </c>
      <c r="BP1457" s="92">
        <v>72.904418949999993</v>
      </c>
      <c r="BQ1457" s="92">
        <v>91.425788879999999</v>
      </c>
      <c r="BR1457" s="91">
        <v>4741</v>
      </c>
      <c r="BS1457" s="92">
        <v>1519003.9994999999</v>
      </c>
      <c r="BT1457" s="92">
        <v>5033866.9908999996</v>
      </c>
      <c r="BU1457" s="92">
        <v>4741</v>
      </c>
      <c r="BV1457" s="93">
        <v>44562</v>
      </c>
      <c r="BW1457" s="93">
        <v>44926</v>
      </c>
      <c r="BX1457" s="40"/>
      <c r="BY1457" s="15">
        <f>IF(BI1457=0,MAX($BY$5:BY1456)+1,0)</f>
        <v>0</v>
      </c>
      <c r="BZ1457" s="15" t="str">
        <f t="shared" si="24"/>
        <v/>
      </c>
    </row>
    <row r="1458" spans="61:78" x14ac:dyDescent="0.25">
      <c r="BI1458" s="27">
        <v>12</v>
      </c>
      <c r="BJ1458" t="s">
        <v>409</v>
      </c>
      <c r="BK1458" s="91">
        <v>-8.0000000000000002E-3</v>
      </c>
      <c r="BL1458" s="92" t="s">
        <v>612</v>
      </c>
      <c r="BM1458" s="92">
        <v>0</v>
      </c>
      <c r="BN1458" s="92">
        <v>8231</v>
      </c>
      <c r="BO1458" s="92">
        <v>109.92002869</v>
      </c>
      <c r="BP1458" s="92">
        <v>64.246482850000007</v>
      </c>
      <c r="BQ1458" s="92">
        <v>87.083255769999994</v>
      </c>
      <c r="BR1458" s="91" t="s">
        <v>18</v>
      </c>
      <c r="BS1458" s="92">
        <v>1517647.0034</v>
      </c>
      <c r="BT1458" s="92">
        <v>5031648.0003000004</v>
      </c>
      <c r="BU1458" s="92" t="s">
        <v>18</v>
      </c>
      <c r="BV1458" s="93">
        <v>44562</v>
      </c>
      <c r="BW1458" s="93">
        <v>44926</v>
      </c>
      <c r="BX1458" s="40"/>
      <c r="BY1458" s="15">
        <f>IF(BI1458=0,MAX($BY$5:BY1457)+1,0)</f>
        <v>0</v>
      </c>
      <c r="BZ1458" s="15" t="str">
        <f t="shared" si="24"/>
        <v/>
      </c>
    </row>
    <row r="1459" spans="61:78" x14ac:dyDescent="0.25">
      <c r="BI1459" s="27">
        <v>13</v>
      </c>
      <c r="BJ1459" t="s">
        <v>410</v>
      </c>
      <c r="BK1459" s="91">
        <v>-8.0000000000000002E-3</v>
      </c>
      <c r="BL1459" s="92" t="s">
        <v>613</v>
      </c>
      <c r="BM1459" s="92">
        <v>0</v>
      </c>
      <c r="BN1459" s="92">
        <v>7745</v>
      </c>
      <c r="BO1459" s="92">
        <v>109.08650208</v>
      </c>
      <c r="BP1459" s="92">
        <v>64.124412539999994</v>
      </c>
      <c r="BQ1459" s="92">
        <v>86.605457309999906</v>
      </c>
      <c r="BR1459" s="91" t="s">
        <v>19</v>
      </c>
      <c r="BS1459" s="92">
        <v>1517718.0031000001</v>
      </c>
      <c r="BT1459" s="92">
        <v>5031736.0006999997</v>
      </c>
      <c r="BU1459" s="92" t="s">
        <v>19</v>
      </c>
      <c r="BV1459" s="93">
        <v>44562</v>
      </c>
      <c r="BW1459" s="93">
        <v>44926</v>
      </c>
      <c r="BX1459" s="40"/>
      <c r="BY1459" s="15">
        <f>IF(BI1459=0,MAX($BY$5:BY1458)+1,0)</f>
        <v>0</v>
      </c>
      <c r="BZ1459" s="15" t="str">
        <f t="shared" si="24"/>
        <v/>
      </c>
    </row>
    <row r="1460" spans="61:78" x14ac:dyDescent="0.25">
      <c r="BI1460" s="27">
        <v>14</v>
      </c>
      <c r="BJ1460" t="s">
        <v>412</v>
      </c>
      <c r="BK1460" s="91">
        <v>-8.0000000000000002E-3</v>
      </c>
      <c r="BL1460" s="92" t="s">
        <v>615</v>
      </c>
      <c r="BM1460" s="92">
        <v>0</v>
      </c>
      <c r="BN1460" s="92">
        <v>9316</v>
      </c>
      <c r="BO1460" s="92">
        <v>108.80895233</v>
      </c>
      <c r="BP1460" s="92">
        <v>63.80172348</v>
      </c>
      <c r="BQ1460" s="92">
        <v>86.305337905000002</v>
      </c>
      <c r="BR1460" s="91" t="s">
        <v>28</v>
      </c>
      <c r="BS1460" s="92">
        <v>1517845.0024000001</v>
      </c>
      <c r="BT1460" s="92">
        <v>5031586.9985999996</v>
      </c>
      <c r="BU1460" s="92" t="s">
        <v>28</v>
      </c>
      <c r="BV1460" s="93">
        <v>44562</v>
      </c>
      <c r="BW1460" s="93">
        <v>44926</v>
      </c>
      <c r="BX1460" s="40"/>
      <c r="BY1460" s="15">
        <f>IF(BI1460=0,MAX($BY$5:BY1459)+1,0)</f>
        <v>0</v>
      </c>
      <c r="BZ1460" s="15" t="str">
        <f t="shared" si="24"/>
        <v/>
      </c>
    </row>
    <row r="1461" spans="61:78" x14ac:dyDescent="0.25">
      <c r="BI1461" s="27">
        <v>15</v>
      </c>
      <c r="BJ1461" t="s">
        <v>413</v>
      </c>
      <c r="BK1461" s="91">
        <v>-8.0000000000000002E-3</v>
      </c>
      <c r="BL1461" s="92" t="s">
        <v>616</v>
      </c>
      <c r="BM1461" s="92">
        <v>0</v>
      </c>
      <c r="BN1461" s="92">
        <v>10445</v>
      </c>
      <c r="BO1461" s="92">
        <v>109.21190643</v>
      </c>
      <c r="BP1461" s="92">
        <v>63.974983219999999</v>
      </c>
      <c r="BQ1461" s="92">
        <v>86.593444825000006</v>
      </c>
      <c r="BR1461" s="91" t="s">
        <v>29</v>
      </c>
      <c r="BS1461" s="92">
        <v>1517749.0031000001</v>
      </c>
      <c r="BT1461" s="92">
        <v>5031492.9918999998</v>
      </c>
      <c r="BU1461" s="92" t="s">
        <v>29</v>
      </c>
      <c r="BV1461" s="93">
        <v>44562</v>
      </c>
      <c r="BW1461" s="93">
        <v>44926</v>
      </c>
      <c r="BX1461" s="40"/>
      <c r="BY1461" s="15">
        <f>IF(BI1461=0,MAX($BY$5:BY1460)+1,0)</f>
        <v>0</v>
      </c>
      <c r="BZ1461" s="15" t="str">
        <f t="shared" si="24"/>
        <v/>
      </c>
    </row>
    <row r="1462" spans="61:78" x14ac:dyDescent="0.25">
      <c r="BI1462" s="27">
        <v>16</v>
      </c>
      <c r="BJ1462" t="s">
        <v>417</v>
      </c>
      <c r="BK1462" s="91">
        <v>-8.0000000000000002E-3</v>
      </c>
      <c r="BL1462" s="92" t="s">
        <v>621</v>
      </c>
      <c r="BM1462" s="92">
        <v>0</v>
      </c>
      <c r="BN1462" s="92">
        <v>1919</v>
      </c>
      <c r="BO1462" s="92">
        <v>107.52838898</v>
      </c>
      <c r="BP1462" s="92">
        <v>71.738250730000004</v>
      </c>
      <c r="BQ1462" s="92">
        <v>89.633319854999996</v>
      </c>
      <c r="BR1462" s="91" t="s">
        <v>38</v>
      </c>
      <c r="BS1462" s="92">
        <v>1519559.9978</v>
      </c>
      <c r="BT1462" s="92">
        <v>5033463.9984999998</v>
      </c>
      <c r="BU1462" s="92" t="s">
        <v>38</v>
      </c>
      <c r="BV1462" s="93">
        <v>44562</v>
      </c>
      <c r="BW1462" s="93">
        <v>44926</v>
      </c>
      <c r="BX1462" s="40"/>
      <c r="BY1462" s="15">
        <f>IF(BI1462=0,MAX($BY$5:BY1461)+1,0)</f>
        <v>0</v>
      </c>
      <c r="BZ1462" s="15" t="str">
        <f t="shared" si="24"/>
        <v/>
      </c>
    </row>
    <row r="1463" spans="61:78" x14ac:dyDescent="0.25">
      <c r="BI1463" s="27">
        <v>17</v>
      </c>
      <c r="BJ1463" t="s">
        <v>418</v>
      </c>
      <c r="BK1463" s="91">
        <v>-8.0000000000000002E-3</v>
      </c>
      <c r="BL1463" s="92" t="s">
        <v>622</v>
      </c>
      <c r="BM1463" s="92">
        <v>0</v>
      </c>
      <c r="BN1463" s="92">
        <v>2048</v>
      </c>
      <c r="BO1463" s="92">
        <v>107.55656433</v>
      </c>
      <c r="BP1463" s="92">
        <v>71.476799009999993</v>
      </c>
      <c r="BQ1463" s="92">
        <v>89.516681669999997</v>
      </c>
      <c r="BR1463" s="91" t="s">
        <v>39</v>
      </c>
      <c r="BS1463" s="92">
        <v>1519593.9975000001</v>
      </c>
      <c r="BT1463" s="92">
        <v>5033411.9990999997</v>
      </c>
      <c r="BU1463" s="92" t="s">
        <v>39</v>
      </c>
      <c r="BV1463" s="93">
        <v>44562</v>
      </c>
      <c r="BW1463" s="93">
        <v>44926</v>
      </c>
      <c r="BX1463" s="40"/>
      <c r="BY1463" s="15">
        <f>IF(BI1463=0,MAX($BY$5:BY1462)+1,0)</f>
        <v>0</v>
      </c>
      <c r="BZ1463" s="15" t="str">
        <f t="shared" si="24"/>
        <v/>
      </c>
    </row>
    <row r="1464" spans="61:78" x14ac:dyDescent="0.25">
      <c r="BI1464" s="27">
        <v>18</v>
      </c>
      <c r="BJ1464" t="s">
        <v>419</v>
      </c>
      <c r="BK1464" s="91">
        <v>-8.0000000000000002E-3</v>
      </c>
      <c r="BL1464" s="92" t="s">
        <v>623</v>
      </c>
      <c r="BM1464" s="92">
        <v>0</v>
      </c>
      <c r="BN1464" s="92">
        <v>2173</v>
      </c>
      <c r="BO1464" s="92">
        <v>107.66276550000001</v>
      </c>
      <c r="BP1464" s="92">
        <v>71.339622500000004</v>
      </c>
      <c r="BQ1464" s="92">
        <v>89.501193999999998</v>
      </c>
      <c r="BR1464" s="91" t="s">
        <v>40</v>
      </c>
      <c r="BS1464" s="92">
        <v>1519634.9982</v>
      </c>
      <c r="BT1464" s="92">
        <v>5033369.9902999997</v>
      </c>
      <c r="BU1464" s="92" t="s">
        <v>40</v>
      </c>
      <c r="BV1464" s="93">
        <v>44562</v>
      </c>
      <c r="BW1464" s="93">
        <v>44926</v>
      </c>
      <c r="BX1464" s="40"/>
      <c r="BY1464" s="15">
        <f>IF(BI1464=0,MAX($BY$5:BY1463)+1,0)</f>
        <v>0</v>
      </c>
      <c r="BZ1464" s="15" t="str">
        <f t="shared" si="24"/>
        <v/>
      </c>
    </row>
    <row r="1465" spans="61:78" x14ac:dyDescent="0.25">
      <c r="BI1465" s="27">
        <v>19</v>
      </c>
      <c r="BJ1465" t="s">
        <v>420</v>
      </c>
      <c r="BK1465" s="91">
        <v>6.0000000000000001E-3</v>
      </c>
      <c r="BL1465" s="92" t="s">
        <v>624</v>
      </c>
      <c r="BM1465" s="92">
        <v>0</v>
      </c>
      <c r="BN1465" s="92">
        <v>2169</v>
      </c>
      <c r="BO1465" s="92">
        <v>108.33624268</v>
      </c>
      <c r="BP1465" s="92">
        <v>71.719467159999994</v>
      </c>
      <c r="BQ1465" s="92">
        <v>90.027854919999996</v>
      </c>
      <c r="BR1465" s="91" t="s">
        <v>41</v>
      </c>
      <c r="BS1465" s="92">
        <v>1519433.0009000001</v>
      </c>
      <c r="BT1465" s="92">
        <v>5033336.9924999997</v>
      </c>
      <c r="BU1465" s="92" t="s">
        <v>41</v>
      </c>
      <c r="BV1465" s="93">
        <v>44562</v>
      </c>
      <c r="BW1465" s="93">
        <v>44926</v>
      </c>
      <c r="BX1465" s="40"/>
      <c r="BY1465" s="15">
        <f>IF(BI1465=0,MAX($BY$5:BY1464)+1,0)</f>
        <v>0</v>
      </c>
      <c r="BZ1465" s="15" t="str">
        <f t="shared" si="24"/>
        <v/>
      </c>
    </row>
    <row r="1466" spans="61:78" x14ac:dyDescent="0.25">
      <c r="BI1466" s="27">
        <v>20</v>
      </c>
      <c r="BJ1466" t="s">
        <v>420</v>
      </c>
      <c r="BK1466" s="91">
        <v>6.0000000000000001E-3</v>
      </c>
      <c r="BL1466" s="92" t="s">
        <v>625</v>
      </c>
      <c r="BM1466" s="92">
        <v>0</v>
      </c>
      <c r="BN1466" s="92">
        <v>2169</v>
      </c>
      <c r="BO1466" s="92">
        <v>108.33624268</v>
      </c>
      <c r="BP1466" s="92">
        <v>71.719467159999994</v>
      </c>
      <c r="BQ1466" s="92">
        <v>90.027854919999996</v>
      </c>
      <c r="BR1466" s="91" t="s">
        <v>42</v>
      </c>
      <c r="BS1466" s="92">
        <v>1519443.996</v>
      </c>
      <c r="BT1466" s="92">
        <v>5033326.9955000002</v>
      </c>
      <c r="BU1466" s="92" t="s">
        <v>42</v>
      </c>
      <c r="BV1466" s="93">
        <v>44562</v>
      </c>
      <c r="BW1466" s="93">
        <v>44926</v>
      </c>
      <c r="BX1466" s="40"/>
      <c r="BY1466" s="15">
        <f>IF(BI1466=0,MAX($BY$5:BY1465)+1,0)</f>
        <v>0</v>
      </c>
      <c r="BZ1466" s="15" t="str">
        <f t="shared" si="24"/>
        <v/>
      </c>
    </row>
    <row r="1467" spans="61:78" x14ac:dyDescent="0.25">
      <c r="BI1467" s="27">
        <v>21</v>
      </c>
      <c r="BJ1467" t="s">
        <v>421</v>
      </c>
      <c r="BK1467" s="91">
        <v>6.0000000000000001E-3</v>
      </c>
      <c r="BL1467" s="92" t="s">
        <v>626</v>
      </c>
      <c r="BM1467" s="92">
        <v>0</v>
      </c>
      <c r="BN1467" s="92">
        <v>2295</v>
      </c>
      <c r="BO1467" s="92">
        <v>107.84601592999999</v>
      </c>
      <c r="BP1467" s="92">
        <v>71.506248470000003</v>
      </c>
      <c r="BQ1467" s="92">
        <v>89.676132199999998</v>
      </c>
      <c r="BR1467" s="91" t="s">
        <v>43</v>
      </c>
      <c r="BS1467" s="92">
        <v>1519469.0020999999</v>
      </c>
      <c r="BT1467" s="92">
        <v>5033304.9913999997</v>
      </c>
      <c r="BU1467" s="92" t="s">
        <v>43</v>
      </c>
      <c r="BV1467" s="93">
        <v>44562</v>
      </c>
      <c r="BW1467" s="93">
        <v>44926</v>
      </c>
      <c r="BX1467" s="40"/>
      <c r="BY1467" s="15">
        <f>IF(BI1467=0,MAX($BY$5:BY1466)+1,0)</f>
        <v>0</v>
      </c>
      <c r="BZ1467" s="15" t="str">
        <f t="shared" si="24"/>
        <v/>
      </c>
    </row>
    <row r="1468" spans="61:78" x14ac:dyDescent="0.25">
      <c r="BI1468" s="27">
        <v>22</v>
      </c>
      <c r="BJ1468" t="s">
        <v>421</v>
      </c>
      <c r="BK1468" s="91">
        <v>6.0000000000000001E-3</v>
      </c>
      <c r="BL1468" s="92" t="s">
        <v>627</v>
      </c>
      <c r="BM1468" s="92">
        <v>0</v>
      </c>
      <c r="BN1468" s="92">
        <v>2295</v>
      </c>
      <c r="BO1468" s="92">
        <v>107.84601592999999</v>
      </c>
      <c r="BP1468" s="92">
        <v>71.506248470000003</v>
      </c>
      <c r="BQ1468" s="92">
        <v>89.676132199999998</v>
      </c>
      <c r="BR1468" s="91" t="s">
        <v>44</v>
      </c>
      <c r="BS1468" s="92">
        <v>1519482.0045</v>
      </c>
      <c r="BT1468" s="92">
        <v>5033285.9927000003</v>
      </c>
      <c r="BU1468" s="92" t="s">
        <v>44</v>
      </c>
      <c r="BV1468" s="93">
        <v>44562</v>
      </c>
      <c r="BW1468" s="93">
        <v>44926</v>
      </c>
      <c r="BX1468" s="40"/>
      <c r="BY1468" s="15">
        <f>IF(BI1468=0,MAX($BY$5:BY1467)+1,0)</f>
        <v>0</v>
      </c>
      <c r="BZ1468" s="15" t="str">
        <f t="shared" si="24"/>
        <v/>
      </c>
    </row>
    <row r="1469" spans="61:78" x14ac:dyDescent="0.25">
      <c r="BI1469" s="27">
        <v>23</v>
      </c>
      <c r="BJ1469" t="s">
        <v>422</v>
      </c>
      <c r="BK1469" s="91">
        <v>2.4E-2</v>
      </c>
      <c r="BL1469" s="92" t="s">
        <v>628</v>
      </c>
      <c r="BM1469" s="92">
        <v>0</v>
      </c>
      <c r="BN1469" s="92">
        <v>2527</v>
      </c>
      <c r="BO1469" s="92">
        <v>107.97271729000001</v>
      </c>
      <c r="BP1469" s="92">
        <v>71.206565859999998</v>
      </c>
      <c r="BQ1469" s="92">
        <v>89.589641575000002</v>
      </c>
      <c r="BR1469" s="91" t="s">
        <v>45</v>
      </c>
      <c r="BS1469" s="92">
        <v>1519518.9950999999</v>
      </c>
      <c r="BT1469" s="92">
        <v>5033226.9990999997</v>
      </c>
      <c r="BU1469" s="92" t="s">
        <v>45</v>
      </c>
      <c r="BV1469" s="93">
        <v>44562</v>
      </c>
      <c r="BW1469" s="93">
        <v>44926</v>
      </c>
      <c r="BX1469" s="40"/>
      <c r="BY1469" s="15">
        <f>IF(BI1469=0,MAX($BY$5:BY1468)+1,0)</f>
        <v>0</v>
      </c>
      <c r="BZ1469" s="15" t="str">
        <f t="shared" si="24"/>
        <v/>
      </c>
    </row>
    <row r="1470" spans="61:78" x14ac:dyDescent="0.25">
      <c r="BI1470" s="27">
        <v>24</v>
      </c>
      <c r="BJ1470" t="s">
        <v>423</v>
      </c>
      <c r="BK1470" s="91">
        <v>-2.1399999999999999E-2</v>
      </c>
      <c r="BL1470" s="92" t="s">
        <v>629</v>
      </c>
      <c r="BM1470" s="92">
        <v>0</v>
      </c>
      <c r="BN1470" s="92">
        <v>2287</v>
      </c>
      <c r="BO1470" s="92">
        <v>107.6685791</v>
      </c>
      <c r="BP1470" s="92">
        <v>71.260536189999996</v>
      </c>
      <c r="BQ1470" s="92">
        <v>89.464557644999999</v>
      </c>
      <c r="BR1470" s="91" t="s">
        <v>46</v>
      </c>
      <c r="BS1470" s="92">
        <v>1519078.0001999999</v>
      </c>
      <c r="BT1470" s="92">
        <v>5033219.9946999997</v>
      </c>
      <c r="BU1470" s="92" t="s">
        <v>46</v>
      </c>
      <c r="BV1470" s="93">
        <v>44562</v>
      </c>
      <c r="BW1470" s="93">
        <v>44926</v>
      </c>
      <c r="BX1470" s="40"/>
      <c r="BY1470" s="15">
        <f>IF(BI1470=0,MAX($BY$5:BY1469)+1,0)</f>
        <v>0</v>
      </c>
      <c r="BZ1470" s="15" t="str">
        <f t="shared" si="24"/>
        <v/>
      </c>
    </row>
    <row r="1471" spans="61:78" x14ac:dyDescent="0.25">
      <c r="BI1471" s="27">
        <v>25</v>
      </c>
      <c r="BJ1471" t="s">
        <v>424</v>
      </c>
      <c r="BK1471" s="91">
        <v>2.1399999999999999E-2</v>
      </c>
      <c r="BL1471" s="92" t="s">
        <v>630</v>
      </c>
      <c r="BM1471" s="92">
        <v>0</v>
      </c>
      <c r="BN1471" s="92">
        <v>1909</v>
      </c>
      <c r="BO1471" s="92">
        <v>108.11677551</v>
      </c>
      <c r="BP1471" s="92">
        <v>71.622856139999996</v>
      </c>
      <c r="BQ1471" s="92">
        <v>89.869815824999904</v>
      </c>
      <c r="BR1471" s="91" t="s">
        <v>47</v>
      </c>
      <c r="BS1471" s="92">
        <v>1519088.0037</v>
      </c>
      <c r="BT1471" s="92">
        <v>5033340.9992000004</v>
      </c>
      <c r="BU1471" s="92" t="s">
        <v>47</v>
      </c>
      <c r="BV1471" s="93">
        <v>44562</v>
      </c>
      <c r="BW1471" s="93">
        <v>44926</v>
      </c>
      <c r="BX1471" s="40"/>
      <c r="BY1471" s="15">
        <f>IF(BI1471=0,MAX($BY$5:BY1470)+1,0)</f>
        <v>0</v>
      </c>
      <c r="BZ1471" s="15" t="str">
        <f t="shared" si="24"/>
        <v/>
      </c>
    </row>
    <row r="1472" spans="61:78" x14ac:dyDescent="0.25">
      <c r="BI1472" s="27">
        <v>26</v>
      </c>
      <c r="BJ1472" t="s">
        <v>425</v>
      </c>
      <c r="BK1472" s="91">
        <v>2.1399999999999999E-2</v>
      </c>
      <c r="BL1472" s="92" t="s">
        <v>631</v>
      </c>
      <c r="BM1472" s="92">
        <v>0</v>
      </c>
      <c r="BN1472" s="92">
        <v>2161</v>
      </c>
      <c r="BO1472" s="92">
        <v>107.9879303</v>
      </c>
      <c r="BP1472" s="92">
        <v>71.230773929999998</v>
      </c>
      <c r="BQ1472" s="92">
        <v>89.609352114999993</v>
      </c>
      <c r="BR1472" s="91" t="s">
        <v>48</v>
      </c>
      <c r="BS1472" s="92">
        <v>1519071.9994999999</v>
      </c>
      <c r="BT1472" s="92">
        <v>5033226.9907999998</v>
      </c>
      <c r="BU1472" s="92" t="s">
        <v>48</v>
      </c>
      <c r="BV1472" s="93">
        <v>44562</v>
      </c>
      <c r="BW1472" s="93">
        <v>44926</v>
      </c>
      <c r="BX1472" s="40"/>
      <c r="BY1472" s="15">
        <f>IF(BI1472=0,MAX($BY$5:BY1471)+1,0)</f>
        <v>0</v>
      </c>
      <c r="BZ1472" s="15" t="str">
        <f t="shared" si="24"/>
        <v/>
      </c>
    </row>
    <row r="1473" spans="61:78" x14ac:dyDescent="0.25">
      <c r="BI1473" s="27">
        <v>27</v>
      </c>
      <c r="BJ1473" t="s">
        <v>426</v>
      </c>
      <c r="BK1473" s="91">
        <v>-6.0000000000000001E-3</v>
      </c>
      <c r="BL1473" s="92" t="s">
        <v>632</v>
      </c>
      <c r="BM1473" s="92">
        <v>0</v>
      </c>
      <c r="BN1473" s="92">
        <v>2528</v>
      </c>
      <c r="BO1473" s="92">
        <v>107.90103148999999</v>
      </c>
      <c r="BP1473" s="92">
        <v>71.132980349999997</v>
      </c>
      <c r="BQ1473" s="92">
        <v>89.517005920000003</v>
      </c>
      <c r="BR1473" s="91" t="s">
        <v>49</v>
      </c>
      <c r="BS1473" s="92">
        <v>1519568.0019</v>
      </c>
      <c r="BT1473" s="92">
        <v>5033226.9948000005</v>
      </c>
      <c r="BU1473" s="92" t="s">
        <v>49</v>
      </c>
      <c r="BV1473" s="93">
        <v>44562</v>
      </c>
      <c r="BW1473" s="93">
        <v>44926</v>
      </c>
      <c r="BX1473" s="40"/>
      <c r="BY1473" s="15">
        <f>IF(BI1473=0,MAX($BY$5:BY1472)+1,0)</f>
        <v>0</v>
      </c>
      <c r="BZ1473" s="15" t="str">
        <f t="shared" si="24"/>
        <v/>
      </c>
    </row>
    <row r="1474" spans="61:78" x14ac:dyDescent="0.25">
      <c r="BI1474" s="27">
        <v>28</v>
      </c>
      <c r="BJ1474" t="s">
        <v>426</v>
      </c>
      <c r="BK1474" s="91">
        <v>-6.0000000000000001E-3</v>
      </c>
      <c r="BL1474" s="92" t="s">
        <v>633</v>
      </c>
      <c r="BM1474" s="92">
        <v>0</v>
      </c>
      <c r="BN1474" s="92">
        <v>2528</v>
      </c>
      <c r="BO1474" s="92">
        <v>107.90103148999999</v>
      </c>
      <c r="BP1474" s="92">
        <v>71.132980349999997</v>
      </c>
      <c r="BQ1474" s="92">
        <v>89.517005920000003</v>
      </c>
      <c r="BR1474" s="91" t="s">
        <v>50</v>
      </c>
      <c r="BS1474" s="92">
        <v>1519571.9987999999</v>
      </c>
      <c r="BT1474" s="92">
        <v>5033222.9929</v>
      </c>
      <c r="BU1474" s="92" t="s">
        <v>50</v>
      </c>
      <c r="BV1474" s="93">
        <v>44562</v>
      </c>
      <c r="BW1474" s="93">
        <v>44926</v>
      </c>
      <c r="BX1474" s="40"/>
      <c r="BY1474" s="15">
        <f>IF(BI1474=0,MAX($BY$5:BY1473)+1,0)</f>
        <v>0</v>
      </c>
      <c r="BZ1474" s="15" t="str">
        <f t="shared" si="24"/>
        <v/>
      </c>
    </row>
    <row r="1475" spans="61:78" x14ac:dyDescent="0.25">
      <c r="BI1475" s="27">
        <v>29</v>
      </c>
      <c r="BJ1475" t="s">
        <v>427</v>
      </c>
      <c r="BK1475" s="91">
        <v>6.0000000000000001E-3</v>
      </c>
      <c r="BL1475" s="92" t="s">
        <v>634</v>
      </c>
      <c r="BM1475" s="92">
        <v>0</v>
      </c>
      <c r="BN1475" s="92">
        <v>2412</v>
      </c>
      <c r="BO1475" s="92">
        <v>108.01702118</v>
      </c>
      <c r="BP1475" s="92">
        <v>71.264244079999997</v>
      </c>
      <c r="BQ1475" s="92">
        <v>89.640632629999999</v>
      </c>
      <c r="BR1475" s="91" t="s">
        <v>51</v>
      </c>
      <c r="BS1475" s="92">
        <v>1519546.9998999999</v>
      </c>
      <c r="BT1475" s="92">
        <v>5033241</v>
      </c>
      <c r="BU1475" s="92" t="s">
        <v>51</v>
      </c>
      <c r="BV1475" s="93">
        <v>44562</v>
      </c>
      <c r="BW1475" s="93">
        <v>44926</v>
      </c>
      <c r="BX1475" s="40"/>
      <c r="BY1475" s="15">
        <f>IF(BI1475=0,MAX($BY$5:BY1474)+1,0)</f>
        <v>0</v>
      </c>
      <c r="BZ1475" s="15" t="str">
        <f t="shared" si="24"/>
        <v/>
      </c>
    </row>
    <row r="1476" spans="61:78" x14ac:dyDescent="0.25">
      <c r="BI1476" s="27">
        <v>30</v>
      </c>
      <c r="BJ1476" t="s">
        <v>426</v>
      </c>
      <c r="BK1476" s="91">
        <v>6.0000000000000001E-3</v>
      </c>
      <c r="BL1476" s="92" t="s">
        <v>635</v>
      </c>
      <c r="BM1476" s="92">
        <v>0</v>
      </c>
      <c r="BN1476" s="92">
        <v>2528</v>
      </c>
      <c r="BO1476" s="92">
        <v>107.90103148999999</v>
      </c>
      <c r="BP1476" s="92">
        <v>71.132980349999997</v>
      </c>
      <c r="BQ1476" s="92">
        <v>89.517005920000003</v>
      </c>
      <c r="BR1476" s="91" t="s">
        <v>52</v>
      </c>
      <c r="BS1476" s="92">
        <v>1519545.0049999999</v>
      </c>
      <c r="BT1476" s="92">
        <v>5033238.9978999998</v>
      </c>
      <c r="BU1476" s="92" t="s">
        <v>52</v>
      </c>
      <c r="BV1476" s="93">
        <v>44562</v>
      </c>
      <c r="BW1476" s="93">
        <v>44926</v>
      </c>
      <c r="BX1476" s="40"/>
      <c r="BY1476" s="15">
        <f>IF(BI1476=0,MAX($BY$5:BY1475)+1,0)</f>
        <v>0</v>
      </c>
      <c r="BZ1476" s="15" t="str">
        <f t="shared" si="24"/>
        <v/>
      </c>
    </row>
    <row r="1477" spans="61:78" x14ac:dyDescent="0.25">
      <c r="BI1477" s="27">
        <v>31</v>
      </c>
      <c r="BJ1477" t="s">
        <v>422</v>
      </c>
      <c r="BK1477" s="91">
        <v>1.2E-2</v>
      </c>
      <c r="BL1477" s="92" t="s">
        <v>636</v>
      </c>
      <c r="BM1477" s="92">
        <v>0</v>
      </c>
      <c r="BN1477" s="92">
        <v>2527</v>
      </c>
      <c r="BO1477" s="92">
        <v>107.97271729000001</v>
      </c>
      <c r="BP1477" s="92">
        <v>71.206565859999998</v>
      </c>
      <c r="BQ1477" s="92">
        <v>89.589641575000002</v>
      </c>
      <c r="BR1477" s="91" t="s">
        <v>53</v>
      </c>
      <c r="BS1477" s="92">
        <v>1519518.9950999999</v>
      </c>
      <c r="BT1477" s="92">
        <v>5033226.9990999997</v>
      </c>
      <c r="BU1477" s="92" t="s">
        <v>53</v>
      </c>
      <c r="BV1477" s="93">
        <v>44562</v>
      </c>
      <c r="BW1477" s="93">
        <v>44926</v>
      </c>
      <c r="BX1477" s="40"/>
      <c r="BY1477" s="15">
        <f>IF(BI1477=0,MAX($BY$5:BY1476)+1,0)</f>
        <v>0</v>
      </c>
      <c r="BZ1477" s="15" t="str">
        <f t="shared" si="24"/>
        <v/>
      </c>
    </row>
    <row r="1478" spans="61:78" x14ac:dyDescent="0.25">
      <c r="BI1478" s="27">
        <v>32</v>
      </c>
      <c r="BJ1478" t="s">
        <v>426</v>
      </c>
      <c r="BK1478" s="91">
        <v>8.0000000000000002E-3</v>
      </c>
      <c r="BL1478" s="92" t="s">
        <v>639</v>
      </c>
      <c r="BM1478" s="92">
        <v>0</v>
      </c>
      <c r="BN1478" s="92">
        <v>2528</v>
      </c>
      <c r="BO1478" s="92">
        <v>107.90103148999999</v>
      </c>
      <c r="BP1478" s="92">
        <v>71.132980349999997</v>
      </c>
      <c r="BQ1478" s="92">
        <v>89.517005920000003</v>
      </c>
      <c r="BR1478" s="91" t="s">
        <v>56</v>
      </c>
      <c r="BS1478" s="92">
        <v>1519549.9957999999</v>
      </c>
      <c r="BT1478" s="92">
        <v>5033195.9979999997</v>
      </c>
      <c r="BU1478" s="92" t="s">
        <v>56</v>
      </c>
      <c r="BV1478" s="93">
        <v>44562</v>
      </c>
      <c r="BW1478" s="93">
        <v>44926</v>
      </c>
      <c r="BX1478" s="40"/>
      <c r="BY1478" s="15">
        <f>IF(BI1478=0,MAX($BY$5:BY1477)+1,0)</f>
        <v>0</v>
      </c>
      <c r="BZ1478" s="15" t="str">
        <f t="shared" si="24"/>
        <v/>
      </c>
    </row>
    <row r="1479" spans="61:78" x14ac:dyDescent="0.25">
      <c r="BI1479" s="27">
        <v>33</v>
      </c>
      <c r="BJ1479" t="s">
        <v>342</v>
      </c>
      <c r="BK1479" s="91">
        <v>6.0000000000000001E-3</v>
      </c>
      <c r="BL1479" s="92" t="s">
        <v>654</v>
      </c>
      <c r="BM1479" s="92">
        <v>0</v>
      </c>
      <c r="BN1479" s="92">
        <v>14785</v>
      </c>
      <c r="BO1479" s="92">
        <v>106.4753418</v>
      </c>
      <c r="BP1479" s="92">
        <v>63.433700559999998</v>
      </c>
      <c r="BQ1479" s="92">
        <v>84.95452118</v>
      </c>
      <c r="BR1479" s="91" t="s">
        <v>71</v>
      </c>
      <c r="BS1479" s="92">
        <v>1518762.0031999999</v>
      </c>
      <c r="BT1479" s="92">
        <v>5031310.9926000005</v>
      </c>
      <c r="BU1479" s="92" t="s">
        <v>71</v>
      </c>
      <c r="BV1479" s="93">
        <v>44562</v>
      </c>
      <c r="BW1479" s="93">
        <v>44926</v>
      </c>
      <c r="BX1479" s="40"/>
      <c r="BY1479" s="15">
        <f>IF(BI1479=0,MAX($BY$5:BY1478)+1,0)</f>
        <v>0</v>
      </c>
      <c r="BZ1479" s="15" t="str">
        <f t="shared" ref="BZ1479:BZ1542" si="25">IF(ROW()-$BZ$5&lt;=$BY$4,ROW()-$BZ$5,"")</f>
        <v/>
      </c>
    </row>
    <row r="1480" spans="61:78" x14ac:dyDescent="0.25">
      <c r="BI1480" s="27">
        <v>34</v>
      </c>
      <c r="BJ1480" t="s">
        <v>453</v>
      </c>
      <c r="BK1480" s="91">
        <v>-3.5000000000000001E-3</v>
      </c>
      <c r="BL1480" s="92" t="s">
        <v>674</v>
      </c>
      <c r="BM1480" s="92">
        <v>0</v>
      </c>
      <c r="BN1480" s="92">
        <v>727</v>
      </c>
      <c r="BO1480" s="92">
        <v>112.15606689000001</v>
      </c>
      <c r="BP1480" s="92">
        <v>65.068504329999996</v>
      </c>
      <c r="BQ1480" s="92">
        <v>88.612285610000001</v>
      </c>
      <c r="BR1480" s="91" t="s">
        <v>87</v>
      </c>
      <c r="BS1480" s="92">
        <v>1516905.0027999999</v>
      </c>
      <c r="BT1480" s="92">
        <v>5033255.9985999996</v>
      </c>
      <c r="BU1480" s="92" t="s">
        <v>87</v>
      </c>
      <c r="BV1480" s="93">
        <v>44562</v>
      </c>
      <c r="BW1480" s="93">
        <v>44926</v>
      </c>
      <c r="BX1480" s="40"/>
      <c r="BY1480" s="15">
        <f>IF(BI1480=0,MAX($BY$5:BY1479)+1,0)</f>
        <v>0</v>
      </c>
      <c r="BZ1480" s="15" t="str">
        <f t="shared" si="25"/>
        <v/>
      </c>
    </row>
    <row r="1481" spans="61:78" x14ac:dyDescent="0.25">
      <c r="BI1481" s="27">
        <v>35</v>
      </c>
      <c r="BJ1481" t="s">
        <v>464</v>
      </c>
      <c r="BK1481" s="91">
        <v>-9.4999999999999998E-3</v>
      </c>
      <c r="BL1481" s="92" t="s">
        <v>683</v>
      </c>
      <c r="BM1481" s="92">
        <v>0</v>
      </c>
      <c r="BN1481" s="92">
        <v>9249</v>
      </c>
      <c r="BO1481" s="92">
        <v>103.56208801</v>
      </c>
      <c r="BP1481" s="92">
        <v>66.873481749999996</v>
      </c>
      <c r="BQ1481" s="92">
        <v>85.217784879999996</v>
      </c>
      <c r="BR1481" s="91" t="s">
        <v>89</v>
      </c>
      <c r="BS1481" s="92">
        <v>1520751.9961000001</v>
      </c>
      <c r="BT1481" s="92">
        <v>5032391.9959000004</v>
      </c>
      <c r="BU1481" s="92" t="s">
        <v>89</v>
      </c>
      <c r="BV1481" s="93">
        <v>44562</v>
      </c>
      <c r="BW1481" s="93">
        <v>44926</v>
      </c>
      <c r="BX1481" s="40"/>
      <c r="BY1481" s="15">
        <f>IF(BI1481=0,MAX($BY$5:BY1480)+1,0)</f>
        <v>0</v>
      </c>
      <c r="BZ1481" s="15" t="str">
        <f t="shared" si="25"/>
        <v/>
      </c>
    </row>
    <row r="1482" spans="61:78" x14ac:dyDescent="0.25">
      <c r="BI1482" s="27">
        <v>36</v>
      </c>
      <c r="BJ1482" t="s">
        <v>465</v>
      </c>
      <c r="BK1482" s="91">
        <v>-9.4999999999999998E-3</v>
      </c>
      <c r="BL1482" s="92" t="s">
        <v>684</v>
      </c>
      <c r="BM1482" s="92">
        <v>0</v>
      </c>
      <c r="BN1482" s="92">
        <v>8671</v>
      </c>
      <c r="BO1482" s="92">
        <v>104.6832962</v>
      </c>
      <c r="BP1482" s="92">
        <v>68.130287170000003</v>
      </c>
      <c r="BQ1482" s="92">
        <v>86.406791685000002</v>
      </c>
      <c r="BR1482" s="91" t="s">
        <v>90</v>
      </c>
      <c r="BS1482" s="92">
        <v>1520458.9982</v>
      </c>
      <c r="BT1482" s="92">
        <v>5032383.9956999999</v>
      </c>
      <c r="BU1482" s="92" t="s">
        <v>90</v>
      </c>
      <c r="BV1482" s="93">
        <v>44562</v>
      </c>
      <c r="BW1482" s="93">
        <v>44926</v>
      </c>
      <c r="BX1482" s="40"/>
      <c r="BY1482" s="15">
        <f>IF(BI1482=0,MAX($BY$5:BY1481)+1,0)</f>
        <v>0</v>
      </c>
      <c r="BZ1482" s="15" t="str">
        <f t="shared" si="25"/>
        <v/>
      </c>
    </row>
    <row r="1483" spans="61:78" x14ac:dyDescent="0.25">
      <c r="BI1483" s="27">
        <v>37</v>
      </c>
      <c r="BJ1483" t="s">
        <v>466</v>
      </c>
      <c r="BK1483" s="91">
        <v>-9.4999999999999998E-3</v>
      </c>
      <c r="BL1483" s="92" t="s">
        <v>685</v>
      </c>
      <c r="BM1483" s="92">
        <v>0</v>
      </c>
      <c r="BN1483" s="92">
        <v>9255</v>
      </c>
      <c r="BO1483" s="92">
        <v>103.91210938</v>
      </c>
      <c r="BP1483" s="92">
        <v>66.635841369999994</v>
      </c>
      <c r="BQ1483" s="92">
        <v>85.273975374999907</v>
      </c>
      <c r="BR1483" s="91" t="s">
        <v>91</v>
      </c>
      <c r="BS1483" s="92">
        <v>1520823.9998999999</v>
      </c>
      <c r="BT1483" s="92">
        <v>5032383.9976000004</v>
      </c>
      <c r="BU1483" s="92" t="s">
        <v>91</v>
      </c>
      <c r="BV1483" s="93">
        <v>44562</v>
      </c>
      <c r="BW1483" s="93">
        <v>44926</v>
      </c>
      <c r="BX1483" s="40"/>
      <c r="BY1483" s="15">
        <f>IF(BI1483=0,MAX($BY$5:BY1482)+1,0)</f>
        <v>0</v>
      </c>
      <c r="BZ1483" s="15" t="str">
        <f t="shared" si="25"/>
        <v/>
      </c>
    </row>
    <row r="1484" spans="61:78" x14ac:dyDescent="0.25">
      <c r="BI1484" s="27">
        <v>38</v>
      </c>
      <c r="BJ1484" t="s">
        <v>467</v>
      </c>
      <c r="BK1484" s="91">
        <v>-9.4999999999999998E-3</v>
      </c>
      <c r="BL1484" s="92" t="s">
        <v>686</v>
      </c>
      <c r="BM1484" s="92">
        <v>0</v>
      </c>
      <c r="BN1484" s="92">
        <v>8689</v>
      </c>
      <c r="BO1484" s="92">
        <v>104.02419281</v>
      </c>
      <c r="BP1484" s="92">
        <v>67.291755679999994</v>
      </c>
      <c r="BQ1484" s="92">
        <v>85.657974244999906</v>
      </c>
      <c r="BR1484" s="91" t="s">
        <v>92</v>
      </c>
      <c r="BS1484" s="92">
        <v>1520653.0012999999</v>
      </c>
      <c r="BT1484" s="92">
        <v>5032404.9929</v>
      </c>
      <c r="BU1484" s="92" t="s">
        <v>92</v>
      </c>
      <c r="BV1484" s="93">
        <v>44562</v>
      </c>
      <c r="BW1484" s="93">
        <v>44926</v>
      </c>
      <c r="BX1484" s="40"/>
      <c r="BY1484" s="15">
        <f>IF(BI1484=0,MAX($BY$5:BY1483)+1,0)</f>
        <v>0</v>
      </c>
      <c r="BZ1484" s="15" t="str">
        <f t="shared" si="25"/>
        <v/>
      </c>
    </row>
    <row r="1485" spans="61:78" x14ac:dyDescent="0.25">
      <c r="BI1485" s="27">
        <v>39</v>
      </c>
      <c r="BJ1485" t="s">
        <v>468</v>
      </c>
      <c r="BK1485" s="91">
        <v>-9.4999999999999998E-3</v>
      </c>
      <c r="BL1485" s="92" t="s">
        <v>687</v>
      </c>
      <c r="BM1485" s="92">
        <v>0</v>
      </c>
      <c r="BN1485" s="92">
        <v>7191</v>
      </c>
      <c r="BO1485" s="92">
        <v>103.00206756999999</v>
      </c>
      <c r="BP1485" s="92">
        <v>68.493926999999999</v>
      </c>
      <c r="BQ1485" s="92">
        <v>85.747997284999997</v>
      </c>
      <c r="BR1485" s="91" t="s">
        <v>93</v>
      </c>
      <c r="BS1485" s="92">
        <v>1520382.003</v>
      </c>
      <c r="BT1485" s="92">
        <v>5032502.9935999997</v>
      </c>
      <c r="BU1485" s="92" t="s">
        <v>93</v>
      </c>
      <c r="BV1485" s="93">
        <v>44562</v>
      </c>
      <c r="BW1485" s="93">
        <v>44926</v>
      </c>
      <c r="BX1485" s="40"/>
      <c r="BY1485" s="15">
        <f>IF(BI1485=0,MAX($BY$5:BY1484)+1,0)</f>
        <v>0</v>
      </c>
      <c r="BZ1485" s="15" t="str">
        <f t="shared" si="25"/>
        <v/>
      </c>
    </row>
    <row r="1486" spans="61:78" x14ac:dyDescent="0.25">
      <c r="BI1486" s="27">
        <v>0</v>
      </c>
      <c r="BJ1486" t="s">
        <v>394</v>
      </c>
      <c r="BK1486" s="91">
        <v>-5.0000000000000001E-3</v>
      </c>
      <c r="BL1486" s="92" t="s">
        <v>596</v>
      </c>
      <c r="BM1486" s="92">
        <v>0</v>
      </c>
      <c r="BN1486" s="92">
        <v>3117</v>
      </c>
      <c r="BO1486" s="92">
        <v>110.0019989</v>
      </c>
      <c r="BP1486" s="92">
        <v>65.353309629999998</v>
      </c>
      <c r="BQ1486" s="92">
        <v>87.677654265000001</v>
      </c>
      <c r="BR1486" s="91">
        <v>636</v>
      </c>
      <c r="BS1486" s="92">
        <v>1518019.0027999999</v>
      </c>
      <c r="BT1486" s="92">
        <v>5032595.9945999999</v>
      </c>
      <c r="BU1486" s="92">
        <v>636</v>
      </c>
      <c r="BV1486" s="93">
        <v>44562</v>
      </c>
      <c r="BW1486" s="93">
        <v>44926</v>
      </c>
      <c r="BX1486" s="40"/>
      <c r="BY1486" s="15">
        <f>IF(BI1486=0,MAX($BY$5:BY1485)+1,0)</f>
        <v>38</v>
      </c>
      <c r="BZ1486" s="15" t="str">
        <f t="shared" si="25"/>
        <v/>
      </c>
    </row>
    <row r="1487" spans="61:78" x14ac:dyDescent="0.25">
      <c r="BI1487" s="27">
        <v>1</v>
      </c>
      <c r="BJ1487" t="s">
        <v>395</v>
      </c>
      <c r="BK1487" s="91">
        <v>-5.0000000000000001E-3</v>
      </c>
      <c r="BL1487" s="92" t="s">
        <v>597</v>
      </c>
      <c r="BM1487" s="92">
        <v>0</v>
      </c>
      <c r="BN1487" s="92">
        <v>2749</v>
      </c>
      <c r="BO1487" s="92">
        <v>110.50395966000001</v>
      </c>
      <c r="BP1487" s="92">
        <v>65.559921259999996</v>
      </c>
      <c r="BQ1487" s="92">
        <v>88.031940460000001</v>
      </c>
      <c r="BR1487" s="91">
        <v>637</v>
      </c>
      <c r="BS1487" s="92">
        <v>1518020.0022</v>
      </c>
      <c r="BT1487" s="92">
        <v>5032741.9932000004</v>
      </c>
      <c r="BU1487" s="92">
        <v>637</v>
      </c>
      <c r="BV1487" s="93">
        <v>44562</v>
      </c>
      <c r="BW1487" s="93">
        <v>44926</v>
      </c>
      <c r="BX1487" s="40"/>
      <c r="BY1487" s="15">
        <f>IF(BI1487=0,MAX($BY$5:BY1486)+1,0)</f>
        <v>0</v>
      </c>
      <c r="BZ1487" s="15" t="str">
        <f t="shared" si="25"/>
        <v/>
      </c>
    </row>
    <row r="1488" spans="61:78" x14ac:dyDescent="0.25">
      <c r="BI1488" s="27">
        <v>2</v>
      </c>
      <c r="BJ1488" t="s">
        <v>396</v>
      </c>
      <c r="BK1488" s="91">
        <v>-0.02</v>
      </c>
      <c r="BL1488" s="92" t="s">
        <v>598</v>
      </c>
      <c r="BM1488" s="92">
        <v>0</v>
      </c>
      <c r="BN1488" s="92">
        <v>2531</v>
      </c>
      <c r="BO1488" s="92">
        <v>107.81092072</v>
      </c>
      <c r="BP1488" s="92">
        <v>70.854019170000001</v>
      </c>
      <c r="BQ1488" s="92">
        <v>89.332469945</v>
      </c>
      <c r="BR1488" s="91">
        <v>826</v>
      </c>
      <c r="BS1488" s="92">
        <v>1519684.0051</v>
      </c>
      <c r="BT1488" s="92">
        <v>5033258.9992000004</v>
      </c>
      <c r="BU1488" s="92">
        <v>826</v>
      </c>
      <c r="BV1488" s="93">
        <v>44562</v>
      </c>
      <c r="BW1488" s="93">
        <v>44926</v>
      </c>
      <c r="BX1488" s="40"/>
      <c r="BY1488" s="15">
        <f>IF(BI1488=0,MAX($BY$5:BY1487)+1,0)</f>
        <v>0</v>
      </c>
      <c r="BZ1488" s="15" t="str">
        <f t="shared" si="25"/>
        <v/>
      </c>
    </row>
    <row r="1489" spans="61:78" x14ac:dyDescent="0.25">
      <c r="BI1489" s="27">
        <v>3</v>
      </c>
      <c r="BJ1489" t="s">
        <v>397</v>
      </c>
      <c r="BK1489" s="91">
        <v>-2.1399999999999999E-2</v>
      </c>
      <c r="BL1489" s="92" t="s">
        <v>599</v>
      </c>
      <c r="BM1489" s="92">
        <v>0</v>
      </c>
      <c r="BN1489" s="92">
        <v>2038</v>
      </c>
      <c r="BO1489" s="92">
        <v>107.7279892</v>
      </c>
      <c r="BP1489" s="92">
        <v>71.638175959999998</v>
      </c>
      <c r="BQ1489" s="92">
        <v>89.683082579999905</v>
      </c>
      <c r="BR1489" s="91">
        <v>828</v>
      </c>
      <c r="BS1489" s="92">
        <v>1519133.9997</v>
      </c>
      <c r="BT1489" s="92">
        <v>5033304.9972000001</v>
      </c>
      <c r="BU1489" s="92">
        <v>828</v>
      </c>
      <c r="BV1489" s="93">
        <v>44562</v>
      </c>
      <c r="BW1489" s="93">
        <v>44926</v>
      </c>
      <c r="BX1489" s="40"/>
      <c r="BY1489" s="15">
        <f>IF(BI1489=0,MAX($BY$5:BY1488)+1,0)</f>
        <v>0</v>
      </c>
      <c r="BZ1489" s="15" t="str">
        <f t="shared" si="25"/>
        <v/>
      </c>
    </row>
    <row r="1490" spans="61:78" x14ac:dyDescent="0.25">
      <c r="BI1490" s="27">
        <v>4</v>
      </c>
      <c r="BJ1490" t="s">
        <v>398</v>
      </c>
      <c r="BK1490" s="91">
        <v>-3.0000000000000001E-3</v>
      </c>
      <c r="BL1490" s="92" t="s">
        <v>600</v>
      </c>
      <c r="BM1490" s="92">
        <v>0</v>
      </c>
      <c r="BN1490" s="92">
        <v>3878</v>
      </c>
      <c r="BO1490" s="92">
        <v>109.74568176</v>
      </c>
      <c r="BP1490" s="92">
        <v>65.147163390000003</v>
      </c>
      <c r="BQ1490" s="92">
        <v>87.446422575</v>
      </c>
      <c r="BR1490" s="91">
        <v>830</v>
      </c>
      <c r="BS1490" s="92">
        <v>1518029.0029</v>
      </c>
      <c r="BT1490" s="92">
        <v>5032427.9934999999</v>
      </c>
      <c r="BU1490" s="92">
        <v>830</v>
      </c>
      <c r="BV1490" s="93">
        <v>44562</v>
      </c>
      <c r="BW1490" s="93">
        <v>44926</v>
      </c>
      <c r="BX1490" s="40"/>
      <c r="BY1490" s="15">
        <f>IF(BI1490=0,MAX($BY$5:BY1489)+1,0)</f>
        <v>0</v>
      </c>
      <c r="BZ1490" s="15" t="str">
        <f t="shared" si="25"/>
        <v/>
      </c>
    </row>
    <row r="1491" spans="61:78" x14ac:dyDescent="0.25">
      <c r="BI1491" s="27">
        <v>5</v>
      </c>
      <c r="BJ1491" t="s">
        <v>399</v>
      </c>
      <c r="BK1491" s="91">
        <v>-0.05</v>
      </c>
      <c r="BL1491" s="92" t="s">
        <v>601</v>
      </c>
      <c r="BM1491" s="92">
        <v>0</v>
      </c>
      <c r="BN1491" s="92">
        <v>2298</v>
      </c>
      <c r="BO1491" s="92">
        <v>107.49346924</v>
      </c>
      <c r="BP1491" s="92">
        <v>71.22814941</v>
      </c>
      <c r="BQ1491" s="92">
        <v>89.360809324999906</v>
      </c>
      <c r="BR1491" s="91">
        <v>833</v>
      </c>
      <c r="BS1491" s="92">
        <v>1519631.0009999999</v>
      </c>
      <c r="BT1491" s="92">
        <v>5033315.9994999999</v>
      </c>
      <c r="BU1491" s="92">
        <v>833</v>
      </c>
      <c r="BV1491" s="93">
        <v>44562</v>
      </c>
      <c r="BW1491" s="93">
        <v>44926</v>
      </c>
      <c r="BX1491" s="40"/>
      <c r="BY1491" s="15">
        <f>IF(BI1491=0,MAX($BY$5:BY1490)+1,0)</f>
        <v>0</v>
      </c>
      <c r="BZ1491" s="15" t="str">
        <f t="shared" si="25"/>
        <v/>
      </c>
    </row>
    <row r="1492" spans="61:78" x14ac:dyDescent="0.25">
      <c r="BI1492" s="27">
        <v>6</v>
      </c>
      <c r="BJ1492" t="s">
        <v>402</v>
      </c>
      <c r="BK1492" s="91">
        <v>-5.0000000000000001E-3</v>
      </c>
      <c r="BL1492" s="92" t="s">
        <v>604</v>
      </c>
      <c r="BM1492" s="92">
        <v>0</v>
      </c>
      <c r="BN1492" s="92">
        <v>7027</v>
      </c>
      <c r="BO1492" s="92">
        <v>105.78554535000001</v>
      </c>
      <c r="BP1492" s="92">
        <v>69.659011840000005</v>
      </c>
      <c r="BQ1492" s="92">
        <v>87.722278595000006</v>
      </c>
      <c r="BR1492" s="91">
        <v>2503</v>
      </c>
      <c r="BS1492" s="92">
        <v>1519820.0038999999</v>
      </c>
      <c r="BT1492" s="92">
        <v>5032380.0003000004</v>
      </c>
      <c r="BU1492" s="92">
        <v>2503</v>
      </c>
      <c r="BV1492" s="93">
        <v>44562</v>
      </c>
      <c r="BW1492" s="93">
        <v>44926</v>
      </c>
      <c r="BX1492" s="40"/>
      <c r="BY1492" s="15">
        <f>IF(BI1492=0,MAX($BY$5:BY1491)+1,0)</f>
        <v>0</v>
      </c>
      <c r="BZ1492" s="15" t="str">
        <f t="shared" si="25"/>
        <v/>
      </c>
    </row>
    <row r="1493" spans="61:78" x14ac:dyDescent="0.25">
      <c r="BI1493" s="27">
        <v>7</v>
      </c>
      <c r="BJ1493" t="s">
        <v>404</v>
      </c>
      <c r="BK1493" s="91">
        <v>-0.01</v>
      </c>
      <c r="BL1493" s="92" t="s">
        <v>606</v>
      </c>
      <c r="BM1493" s="92">
        <v>0</v>
      </c>
      <c r="BN1493" s="92">
        <v>2010</v>
      </c>
      <c r="BO1493" s="92">
        <v>110.89460754</v>
      </c>
      <c r="BP1493" s="92">
        <v>65.334671020000002</v>
      </c>
      <c r="BQ1493" s="92">
        <v>88.114639280000006</v>
      </c>
      <c r="BR1493" s="91">
        <v>2550</v>
      </c>
      <c r="BS1493" s="92">
        <v>1517747.0035000001</v>
      </c>
      <c r="BT1493" s="92">
        <v>5032975.0000999998</v>
      </c>
      <c r="BU1493" s="92">
        <v>2550</v>
      </c>
      <c r="BV1493" s="93">
        <v>44562</v>
      </c>
      <c r="BW1493" s="93">
        <v>44926</v>
      </c>
      <c r="BX1493" s="40"/>
      <c r="BY1493" s="15">
        <f>IF(BI1493=0,MAX($BY$5:BY1492)+1,0)</f>
        <v>0</v>
      </c>
      <c r="BZ1493" s="15" t="str">
        <f t="shared" si="25"/>
        <v/>
      </c>
    </row>
    <row r="1494" spans="61:78" x14ac:dyDescent="0.25">
      <c r="BI1494" s="27">
        <v>8</v>
      </c>
      <c r="BJ1494" t="s">
        <v>405</v>
      </c>
      <c r="BK1494" s="91">
        <v>-8.0000000000000002E-3</v>
      </c>
      <c r="BL1494" s="92" t="s">
        <v>607</v>
      </c>
      <c r="BM1494" s="92">
        <v>0</v>
      </c>
      <c r="BN1494" s="92">
        <v>2256</v>
      </c>
      <c r="BO1494" s="92">
        <v>110.55115508999999</v>
      </c>
      <c r="BP1494" s="92">
        <v>65.523017879999998</v>
      </c>
      <c r="BQ1494" s="92">
        <v>88.037086485000003</v>
      </c>
      <c r="BR1494" s="91">
        <v>2551</v>
      </c>
      <c r="BS1494" s="92">
        <v>1517591.9992</v>
      </c>
      <c r="BT1494" s="92">
        <v>5032844.9995999997</v>
      </c>
      <c r="BU1494" s="92">
        <v>2551</v>
      </c>
      <c r="BV1494" s="93">
        <v>44562</v>
      </c>
      <c r="BW1494" s="93">
        <v>44926</v>
      </c>
      <c r="BX1494" s="40"/>
      <c r="BY1494" s="15">
        <f>IF(BI1494=0,MAX($BY$5:BY1493)+1,0)</f>
        <v>0</v>
      </c>
      <c r="BZ1494" s="15" t="str">
        <f t="shared" si="25"/>
        <v/>
      </c>
    </row>
    <row r="1495" spans="61:78" x14ac:dyDescent="0.25">
      <c r="BI1495" s="27">
        <v>9</v>
      </c>
      <c r="BJ1495" t="s">
        <v>406</v>
      </c>
      <c r="BK1495" s="91">
        <v>-1.2E-2</v>
      </c>
      <c r="BL1495" s="92" t="s">
        <v>608</v>
      </c>
      <c r="BM1495" s="92">
        <v>0</v>
      </c>
      <c r="BN1495" s="92">
        <v>2137</v>
      </c>
      <c r="BO1495" s="92">
        <v>110.35852814</v>
      </c>
      <c r="BP1495" s="92">
        <v>65.443931579999997</v>
      </c>
      <c r="BQ1495" s="92">
        <v>87.901229860000001</v>
      </c>
      <c r="BR1495" s="91">
        <v>2559</v>
      </c>
      <c r="BS1495" s="92">
        <v>1517866.0035999999</v>
      </c>
      <c r="BT1495" s="92">
        <v>5032951.9955000002</v>
      </c>
      <c r="BU1495" s="92">
        <v>2559</v>
      </c>
      <c r="BV1495" s="93">
        <v>44562</v>
      </c>
      <c r="BW1495" s="93">
        <v>44926</v>
      </c>
      <c r="BX1495" s="40"/>
      <c r="BY1495" s="15">
        <f>IF(BI1495=0,MAX($BY$5:BY1494)+1,0)</f>
        <v>0</v>
      </c>
      <c r="BZ1495" s="15" t="str">
        <f t="shared" si="25"/>
        <v/>
      </c>
    </row>
    <row r="1496" spans="61:78" x14ac:dyDescent="0.25">
      <c r="BI1496" s="27">
        <v>10</v>
      </c>
      <c r="BJ1496" t="s">
        <v>407</v>
      </c>
      <c r="BK1496" s="91">
        <v>-2.2499999999999999E-2</v>
      </c>
      <c r="BL1496" s="92" t="s">
        <v>609</v>
      </c>
      <c r="BM1496" s="92">
        <v>0</v>
      </c>
      <c r="BN1496" s="92">
        <v>645</v>
      </c>
      <c r="BO1496" s="92">
        <v>109.94715881</v>
      </c>
      <c r="BP1496" s="92">
        <v>72.904418949999993</v>
      </c>
      <c r="BQ1496" s="92">
        <v>91.425788879999999</v>
      </c>
      <c r="BR1496" s="91">
        <v>4740</v>
      </c>
      <c r="BS1496" s="92">
        <v>1519004.9994999999</v>
      </c>
      <c r="BT1496" s="92">
        <v>5033871.9913999997</v>
      </c>
      <c r="BU1496" s="92">
        <v>4740</v>
      </c>
      <c r="BV1496" s="93">
        <v>44562</v>
      </c>
      <c r="BW1496" s="93">
        <v>44926</v>
      </c>
      <c r="BX1496" s="40"/>
      <c r="BY1496" s="15">
        <f>IF(BI1496=0,MAX($BY$5:BY1495)+1,0)</f>
        <v>0</v>
      </c>
      <c r="BZ1496" s="15" t="str">
        <f t="shared" si="25"/>
        <v/>
      </c>
    </row>
    <row r="1497" spans="61:78" x14ac:dyDescent="0.25">
      <c r="BI1497" s="27">
        <v>11</v>
      </c>
      <c r="BJ1497" t="s">
        <v>407</v>
      </c>
      <c r="BK1497" s="91">
        <v>-2.2499999999999999E-2</v>
      </c>
      <c r="BL1497" s="92" t="s">
        <v>610</v>
      </c>
      <c r="BM1497" s="92">
        <v>0</v>
      </c>
      <c r="BN1497" s="92">
        <v>645</v>
      </c>
      <c r="BO1497" s="92">
        <v>109.94715881</v>
      </c>
      <c r="BP1497" s="92">
        <v>72.904418949999993</v>
      </c>
      <c r="BQ1497" s="92">
        <v>91.425788879999999</v>
      </c>
      <c r="BR1497" s="91">
        <v>4741</v>
      </c>
      <c r="BS1497" s="92">
        <v>1519003.9994999999</v>
      </c>
      <c r="BT1497" s="92">
        <v>5033866.9908999996</v>
      </c>
      <c r="BU1497" s="92">
        <v>4741</v>
      </c>
      <c r="BV1497" s="93">
        <v>44562</v>
      </c>
      <c r="BW1497" s="93">
        <v>44926</v>
      </c>
      <c r="BX1497" s="40"/>
      <c r="BY1497" s="15">
        <f>IF(BI1497=0,MAX($BY$5:BY1496)+1,0)</f>
        <v>0</v>
      </c>
      <c r="BZ1497" s="15" t="str">
        <f t="shared" si="25"/>
        <v/>
      </c>
    </row>
    <row r="1498" spans="61:78" x14ac:dyDescent="0.25">
      <c r="BI1498" s="27">
        <v>12</v>
      </c>
      <c r="BJ1498" t="s">
        <v>409</v>
      </c>
      <c r="BK1498" s="91">
        <v>-8.0000000000000002E-3</v>
      </c>
      <c r="BL1498" s="92" t="s">
        <v>612</v>
      </c>
      <c r="BM1498" s="92">
        <v>0</v>
      </c>
      <c r="BN1498" s="92">
        <v>8231</v>
      </c>
      <c r="BO1498" s="92">
        <v>109.92002869</v>
      </c>
      <c r="BP1498" s="92">
        <v>64.246482850000007</v>
      </c>
      <c r="BQ1498" s="92">
        <v>87.083255769999994</v>
      </c>
      <c r="BR1498" s="91" t="s">
        <v>18</v>
      </c>
      <c r="BS1498" s="92">
        <v>1517647.0034</v>
      </c>
      <c r="BT1498" s="92">
        <v>5031648.0003000004</v>
      </c>
      <c r="BU1498" s="92" t="s">
        <v>18</v>
      </c>
      <c r="BV1498" s="93">
        <v>44562</v>
      </c>
      <c r="BW1498" s="93">
        <v>44926</v>
      </c>
      <c r="BX1498" s="40"/>
      <c r="BY1498" s="15">
        <f>IF(BI1498=0,MAX($BY$5:BY1497)+1,0)</f>
        <v>0</v>
      </c>
      <c r="BZ1498" s="15" t="str">
        <f t="shared" si="25"/>
        <v/>
      </c>
    </row>
    <row r="1499" spans="61:78" x14ac:dyDescent="0.25">
      <c r="BI1499" s="27">
        <v>13</v>
      </c>
      <c r="BJ1499" t="s">
        <v>410</v>
      </c>
      <c r="BK1499" s="91">
        <v>-8.0000000000000002E-3</v>
      </c>
      <c r="BL1499" s="92" t="s">
        <v>613</v>
      </c>
      <c r="BM1499" s="92">
        <v>0</v>
      </c>
      <c r="BN1499" s="92">
        <v>7745</v>
      </c>
      <c r="BO1499" s="92">
        <v>109.08650208</v>
      </c>
      <c r="BP1499" s="92">
        <v>64.124412539999994</v>
      </c>
      <c r="BQ1499" s="92">
        <v>86.605457309999906</v>
      </c>
      <c r="BR1499" s="91" t="s">
        <v>19</v>
      </c>
      <c r="BS1499" s="92">
        <v>1517718.0031000001</v>
      </c>
      <c r="BT1499" s="92">
        <v>5031736.0006999997</v>
      </c>
      <c r="BU1499" s="92" t="s">
        <v>19</v>
      </c>
      <c r="BV1499" s="93">
        <v>44562</v>
      </c>
      <c r="BW1499" s="93">
        <v>44926</v>
      </c>
      <c r="BX1499" s="40"/>
      <c r="BY1499" s="15">
        <f>IF(BI1499=0,MAX($BY$5:BY1498)+1,0)</f>
        <v>0</v>
      </c>
      <c r="BZ1499" s="15" t="str">
        <f t="shared" si="25"/>
        <v/>
      </c>
    </row>
    <row r="1500" spans="61:78" x14ac:dyDescent="0.25">
      <c r="BI1500" s="27">
        <v>14</v>
      </c>
      <c r="BJ1500" t="s">
        <v>412</v>
      </c>
      <c r="BK1500" s="91">
        <v>-8.0000000000000002E-3</v>
      </c>
      <c r="BL1500" s="92" t="s">
        <v>615</v>
      </c>
      <c r="BM1500" s="92">
        <v>0</v>
      </c>
      <c r="BN1500" s="92">
        <v>9316</v>
      </c>
      <c r="BO1500" s="92">
        <v>108.80895233</v>
      </c>
      <c r="BP1500" s="92">
        <v>63.80172348</v>
      </c>
      <c r="BQ1500" s="92">
        <v>86.305337905000002</v>
      </c>
      <c r="BR1500" s="91" t="s">
        <v>28</v>
      </c>
      <c r="BS1500" s="92">
        <v>1517845.0024000001</v>
      </c>
      <c r="BT1500" s="92">
        <v>5031586.9985999996</v>
      </c>
      <c r="BU1500" s="92" t="s">
        <v>28</v>
      </c>
      <c r="BV1500" s="93">
        <v>44562</v>
      </c>
      <c r="BW1500" s="93">
        <v>44926</v>
      </c>
      <c r="BX1500" s="40"/>
      <c r="BY1500" s="15">
        <f>IF(BI1500=0,MAX($BY$5:BY1499)+1,0)</f>
        <v>0</v>
      </c>
      <c r="BZ1500" s="15" t="str">
        <f t="shared" si="25"/>
        <v/>
      </c>
    </row>
    <row r="1501" spans="61:78" x14ac:dyDescent="0.25">
      <c r="BI1501" s="27">
        <v>15</v>
      </c>
      <c r="BJ1501" t="s">
        <v>413</v>
      </c>
      <c r="BK1501" s="91">
        <v>-8.0000000000000002E-3</v>
      </c>
      <c r="BL1501" s="92" t="s">
        <v>616</v>
      </c>
      <c r="BM1501" s="92">
        <v>0</v>
      </c>
      <c r="BN1501" s="92">
        <v>10445</v>
      </c>
      <c r="BO1501" s="92">
        <v>109.21190643</v>
      </c>
      <c r="BP1501" s="92">
        <v>63.974983219999999</v>
      </c>
      <c r="BQ1501" s="92">
        <v>86.593444825000006</v>
      </c>
      <c r="BR1501" s="91" t="s">
        <v>29</v>
      </c>
      <c r="BS1501" s="92">
        <v>1517749.0031000001</v>
      </c>
      <c r="BT1501" s="92">
        <v>5031492.9918999998</v>
      </c>
      <c r="BU1501" s="92" t="s">
        <v>29</v>
      </c>
      <c r="BV1501" s="93">
        <v>44562</v>
      </c>
      <c r="BW1501" s="93">
        <v>44926</v>
      </c>
      <c r="BX1501" s="40"/>
      <c r="BY1501" s="15">
        <f>IF(BI1501=0,MAX($BY$5:BY1500)+1,0)</f>
        <v>0</v>
      </c>
      <c r="BZ1501" s="15" t="str">
        <f t="shared" si="25"/>
        <v/>
      </c>
    </row>
    <row r="1502" spans="61:78" x14ac:dyDescent="0.25">
      <c r="BI1502" s="27">
        <v>16</v>
      </c>
      <c r="BJ1502" t="s">
        <v>417</v>
      </c>
      <c r="BK1502" s="91">
        <v>-8.0000000000000002E-3</v>
      </c>
      <c r="BL1502" s="92" t="s">
        <v>621</v>
      </c>
      <c r="BM1502" s="92">
        <v>0</v>
      </c>
      <c r="BN1502" s="92">
        <v>1919</v>
      </c>
      <c r="BO1502" s="92">
        <v>107.52838898</v>
      </c>
      <c r="BP1502" s="92">
        <v>71.738250730000004</v>
      </c>
      <c r="BQ1502" s="92">
        <v>89.633319854999996</v>
      </c>
      <c r="BR1502" s="91" t="s">
        <v>38</v>
      </c>
      <c r="BS1502" s="92">
        <v>1519559.9978</v>
      </c>
      <c r="BT1502" s="92">
        <v>5033463.9984999998</v>
      </c>
      <c r="BU1502" s="92" t="s">
        <v>38</v>
      </c>
      <c r="BV1502" s="93">
        <v>44562</v>
      </c>
      <c r="BW1502" s="93">
        <v>44926</v>
      </c>
      <c r="BX1502" s="40"/>
      <c r="BY1502" s="15">
        <f>IF(BI1502=0,MAX($BY$5:BY1501)+1,0)</f>
        <v>0</v>
      </c>
      <c r="BZ1502" s="15" t="str">
        <f t="shared" si="25"/>
        <v/>
      </c>
    </row>
    <row r="1503" spans="61:78" x14ac:dyDescent="0.25">
      <c r="BI1503" s="27">
        <v>17</v>
      </c>
      <c r="BJ1503" t="s">
        <v>418</v>
      </c>
      <c r="BK1503" s="91">
        <v>-8.0000000000000002E-3</v>
      </c>
      <c r="BL1503" s="92" t="s">
        <v>622</v>
      </c>
      <c r="BM1503" s="92">
        <v>0</v>
      </c>
      <c r="BN1503" s="92">
        <v>2048</v>
      </c>
      <c r="BO1503" s="92">
        <v>107.55656433</v>
      </c>
      <c r="BP1503" s="92">
        <v>71.476799009999993</v>
      </c>
      <c r="BQ1503" s="92">
        <v>89.516681669999997</v>
      </c>
      <c r="BR1503" s="91" t="s">
        <v>39</v>
      </c>
      <c r="BS1503" s="92">
        <v>1519593.9975000001</v>
      </c>
      <c r="BT1503" s="92">
        <v>5033411.9990999997</v>
      </c>
      <c r="BU1503" s="92" t="s">
        <v>39</v>
      </c>
      <c r="BV1503" s="93">
        <v>44562</v>
      </c>
      <c r="BW1503" s="93">
        <v>44926</v>
      </c>
      <c r="BX1503" s="40"/>
      <c r="BY1503" s="15">
        <f>IF(BI1503=0,MAX($BY$5:BY1502)+1,0)</f>
        <v>0</v>
      </c>
      <c r="BZ1503" s="15" t="str">
        <f t="shared" si="25"/>
        <v/>
      </c>
    </row>
    <row r="1504" spans="61:78" x14ac:dyDescent="0.25">
      <c r="BI1504" s="27">
        <v>18</v>
      </c>
      <c r="BJ1504" t="s">
        <v>419</v>
      </c>
      <c r="BK1504" s="91">
        <v>-8.0000000000000002E-3</v>
      </c>
      <c r="BL1504" s="92" t="s">
        <v>623</v>
      </c>
      <c r="BM1504" s="92">
        <v>0</v>
      </c>
      <c r="BN1504" s="92">
        <v>2173</v>
      </c>
      <c r="BO1504" s="92">
        <v>107.66276550000001</v>
      </c>
      <c r="BP1504" s="92">
        <v>71.339622500000004</v>
      </c>
      <c r="BQ1504" s="92">
        <v>89.501193999999998</v>
      </c>
      <c r="BR1504" s="91" t="s">
        <v>40</v>
      </c>
      <c r="BS1504" s="92">
        <v>1519634.9982</v>
      </c>
      <c r="BT1504" s="92">
        <v>5033369.9902999997</v>
      </c>
      <c r="BU1504" s="92" t="s">
        <v>40</v>
      </c>
      <c r="BV1504" s="93">
        <v>44562</v>
      </c>
      <c r="BW1504" s="93">
        <v>44926</v>
      </c>
      <c r="BX1504" s="40"/>
      <c r="BY1504" s="15">
        <f>IF(BI1504=0,MAX($BY$5:BY1503)+1,0)</f>
        <v>0</v>
      </c>
      <c r="BZ1504" s="15" t="str">
        <f t="shared" si="25"/>
        <v/>
      </c>
    </row>
    <row r="1505" spans="61:78" x14ac:dyDescent="0.25">
      <c r="BI1505" s="27">
        <v>19</v>
      </c>
      <c r="BJ1505" t="s">
        <v>420</v>
      </c>
      <c r="BK1505" s="91">
        <v>6.0000000000000001E-3</v>
      </c>
      <c r="BL1505" s="92" t="s">
        <v>624</v>
      </c>
      <c r="BM1505" s="92">
        <v>0</v>
      </c>
      <c r="BN1505" s="92">
        <v>2169</v>
      </c>
      <c r="BO1505" s="92">
        <v>108.33624268</v>
      </c>
      <c r="BP1505" s="92">
        <v>71.719467159999994</v>
      </c>
      <c r="BQ1505" s="92">
        <v>90.027854919999996</v>
      </c>
      <c r="BR1505" s="91" t="s">
        <v>41</v>
      </c>
      <c r="BS1505" s="92">
        <v>1519433.0009000001</v>
      </c>
      <c r="BT1505" s="92">
        <v>5033336.9924999997</v>
      </c>
      <c r="BU1505" s="92" t="s">
        <v>41</v>
      </c>
      <c r="BV1505" s="93">
        <v>44562</v>
      </c>
      <c r="BW1505" s="93">
        <v>44926</v>
      </c>
      <c r="BX1505" s="40"/>
      <c r="BY1505" s="15">
        <f>IF(BI1505=0,MAX($BY$5:BY1504)+1,0)</f>
        <v>0</v>
      </c>
      <c r="BZ1505" s="15" t="str">
        <f t="shared" si="25"/>
        <v/>
      </c>
    </row>
    <row r="1506" spans="61:78" x14ac:dyDescent="0.25">
      <c r="BI1506" s="27">
        <v>20</v>
      </c>
      <c r="BJ1506" t="s">
        <v>420</v>
      </c>
      <c r="BK1506" s="91">
        <v>6.0000000000000001E-3</v>
      </c>
      <c r="BL1506" s="92" t="s">
        <v>625</v>
      </c>
      <c r="BM1506" s="92">
        <v>0</v>
      </c>
      <c r="BN1506" s="92">
        <v>2169</v>
      </c>
      <c r="BO1506" s="92">
        <v>108.33624268</v>
      </c>
      <c r="BP1506" s="92">
        <v>71.719467159999994</v>
      </c>
      <c r="BQ1506" s="92">
        <v>90.027854919999996</v>
      </c>
      <c r="BR1506" s="91" t="s">
        <v>42</v>
      </c>
      <c r="BS1506" s="92">
        <v>1519443.996</v>
      </c>
      <c r="BT1506" s="92">
        <v>5033326.9955000002</v>
      </c>
      <c r="BU1506" s="92" t="s">
        <v>42</v>
      </c>
      <c r="BV1506" s="93">
        <v>44562</v>
      </c>
      <c r="BW1506" s="93">
        <v>44926</v>
      </c>
      <c r="BX1506" s="40"/>
      <c r="BY1506" s="15">
        <f>IF(BI1506=0,MAX($BY$5:BY1505)+1,0)</f>
        <v>0</v>
      </c>
      <c r="BZ1506" s="15" t="str">
        <f t="shared" si="25"/>
        <v/>
      </c>
    </row>
    <row r="1507" spans="61:78" x14ac:dyDescent="0.25">
      <c r="BI1507" s="27">
        <v>21</v>
      </c>
      <c r="BJ1507" t="s">
        <v>421</v>
      </c>
      <c r="BK1507" s="91">
        <v>6.0000000000000001E-3</v>
      </c>
      <c r="BL1507" s="92" t="s">
        <v>626</v>
      </c>
      <c r="BM1507" s="92">
        <v>0</v>
      </c>
      <c r="BN1507" s="92">
        <v>2295</v>
      </c>
      <c r="BO1507" s="92">
        <v>107.84601592999999</v>
      </c>
      <c r="BP1507" s="92">
        <v>71.506248470000003</v>
      </c>
      <c r="BQ1507" s="92">
        <v>89.676132199999998</v>
      </c>
      <c r="BR1507" s="91" t="s">
        <v>43</v>
      </c>
      <c r="BS1507" s="92">
        <v>1519469.0020999999</v>
      </c>
      <c r="BT1507" s="92">
        <v>5033304.9913999997</v>
      </c>
      <c r="BU1507" s="92" t="s">
        <v>43</v>
      </c>
      <c r="BV1507" s="93">
        <v>44562</v>
      </c>
      <c r="BW1507" s="93">
        <v>44926</v>
      </c>
      <c r="BX1507" s="40"/>
      <c r="BY1507" s="15">
        <f>IF(BI1507=0,MAX($BY$5:BY1506)+1,0)</f>
        <v>0</v>
      </c>
      <c r="BZ1507" s="15" t="str">
        <f t="shared" si="25"/>
        <v/>
      </c>
    </row>
    <row r="1508" spans="61:78" x14ac:dyDescent="0.25">
      <c r="BI1508" s="27">
        <v>22</v>
      </c>
      <c r="BJ1508" t="s">
        <v>421</v>
      </c>
      <c r="BK1508" s="91">
        <v>6.0000000000000001E-3</v>
      </c>
      <c r="BL1508" s="92" t="s">
        <v>627</v>
      </c>
      <c r="BM1508" s="92">
        <v>0</v>
      </c>
      <c r="BN1508" s="92">
        <v>2295</v>
      </c>
      <c r="BO1508" s="92">
        <v>107.84601592999999</v>
      </c>
      <c r="BP1508" s="92">
        <v>71.506248470000003</v>
      </c>
      <c r="BQ1508" s="92">
        <v>89.676132199999998</v>
      </c>
      <c r="BR1508" s="91" t="s">
        <v>44</v>
      </c>
      <c r="BS1508" s="92">
        <v>1519482.0045</v>
      </c>
      <c r="BT1508" s="92">
        <v>5033285.9927000003</v>
      </c>
      <c r="BU1508" s="92" t="s">
        <v>44</v>
      </c>
      <c r="BV1508" s="93">
        <v>44562</v>
      </c>
      <c r="BW1508" s="93">
        <v>44926</v>
      </c>
      <c r="BX1508" s="40"/>
      <c r="BY1508" s="15">
        <f>IF(BI1508=0,MAX($BY$5:BY1507)+1,0)</f>
        <v>0</v>
      </c>
      <c r="BZ1508" s="15" t="str">
        <f t="shared" si="25"/>
        <v/>
      </c>
    </row>
    <row r="1509" spans="61:78" x14ac:dyDescent="0.25">
      <c r="BI1509" s="27">
        <v>23</v>
      </c>
      <c r="BJ1509" t="s">
        <v>422</v>
      </c>
      <c r="BK1509" s="91">
        <v>2.4E-2</v>
      </c>
      <c r="BL1509" s="92" t="s">
        <v>628</v>
      </c>
      <c r="BM1509" s="92">
        <v>0</v>
      </c>
      <c r="BN1509" s="92">
        <v>2527</v>
      </c>
      <c r="BO1509" s="92">
        <v>107.97271729000001</v>
      </c>
      <c r="BP1509" s="92">
        <v>71.206565859999998</v>
      </c>
      <c r="BQ1509" s="92">
        <v>89.589641575000002</v>
      </c>
      <c r="BR1509" s="91" t="s">
        <v>45</v>
      </c>
      <c r="BS1509" s="92">
        <v>1519518.9950999999</v>
      </c>
      <c r="BT1509" s="92">
        <v>5033226.9990999997</v>
      </c>
      <c r="BU1509" s="92" t="s">
        <v>45</v>
      </c>
      <c r="BV1509" s="93">
        <v>44562</v>
      </c>
      <c r="BW1509" s="93">
        <v>44926</v>
      </c>
      <c r="BX1509" s="40"/>
      <c r="BY1509" s="15">
        <f>IF(BI1509=0,MAX($BY$5:BY1508)+1,0)</f>
        <v>0</v>
      </c>
      <c r="BZ1509" s="15" t="str">
        <f t="shared" si="25"/>
        <v/>
      </c>
    </row>
    <row r="1510" spans="61:78" x14ac:dyDescent="0.25">
      <c r="BI1510" s="27">
        <v>24</v>
      </c>
      <c r="BJ1510" t="s">
        <v>423</v>
      </c>
      <c r="BK1510" s="91">
        <v>-2.1399999999999999E-2</v>
      </c>
      <c r="BL1510" s="92" t="s">
        <v>629</v>
      </c>
      <c r="BM1510" s="92">
        <v>0</v>
      </c>
      <c r="BN1510" s="92">
        <v>2287</v>
      </c>
      <c r="BO1510" s="92">
        <v>107.6685791</v>
      </c>
      <c r="BP1510" s="92">
        <v>71.260536189999996</v>
      </c>
      <c r="BQ1510" s="92">
        <v>89.464557644999999</v>
      </c>
      <c r="BR1510" s="91" t="s">
        <v>46</v>
      </c>
      <c r="BS1510" s="92">
        <v>1519078.0001999999</v>
      </c>
      <c r="BT1510" s="92">
        <v>5033219.9946999997</v>
      </c>
      <c r="BU1510" s="92" t="s">
        <v>46</v>
      </c>
      <c r="BV1510" s="93">
        <v>44562</v>
      </c>
      <c r="BW1510" s="93">
        <v>44926</v>
      </c>
      <c r="BX1510" s="40"/>
      <c r="BY1510" s="15">
        <f>IF(BI1510=0,MAX($BY$5:BY1509)+1,0)</f>
        <v>0</v>
      </c>
      <c r="BZ1510" s="15" t="str">
        <f t="shared" si="25"/>
        <v/>
      </c>
    </row>
    <row r="1511" spans="61:78" x14ac:dyDescent="0.25">
      <c r="BI1511" s="27">
        <v>25</v>
      </c>
      <c r="BJ1511" t="s">
        <v>424</v>
      </c>
      <c r="BK1511" s="91">
        <v>2.1399999999999999E-2</v>
      </c>
      <c r="BL1511" s="92" t="s">
        <v>630</v>
      </c>
      <c r="BM1511" s="92">
        <v>0</v>
      </c>
      <c r="BN1511" s="92">
        <v>1909</v>
      </c>
      <c r="BO1511" s="92">
        <v>108.11677551</v>
      </c>
      <c r="BP1511" s="92">
        <v>71.622856139999996</v>
      </c>
      <c r="BQ1511" s="92">
        <v>89.869815824999904</v>
      </c>
      <c r="BR1511" s="91" t="s">
        <v>47</v>
      </c>
      <c r="BS1511" s="92">
        <v>1519088.0037</v>
      </c>
      <c r="BT1511" s="92">
        <v>5033340.9992000004</v>
      </c>
      <c r="BU1511" s="92" t="s">
        <v>47</v>
      </c>
      <c r="BV1511" s="93">
        <v>44562</v>
      </c>
      <c r="BW1511" s="93">
        <v>44926</v>
      </c>
      <c r="BX1511" s="40"/>
      <c r="BY1511" s="15">
        <f>IF(BI1511=0,MAX($BY$5:BY1510)+1,0)</f>
        <v>0</v>
      </c>
      <c r="BZ1511" s="15" t="str">
        <f t="shared" si="25"/>
        <v/>
      </c>
    </row>
    <row r="1512" spans="61:78" x14ac:dyDescent="0.25">
      <c r="BI1512" s="27">
        <v>26</v>
      </c>
      <c r="BJ1512" t="s">
        <v>425</v>
      </c>
      <c r="BK1512" s="91">
        <v>2.1399999999999999E-2</v>
      </c>
      <c r="BL1512" s="92" t="s">
        <v>631</v>
      </c>
      <c r="BM1512" s="92">
        <v>0</v>
      </c>
      <c r="BN1512" s="92">
        <v>2161</v>
      </c>
      <c r="BO1512" s="92">
        <v>107.9879303</v>
      </c>
      <c r="BP1512" s="92">
        <v>71.230773929999998</v>
      </c>
      <c r="BQ1512" s="92">
        <v>89.609352114999993</v>
      </c>
      <c r="BR1512" s="91" t="s">
        <v>48</v>
      </c>
      <c r="BS1512" s="92">
        <v>1519071.9994999999</v>
      </c>
      <c r="BT1512" s="92">
        <v>5033226.9907999998</v>
      </c>
      <c r="BU1512" s="92" t="s">
        <v>48</v>
      </c>
      <c r="BV1512" s="93">
        <v>44562</v>
      </c>
      <c r="BW1512" s="93">
        <v>44926</v>
      </c>
      <c r="BX1512" s="40"/>
      <c r="BY1512" s="15">
        <f>IF(BI1512=0,MAX($BY$5:BY1511)+1,0)</f>
        <v>0</v>
      </c>
      <c r="BZ1512" s="15" t="str">
        <f t="shared" si="25"/>
        <v/>
      </c>
    </row>
    <row r="1513" spans="61:78" x14ac:dyDescent="0.25">
      <c r="BI1513" s="27">
        <v>27</v>
      </c>
      <c r="BJ1513" t="s">
        <v>426</v>
      </c>
      <c r="BK1513" s="91">
        <v>-6.0000000000000001E-3</v>
      </c>
      <c r="BL1513" s="92" t="s">
        <v>632</v>
      </c>
      <c r="BM1513" s="92">
        <v>0</v>
      </c>
      <c r="BN1513" s="92">
        <v>2528</v>
      </c>
      <c r="BO1513" s="92">
        <v>107.90103148999999</v>
      </c>
      <c r="BP1513" s="92">
        <v>71.132980349999997</v>
      </c>
      <c r="BQ1513" s="92">
        <v>89.517005920000003</v>
      </c>
      <c r="BR1513" s="91" t="s">
        <v>49</v>
      </c>
      <c r="BS1513" s="92">
        <v>1519568.0019</v>
      </c>
      <c r="BT1513" s="92">
        <v>5033226.9948000005</v>
      </c>
      <c r="BU1513" s="92" t="s">
        <v>49</v>
      </c>
      <c r="BV1513" s="93">
        <v>44562</v>
      </c>
      <c r="BW1513" s="93">
        <v>44926</v>
      </c>
      <c r="BX1513" s="40"/>
      <c r="BY1513" s="15">
        <f>IF(BI1513=0,MAX($BY$5:BY1512)+1,0)</f>
        <v>0</v>
      </c>
      <c r="BZ1513" s="15" t="str">
        <f t="shared" si="25"/>
        <v/>
      </c>
    </row>
    <row r="1514" spans="61:78" x14ac:dyDescent="0.25">
      <c r="BI1514" s="27">
        <v>28</v>
      </c>
      <c r="BJ1514" t="s">
        <v>426</v>
      </c>
      <c r="BK1514" s="91">
        <v>-6.0000000000000001E-3</v>
      </c>
      <c r="BL1514" s="92" t="s">
        <v>633</v>
      </c>
      <c r="BM1514" s="92">
        <v>0</v>
      </c>
      <c r="BN1514" s="92">
        <v>2528</v>
      </c>
      <c r="BO1514" s="92">
        <v>107.90103148999999</v>
      </c>
      <c r="BP1514" s="92">
        <v>71.132980349999997</v>
      </c>
      <c r="BQ1514" s="92">
        <v>89.517005920000003</v>
      </c>
      <c r="BR1514" s="91" t="s">
        <v>50</v>
      </c>
      <c r="BS1514" s="92">
        <v>1519571.9987999999</v>
      </c>
      <c r="BT1514" s="92">
        <v>5033222.9929</v>
      </c>
      <c r="BU1514" s="92" t="s">
        <v>50</v>
      </c>
      <c r="BV1514" s="93">
        <v>44562</v>
      </c>
      <c r="BW1514" s="93">
        <v>44926</v>
      </c>
      <c r="BX1514" s="40"/>
      <c r="BY1514" s="15">
        <f>IF(BI1514=0,MAX($BY$5:BY1513)+1,0)</f>
        <v>0</v>
      </c>
      <c r="BZ1514" s="15" t="str">
        <f t="shared" si="25"/>
        <v/>
      </c>
    </row>
    <row r="1515" spans="61:78" x14ac:dyDescent="0.25">
      <c r="BI1515" s="27">
        <v>29</v>
      </c>
      <c r="BJ1515" t="s">
        <v>427</v>
      </c>
      <c r="BK1515" s="91">
        <v>6.0000000000000001E-3</v>
      </c>
      <c r="BL1515" s="92" t="s">
        <v>634</v>
      </c>
      <c r="BM1515" s="92">
        <v>0</v>
      </c>
      <c r="BN1515" s="92">
        <v>2412</v>
      </c>
      <c r="BO1515" s="92">
        <v>108.01702118</v>
      </c>
      <c r="BP1515" s="92">
        <v>71.264244079999997</v>
      </c>
      <c r="BQ1515" s="92">
        <v>89.640632629999999</v>
      </c>
      <c r="BR1515" s="91" t="s">
        <v>51</v>
      </c>
      <c r="BS1515" s="92">
        <v>1519546.9998999999</v>
      </c>
      <c r="BT1515" s="92">
        <v>5033241</v>
      </c>
      <c r="BU1515" s="92" t="s">
        <v>51</v>
      </c>
      <c r="BV1515" s="93">
        <v>44562</v>
      </c>
      <c r="BW1515" s="93">
        <v>44926</v>
      </c>
      <c r="BX1515" s="40"/>
      <c r="BY1515" s="15">
        <f>IF(BI1515=0,MAX($BY$5:BY1514)+1,0)</f>
        <v>0</v>
      </c>
      <c r="BZ1515" s="15" t="str">
        <f t="shared" si="25"/>
        <v/>
      </c>
    </row>
    <row r="1516" spans="61:78" x14ac:dyDescent="0.25">
      <c r="BI1516" s="27">
        <v>30</v>
      </c>
      <c r="BJ1516" t="s">
        <v>426</v>
      </c>
      <c r="BK1516" s="91">
        <v>6.0000000000000001E-3</v>
      </c>
      <c r="BL1516" s="92" t="s">
        <v>635</v>
      </c>
      <c r="BM1516" s="92">
        <v>0</v>
      </c>
      <c r="BN1516" s="92">
        <v>2528</v>
      </c>
      <c r="BO1516" s="92">
        <v>107.90103148999999</v>
      </c>
      <c r="BP1516" s="92">
        <v>71.132980349999997</v>
      </c>
      <c r="BQ1516" s="92">
        <v>89.517005920000003</v>
      </c>
      <c r="BR1516" s="91" t="s">
        <v>52</v>
      </c>
      <c r="BS1516" s="92">
        <v>1519545.0049999999</v>
      </c>
      <c r="BT1516" s="92">
        <v>5033238.9978999998</v>
      </c>
      <c r="BU1516" s="92" t="s">
        <v>52</v>
      </c>
      <c r="BV1516" s="93">
        <v>44562</v>
      </c>
      <c r="BW1516" s="93">
        <v>44926</v>
      </c>
      <c r="BX1516" s="40"/>
      <c r="BY1516" s="15">
        <f>IF(BI1516=0,MAX($BY$5:BY1515)+1,0)</f>
        <v>0</v>
      </c>
      <c r="BZ1516" s="15" t="str">
        <f t="shared" si="25"/>
        <v/>
      </c>
    </row>
    <row r="1517" spans="61:78" x14ac:dyDescent="0.25">
      <c r="BI1517" s="27">
        <v>31</v>
      </c>
      <c r="BJ1517" t="s">
        <v>422</v>
      </c>
      <c r="BK1517" s="91">
        <v>1.2E-2</v>
      </c>
      <c r="BL1517" s="92" t="s">
        <v>636</v>
      </c>
      <c r="BM1517" s="92">
        <v>0</v>
      </c>
      <c r="BN1517" s="92">
        <v>2527</v>
      </c>
      <c r="BO1517" s="92">
        <v>107.97271729000001</v>
      </c>
      <c r="BP1517" s="92">
        <v>71.206565859999998</v>
      </c>
      <c r="BQ1517" s="92">
        <v>89.589641575000002</v>
      </c>
      <c r="BR1517" s="91" t="s">
        <v>53</v>
      </c>
      <c r="BS1517" s="92">
        <v>1519518.9950999999</v>
      </c>
      <c r="BT1517" s="92">
        <v>5033226.9990999997</v>
      </c>
      <c r="BU1517" s="92" t="s">
        <v>53</v>
      </c>
      <c r="BV1517" s="93">
        <v>44562</v>
      </c>
      <c r="BW1517" s="93">
        <v>44926</v>
      </c>
      <c r="BX1517" s="40"/>
      <c r="BY1517" s="15">
        <f>IF(BI1517=0,MAX($BY$5:BY1516)+1,0)</f>
        <v>0</v>
      </c>
      <c r="BZ1517" s="15" t="str">
        <f t="shared" si="25"/>
        <v/>
      </c>
    </row>
    <row r="1518" spans="61:78" x14ac:dyDescent="0.25">
      <c r="BI1518" s="27">
        <v>32</v>
      </c>
      <c r="BJ1518" t="s">
        <v>426</v>
      </c>
      <c r="BK1518" s="91">
        <v>8.0000000000000002E-3</v>
      </c>
      <c r="BL1518" s="92" t="s">
        <v>639</v>
      </c>
      <c r="BM1518" s="92">
        <v>0</v>
      </c>
      <c r="BN1518" s="92">
        <v>2528</v>
      </c>
      <c r="BO1518" s="92">
        <v>107.90103148999999</v>
      </c>
      <c r="BP1518" s="92">
        <v>71.132980349999997</v>
      </c>
      <c r="BQ1518" s="92">
        <v>89.517005920000003</v>
      </c>
      <c r="BR1518" s="91" t="s">
        <v>56</v>
      </c>
      <c r="BS1518" s="92">
        <v>1519549.9957999999</v>
      </c>
      <c r="BT1518" s="92">
        <v>5033195.9979999997</v>
      </c>
      <c r="BU1518" s="92" t="s">
        <v>56</v>
      </c>
      <c r="BV1518" s="93">
        <v>44562</v>
      </c>
      <c r="BW1518" s="93">
        <v>44926</v>
      </c>
      <c r="BX1518" s="40"/>
      <c r="BY1518" s="15">
        <f>IF(BI1518=0,MAX($BY$5:BY1517)+1,0)</f>
        <v>0</v>
      </c>
      <c r="BZ1518" s="15" t="str">
        <f t="shared" si="25"/>
        <v/>
      </c>
    </row>
    <row r="1519" spans="61:78" x14ac:dyDescent="0.25">
      <c r="BI1519" s="27">
        <v>33</v>
      </c>
      <c r="BJ1519" t="s">
        <v>342</v>
      </c>
      <c r="BK1519" s="91">
        <v>6.0000000000000001E-3</v>
      </c>
      <c r="BL1519" s="92" t="s">
        <v>654</v>
      </c>
      <c r="BM1519" s="92">
        <v>0</v>
      </c>
      <c r="BN1519" s="92">
        <v>14785</v>
      </c>
      <c r="BO1519" s="92">
        <v>106.4753418</v>
      </c>
      <c r="BP1519" s="92">
        <v>63.433700559999998</v>
      </c>
      <c r="BQ1519" s="92">
        <v>84.95452118</v>
      </c>
      <c r="BR1519" s="91" t="s">
        <v>71</v>
      </c>
      <c r="BS1519" s="92">
        <v>1518762.0031999999</v>
      </c>
      <c r="BT1519" s="92">
        <v>5031310.9926000005</v>
      </c>
      <c r="BU1519" s="92" t="s">
        <v>71</v>
      </c>
      <c r="BV1519" s="93">
        <v>44562</v>
      </c>
      <c r="BW1519" s="93">
        <v>44926</v>
      </c>
      <c r="BX1519" s="40"/>
      <c r="BY1519" s="15">
        <f>IF(BI1519=0,MAX($BY$5:BY1518)+1,0)</f>
        <v>0</v>
      </c>
      <c r="BZ1519" s="15" t="str">
        <f t="shared" si="25"/>
        <v/>
      </c>
    </row>
    <row r="1520" spans="61:78" x14ac:dyDescent="0.25">
      <c r="BI1520" s="27">
        <v>34</v>
      </c>
      <c r="BJ1520" t="s">
        <v>453</v>
      </c>
      <c r="BK1520" s="91">
        <v>-3.5000000000000001E-3</v>
      </c>
      <c r="BL1520" s="92" t="s">
        <v>674</v>
      </c>
      <c r="BM1520" s="92">
        <v>0</v>
      </c>
      <c r="BN1520" s="92">
        <v>727</v>
      </c>
      <c r="BO1520" s="92">
        <v>112.15606689000001</v>
      </c>
      <c r="BP1520" s="92">
        <v>65.068504329999996</v>
      </c>
      <c r="BQ1520" s="92">
        <v>88.612285610000001</v>
      </c>
      <c r="BR1520" s="91" t="s">
        <v>87</v>
      </c>
      <c r="BS1520" s="92">
        <v>1516905.0027999999</v>
      </c>
      <c r="BT1520" s="92">
        <v>5033255.9985999996</v>
      </c>
      <c r="BU1520" s="92" t="s">
        <v>87</v>
      </c>
      <c r="BV1520" s="93">
        <v>44562</v>
      </c>
      <c r="BW1520" s="93">
        <v>44926</v>
      </c>
      <c r="BX1520" s="40"/>
      <c r="BY1520" s="15">
        <f>IF(BI1520=0,MAX($BY$5:BY1519)+1,0)</f>
        <v>0</v>
      </c>
      <c r="BZ1520" s="15" t="str">
        <f t="shared" si="25"/>
        <v/>
      </c>
    </row>
    <row r="1521" spans="61:78" x14ac:dyDescent="0.25">
      <c r="BI1521" s="27">
        <v>35</v>
      </c>
      <c r="BJ1521" t="s">
        <v>464</v>
      </c>
      <c r="BK1521" s="91">
        <v>-9.4999999999999998E-3</v>
      </c>
      <c r="BL1521" s="92" t="s">
        <v>683</v>
      </c>
      <c r="BM1521" s="92">
        <v>0</v>
      </c>
      <c r="BN1521" s="92">
        <v>9249</v>
      </c>
      <c r="BO1521" s="92">
        <v>103.56208801</v>
      </c>
      <c r="BP1521" s="92">
        <v>66.873481749999996</v>
      </c>
      <c r="BQ1521" s="92">
        <v>85.217784879999996</v>
      </c>
      <c r="BR1521" s="91" t="s">
        <v>89</v>
      </c>
      <c r="BS1521" s="92">
        <v>1520751.9961000001</v>
      </c>
      <c r="BT1521" s="92">
        <v>5032391.9959000004</v>
      </c>
      <c r="BU1521" s="92" t="s">
        <v>89</v>
      </c>
      <c r="BV1521" s="93">
        <v>44562</v>
      </c>
      <c r="BW1521" s="93">
        <v>44926</v>
      </c>
      <c r="BX1521" s="40"/>
      <c r="BY1521" s="15">
        <f>IF(BI1521=0,MAX($BY$5:BY1520)+1,0)</f>
        <v>0</v>
      </c>
      <c r="BZ1521" s="15" t="str">
        <f t="shared" si="25"/>
        <v/>
      </c>
    </row>
    <row r="1522" spans="61:78" x14ac:dyDescent="0.25">
      <c r="BI1522" s="27">
        <v>36</v>
      </c>
      <c r="BJ1522" t="s">
        <v>465</v>
      </c>
      <c r="BK1522" s="91">
        <v>-9.4999999999999998E-3</v>
      </c>
      <c r="BL1522" s="92" t="s">
        <v>684</v>
      </c>
      <c r="BM1522" s="92">
        <v>0</v>
      </c>
      <c r="BN1522" s="92">
        <v>8671</v>
      </c>
      <c r="BO1522" s="92">
        <v>104.6832962</v>
      </c>
      <c r="BP1522" s="92">
        <v>68.130287170000003</v>
      </c>
      <c r="BQ1522" s="92">
        <v>86.406791685000002</v>
      </c>
      <c r="BR1522" s="91" t="s">
        <v>90</v>
      </c>
      <c r="BS1522" s="92">
        <v>1520458.9982</v>
      </c>
      <c r="BT1522" s="92">
        <v>5032383.9956999999</v>
      </c>
      <c r="BU1522" s="92" t="s">
        <v>90</v>
      </c>
      <c r="BV1522" s="93">
        <v>44562</v>
      </c>
      <c r="BW1522" s="93">
        <v>44926</v>
      </c>
      <c r="BX1522" s="40"/>
      <c r="BY1522" s="15">
        <f>IF(BI1522=0,MAX($BY$5:BY1521)+1,0)</f>
        <v>0</v>
      </c>
      <c r="BZ1522" s="15" t="str">
        <f t="shared" si="25"/>
        <v/>
      </c>
    </row>
    <row r="1523" spans="61:78" x14ac:dyDescent="0.25">
      <c r="BI1523" s="27">
        <v>37</v>
      </c>
      <c r="BJ1523" t="s">
        <v>466</v>
      </c>
      <c r="BK1523" s="91">
        <v>-9.4999999999999998E-3</v>
      </c>
      <c r="BL1523" s="92" t="s">
        <v>685</v>
      </c>
      <c r="BM1523" s="92">
        <v>0</v>
      </c>
      <c r="BN1523" s="92">
        <v>9255</v>
      </c>
      <c r="BO1523" s="92">
        <v>103.91210938</v>
      </c>
      <c r="BP1523" s="92">
        <v>66.635841369999994</v>
      </c>
      <c r="BQ1523" s="92">
        <v>85.273975374999907</v>
      </c>
      <c r="BR1523" s="91" t="s">
        <v>91</v>
      </c>
      <c r="BS1523" s="92">
        <v>1520823.9998999999</v>
      </c>
      <c r="BT1523" s="92">
        <v>5032383.9976000004</v>
      </c>
      <c r="BU1523" s="92" t="s">
        <v>91</v>
      </c>
      <c r="BV1523" s="93">
        <v>44562</v>
      </c>
      <c r="BW1523" s="93">
        <v>44926</v>
      </c>
      <c r="BX1523" s="40"/>
      <c r="BY1523" s="15">
        <f>IF(BI1523=0,MAX($BY$5:BY1522)+1,0)</f>
        <v>0</v>
      </c>
      <c r="BZ1523" s="15" t="str">
        <f t="shared" si="25"/>
        <v/>
      </c>
    </row>
    <row r="1524" spans="61:78" x14ac:dyDescent="0.25">
      <c r="BI1524" s="27">
        <v>38</v>
      </c>
      <c r="BJ1524" t="s">
        <v>467</v>
      </c>
      <c r="BK1524" s="91">
        <v>-9.4999999999999998E-3</v>
      </c>
      <c r="BL1524" s="92" t="s">
        <v>686</v>
      </c>
      <c r="BM1524" s="92">
        <v>0</v>
      </c>
      <c r="BN1524" s="92">
        <v>8689</v>
      </c>
      <c r="BO1524" s="92">
        <v>104.02419281</v>
      </c>
      <c r="BP1524" s="92">
        <v>67.291755679999994</v>
      </c>
      <c r="BQ1524" s="92">
        <v>85.657974244999906</v>
      </c>
      <c r="BR1524" s="91" t="s">
        <v>92</v>
      </c>
      <c r="BS1524" s="92">
        <v>1520653.0012999999</v>
      </c>
      <c r="BT1524" s="92">
        <v>5032404.9929</v>
      </c>
      <c r="BU1524" s="92" t="s">
        <v>92</v>
      </c>
      <c r="BV1524" s="93">
        <v>44562</v>
      </c>
      <c r="BW1524" s="93">
        <v>44926</v>
      </c>
      <c r="BX1524" s="40"/>
      <c r="BY1524" s="15">
        <f>IF(BI1524=0,MAX($BY$5:BY1523)+1,0)</f>
        <v>0</v>
      </c>
      <c r="BZ1524" s="15" t="str">
        <f t="shared" si="25"/>
        <v/>
      </c>
    </row>
    <row r="1525" spans="61:78" x14ac:dyDescent="0.25">
      <c r="BI1525" s="27">
        <v>39</v>
      </c>
      <c r="BJ1525" t="s">
        <v>468</v>
      </c>
      <c r="BK1525" s="91">
        <v>-9.4999999999999998E-3</v>
      </c>
      <c r="BL1525" s="92" t="s">
        <v>687</v>
      </c>
      <c r="BM1525" s="92">
        <v>0</v>
      </c>
      <c r="BN1525" s="92">
        <v>7191</v>
      </c>
      <c r="BO1525" s="92">
        <v>103.00206756999999</v>
      </c>
      <c r="BP1525" s="92">
        <v>68.493926999999999</v>
      </c>
      <c r="BQ1525" s="92">
        <v>85.747997284999997</v>
      </c>
      <c r="BR1525" s="91" t="s">
        <v>93</v>
      </c>
      <c r="BS1525" s="92">
        <v>1520382.003</v>
      </c>
      <c r="BT1525" s="92">
        <v>5032502.9935999997</v>
      </c>
      <c r="BU1525" s="92" t="s">
        <v>93</v>
      </c>
      <c r="BV1525" s="93">
        <v>44562</v>
      </c>
      <c r="BW1525" s="93">
        <v>44926</v>
      </c>
      <c r="BX1525" s="40"/>
      <c r="BY1525" s="15">
        <f>IF(BI1525=0,MAX($BY$5:BY1524)+1,0)</f>
        <v>0</v>
      </c>
      <c r="BZ1525" s="15" t="str">
        <f t="shared" si="25"/>
        <v/>
      </c>
    </row>
    <row r="1526" spans="61:78" x14ac:dyDescent="0.25">
      <c r="BI1526" s="27">
        <v>0</v>
      </c>
      <c r="BJ1526" t="s">
        <v>394</v>
      </c>
      <c r="BK1526" s="91">
        <v>-5.0000000000000001E-3</v>
      </c>
      <c r="BL1526" s="92" t="s">
        <v>596</v>
      </c>
      <c r="BM1526" s="92">
        <v>0</v>
      </c>
      <c r="BN1526" s="92">
        <v>3117</v>
      </c>
      <c r="BO1526" s="92">
        <v>110.0019989</v>
      </c>
      <c r="BP1526" s="92">
        <v>65.353309629999998</v>
      </c>
      <c r="BQ1526" s="92">
        <v>87.677654265000001</v>
      </c>
      <c r="BR1526" s="91">
        <v>636</v>
      </c>
      <c r="BS1526" s="92">
        <v>1518019.0027999999</v>
      </c>
      <c r="BT1526" s="92">
        <v>5032595.9945999999</v>
      </c>
      <c r="BU1526" s="92">
        <v>636</v>
      </c>
      <c r="BV1526" s="93">
        <v>44562</v>
      </c>
      <c r="BW1526" s="93">
        <v>44926</v>
      </c>
      <c r="BX1526" s="40"/>
      <c r="BY1526" s="15">
        <f>IF(BI1526=0,MAX($BY$5:BY1525)+1,0)</f>
        <v>39</v>
      </c>
      <c r="BZ1526" s="15" t="str">
        <f t="shared" si="25"/>
        <v/>
      </c>
    </row>
    <row r="1527" spans="61:78" x14ac:dyDescent="0.25">
      <c r="BI1527" s="27">
        <v>1</v>
      </c>
      <c r="BJ1527" t="s">
        <v>395</v>
      </c>
      <c r="BK1527" s="91">
        <v>-5.0000000000000001E-3</v>
      </c>
      <c r="BL1527" s="92" t="s">
        <v>597</v>
      </c>
      <c r="BM1527" s="92">
        <v>0</v>
      </c>
      <c r="BN1527" s="92">
        <v>2749</v>
      </c>
      <c r="BO1527" s="92">
        <v>110.50395966000001</v>
      </c>
      <c r="BP1527" s="92">
        <v>65.559921259999996</v>
      </c>
      <c r="BQ1527" s="92">
        <v>88.031940460000001</v>
      </c>
      <c r="BR1527" s="91">
        <v>637</v>
      </c>
      <c r="BS1527" s="92">
        <v>1518020.0022</v>
      </c>
      <c r="BT1527" s="92">
        <v>5032741.9932000004</v>
      </c>
      <c r="BU1527" s="92">
        <v>637</v>
      </c>
      <c r="BV1527" s="93">
        <v>44562</v>
      </c>
      <c r="BW1527" s="93">
        <v>44926</v>
      </c>
      <c r="BX1527" s="40"/>
      <c r="BY1527" s="15">
        <f>IF(BI1527=0,MAX($BY$5:BY1526)+1,0)</f>
        <v>0</v>
      </c>
      <c r="BZ1527" s="15" t="str">
        <f t="shared" si="25"/>
        <v/>
      </c>
    </row>
    <row r="1528" spans="61:78" x14ac:dyDescent="0.25">
      <c r="BI1528" s="27">
        <v>2</v>
      </c>
      <c r="BJ1528" t="s">
        <v>396</v>
      </c>
      <c r="BK1528" s="91">
        <v>-0.02</v>
      </c>
      <c r="BL1528" s="92" t="s">
        <v>598</v>
      </c>
      <c r="BM1528" s="92">
        <v>0</v>
      </c>
      <c r="BN1528" s="92">
        <v>2531</v>
      </c>
      <c r="BO1528" s="92">
        <v>107.81092072</v>
      </c>
      <c r="BP1528" s="92">
        <v>70.854019170000001</v>
      </c>
      <c r="BQ1528" s="92">
        <v>89.332469945</v>
      </c>
      <c r="BR1528" s="91">
        <v>826</v>
      </c>
      <c r="BS1528" s="92">
        <v>1519684.0051</v>
      </c>
      <c r="BT1528" s="92">
        <v>5033258.9992000004</v>
      </c>
      <c r="BU1528" s="92">
        <v>826</v>
      </c>
      <c r="BV1528" s="93">
        <v>44562</v>
      </c>
      <c r="BW1528" s="93">
        <v>44926</v>
      </c>
      <c r="BX1528" s="40"/>
      <c r="BY1528" s="15">
        <f>IF(BI1528=0,MAX($BY$5:BY1527)+1,0)</f>
        <v>0</v>
      </c>
      <c r="BZ1528" s="15" t="str">
        <f t="shared" si="25"/>
        <v/>
      </c>
    </row>
    <row r="1529" spans="61:78" x14ac:dyDescent="0.25">
      <c r="BI1529" s="27">
        <v>3</v>
      </c>
      <c r="BJ1529" t="s">
        <v>397</v>
      </c>
      <c r="BK1529" s="91">
        <v>-2.1399999999999999E-2</v>
      </c>
      <c r="BL1529" s="92" t="s">
        <v>599</v>
      </c>
      <c r="BM1529" s="92">
        <v>0</v>
      </c>
      <c r="BN1529" s="92">
        <v>2038</v>
      </c>
      <c r="BO1529" s="92">
        <v>107.7279892</v>
      </c>
      <c r="BP1529" s="92">
        <v>71.638175959999998</v>
      </c>
      <c r="BQ1529" s="92">
        <v>89.683082579999905</v>
      </c>
      <c r="BR1529" s="91">
        <v>828</v>
      </c>
      <c r="BS1529" s="92">
        <v>1519133.9997</v>
      </c>
      <c r="BT1529" s="92">
        <v>5033304.9972000001</v>
      </c>
      <c r="BU1529" s="92">
        <v>828</v>
      </c>
      <c r="BV1529" s="93">
        <v>44562</v>
      </c>
      <c r="BW1529" s="93">
        <v>44926</v>
      </c>
      <c r="BX1529" s="40"/>
      <c r="BY1529" s="15">
        <f>IF(BI1529=0,MAX($BY$5:BY1528)+1,0)</f>
        <v>0</v>
      </c>
      <c r="BZ1529" s="15" t="str">
        <f t="shared" si="25"/>
        <v/>
      </c>
    </row>
    <row r="1530" spans="61:78" x14ac:dyDescent="0.25">
      <c r="BI1530" s="27">
        <v>4</v>
      </c>
      <c r="BJ1530" t="s">
        <v>398</v>
      </c>
      <c r="BK1530" s="91">
        <v>-3.0000000000000001E-3</v>
      </c>
      <c r="BL1530" s="92" t="s">
        <v>600</v>
      </c>
      <c r="BM1530" s="92">
        <v>0</v>
      </c>
      <c r="BN1530" s="92">
        <v>3878</v>
      </c>
      <c r="BO1530" s="92">
        <v>109.74568176</v>
      </c>
      <c r="BP1530" s="92">
        <v>65.147163390000003</v>
      </c>
      <c r="BQ1530" s="92">
        <v>87.446422575</v>
      </c>
      <c r="BR1530" s="91">
        <v>830</v>
      </c>
      <c r="BS1530" s="92">
        <v>1518029.0029</v>
      </c>
      <c r="BT1530" s="92">
        <v>5032427.9934999999</v>
      </c>
      <c r="BU1530" s="92">
        <v>830</v>
      </c>
      <c r="BV1530" s="93">
        <v>44562</v>
      </c>
      <c r="BW1530" s="93">
        <v>44926</v>
      </c>
      <c r="BX1530" s="40"/>
      <c r="BY1530" s="15">
        <f>IF(BI1530=0,MAX($BY$5:BY1529)+1,0)</f>
        <v>0</v>
      </c>
      <c r="BZ1530" s="15" t="str">
        <f t="shared" si="25"/>
        <v/>
      </c>
    </row>
    <row r="1531" spans="61:78" x14ac:dyDescent="0.25">
      <c r="BI1531" s="27">
        <v>5</v>
      </c>
      <c r="BJ1531" t="s">
        <v>399</v>
      </c>
      <c r="BK1531" s="91">
        <v>-0.05</v>
      </c>
      <c r="BL1531" s="92" t="s">
        <v>601</v>
      </c>
      <c r="BM1531" s="92">
        <v>0</v>
      </c>
      <c r="BN1531" s="92">
        <v>2298</v>
      </c>
      <c r="BO1531" s="92">
        <v>107.49346924</v>
      </c>
      <c r="BP1531" s="92">
        <v>71.22814941</v>
      </c>
      <c r="BQ1531" s="92">
        <v>89.360809324999906</v>
      </c>
      <c r="BR1531" s="91">
        <v>833</v>
      </c>
      <c r="BS1531" s="92">
        <v>1519631.0009999999</v>
      </c>
      <c r="BT1531" s="92">
        <v>5033315.9994999999</v>
      </c>
      <c r="BU1531" s="92">
        <v>833</v>
      </c>
      <c r="BV1531" s="93">
        <v>44562</v>
      </c>
      <c r="BW1531" s="93">
        <v>44926</v>
      </c>
      <c r="BX1531" s="40"/>
      <c r="BY1531" s="15">
        <f>IF(BI1531=0,MAX($BY$5:BY1530)+1,0)</f>
        <v>0</v>
      </c>
      <c r="BZ1531" s="15" t="str">
        <f t="shared" si="25"/>
        <v/>
      </c>
    </row>
    <row r="1532" spans="61:78" x14ac:dyDescent="0.25">
      <c r="BI1532" s="27">
        <v>6</v>
      </c>
      <c r="BJ1532" t="s">
        <v>402</v>
      </c>
      <c r="BK1532" s="91">
        <v>-5.0000000000000001E-3</v>
      </c>
      <c r="BL1532" s="92" t="s">
        <v>604</v>
      </c>
      <c r="BM1532" s="92">
        <v>0</v>
      </c>
      <c r="BN1532" s="92">
        <v>7027</v>
      </c>
      <c r="BO1532" s="92">
        <v>105.78554535000001</v>
      </c>
      <c r="BP1532" s="92">
        <v>69.659011840000005</v>
      </c>
      <c r="BQ1532" s="92">
        <v>87.722278595000006</v>
      </c>
      <c r="BR1532" s="91">
        <v>2503</v>
      </c>
      <c r="BS1532" s="92">
        <v>1519820.0038999999</v>
      </c>
      <c r="BT1532" s="92">
        <v>5032380.0003000004</v>
      </c>
      <c r="BU1532" s="92">
        <v>2503</v>
      </c>
      <c r="BV1532" s="93">
        <v>44562</v>
      </c>
      <c r="BW1532" s="93">
        <v>44926</v>
      </c>
      <c r="BX1532" s="40"/>
      <c r="BY1532" s="15">
        <f>IF(BI1532=0,MAX($BY$5:BY1531)+1,0)</f>
        <v>0</v>
      </c>
      <c r="BZ1532" s="15" t="str">
        <f t="shared" si="25"/>
        <v/>
      </c>
    </row>
    <row r="1533" spans="61:78" x14ac:dyDescent="0.25">
      <c r="BI1533" s="27">
        <v>7</v>
      </c>
      <c r="BJ1533" t="s">
        <v>404</v>
      </c>
      <c r="BK1533" s="91">
        <v>-0.01</v>
      </c>
      <c r="BL1533" s="92" t="s">
        <v>606</v>
      </c>
      <c r="BM1533" s="92">
        <v>0</v>
      </c>
      <c r="BN1533" s="92">
        <v>2010</v>
      </c>
      <c r="BO1533" s="92">
        <v>110.89460754</v>
      </c>
      <c r="BP1533" s="92">
        <v>65.334671020000002</v>
      </c>
      <c r="BQ1533" s="92">
        <v>88.114639280000006</v>
      </c>
      <c r="BR1533" s="91">
        <v>2550</v>
      </c>
      <c r="BS1533" s="92">
        <v>1517747.0035000001</v>
      </c>
      <c r="BT1533" s="92">
        <v>5032975.0000999998</v>
      </c>
      <c r="BU1533" s="92">
        <v>2550</v>
      </c>
      <c r="BV1533" s="93">
        <v>44562</v>
      </c>
      <c r="BW1533" s="93">
        <v>44926</v>
      </c>
      <c r="BX1533" s="40"/>
      <c r="BY1533" s="15">
        <f>IF(BI1533=0,MAX($BY$5:BY1532)+1,0)</f>
        <v>0</v>
      </c>
      <c r="BZ1533" s="15" t="str">
        <f t="shared" si="25"/>
        <v/>
      </c>
    </row>
    <row r="1534" spans="61:78" x14ac:dyDescent="0.25">
      <c r="BI1534" s="27">
        <v>8</v>
      </c>
      <c r="BJ1534" t="s">
        <v>405</v>
      </c>
      <c r="BK1534" s="91">
        <v>-8.0000000000000002E-3</v>
      </c>
      <c r="BL1534" s="92" t="s">
        <v>607</v>
      </c>
      <c r="BM1534" s="92">
        <v>0</v>
      </c>
      <c r="BN1534" s="92">
        <v>2256</v>
      </c>
      <c r="BO1534" s="92">
        <v>110.55115508999999</v>
      </c>
      <c r="BP1534" s="92">
        <v>65.523017879999998</v>
      </c>
      <c r="BQ1534" s="92">
        <v>88.037086485000003</v>
      </c>
      <c r="BR1534" s="91">
        <v>2551</v>
      </c>
      <c r="BS1534" s="92">
        <v>1517591.9992</v>
      </c>
      <c r="BT1534" s="92">
        <v>5032844.9995999997</v>
      </c>
      <c r="BU1534" s="92">
        <v>2551</v>
      </c>
      <c r="BV1534" s="93">
        <v>44562</v>
      </c>
      <c r="BW1534" s="93">
        <v>44926</v>
      </c>
      <c r="BX1534" s="40"/>
      <c r="BY1534" s="15">
        <f>IF(BI1534=0,MAX($BY$5:BY1533)+1,0)</f>
        <v>0</v>
      </c>
      <c r="BZ1534" s="15" t="str">
        <f t="shared" si="25"/>
        <v/>
      </c>
    </row>
    <row r="1535" spans="61:78" x14ac:dyDescent="0.25">
      <c r="BI1535" s="27">
        <v>9</v>
      </c>
      <c r="BJ1535" t="s">
        <v>406</v>
      </c>
      <c r="BK1535" s="91">
        <v>-1.2E-2</v>
      </c>
      <c r="BL1535" s="92" t="s">
        <v>608</v>
      </c>
      <c r="BM1535" s="92">
        <v>0</v>
      </c>
      <c r="BN1535" s="92">
        <v>2137</v>
      </c>
      <c r="BO1535" s="92">
        <v>110.35852814</v>
      </c>
      <c r="BP1535" s="92">
        <v>65.443931579999997</v>
      </c>
      <c r="BQ1535" s="92">
        <v>87.901229860000001</v>
      </c>
      <c r="BR1535" s="91">
        <v>2559</v>
      </c>
      <c r="BS1535" s="92">
        <v>1517866.0035999999</v>
      </c>
      <c r="BT1535" s="92">
        <v>5032951.9955000002</v>
      </c>
      <c r="BU1535" s="92">
        <v>2559</v>
      </c>
      <c r="BV1535" s="93">
        <v>44562</v>
      </c>
      <c r="BW1535" s="93">
        <v>44926</v>
      </c>
      <c r="BX1535" s="40"/>
      <c r="BY1535" s="15">
        <f>IF(BI1535=0,MAX($BY$5:BY1534)+1,0)</f>
        <v>0</v>
      </c>
      <c r="BZ1535" s="15" t="str">
        <f t="shared" si="25"/>
        <v/>
      </c>
    </row>
    <row r="1536" spans="61:78" x14ac:dyDescent="0.25">
      <c r="BI1536" s="27">
        <v>10</v>
      </c>
      <c r="BJ1536" t="s">
        <v>407</v>
      </c>
      <c r="BK1536" s="91">
        <v>-2.2499999999999999E-2</v>
      </c>
      <c r="BL1536" s="92" t="s">
        <v>609</v>
      </c>
      <c r="BM1536" s="92">
        <v>0</v>
      </c>
      <c r="BN1536" s="92">
        <v>645</v>
      </c>
      <c r="BO1536" s="92">
        <v>109.94715881</v>
      </c>
      <c r="BP1536" s="92">
        <v>72.904418949999993</v>
      </c>
      <c r="BQ1536" s="92">
        <v>91.425788879999999</v>
      </c>
      <c r="BR1536" s="91">
        <v>4740</v>
      </c>
      <c r="BS1536" s="92">
        <v>1519004.9994999999</v>
      </c>
      <c r="BT1536" s="92">
        <v>5033871.9913999997</v>
      </c>
      <c r="BU1536" s="92">
        <v>4740</v>
      </c>
      <c r="BV1536" s="93">
        <v>44562</v>
      </c>
      <c r="BW1536" s="93">
        <v>44926</v>
      </c>
      <c r="BX1536" s="40"/>
      <c r="BY1536" s="15">
        <f>IF(BI1536=0,MAX($BY$5:BY1535)+1,0)</f>
        <v>0</v>
      </c>
      <c r="BZ1536" s="15" t="str">
        <f t="shared" si="25"/>
        <v/>
      </c>
    </row>
    <row r="1537" spans="61:78" x14ac:dyDescent="0.25">
      <c r="BI1537" s="27">
        <v>11</v>
      </c>
      <c r="BJ1537" t="s">
        <v>407</v>
      </c>
      <c r="BK1537" s="91">
        <v>-2.2499999999999999E-2</v>
      </c>
      <c r="BL1537" s="92" t="s">
        <v>610</v>
      </c>
      <c r="BM1537" s="92">
        <v>0</v>
      </c>
      <c r="BN1537" s="92">
        <v>645</v>
      </c>
      <c r="BO1537" s="92">
        <v>109.94715881</v>
      </c>
      <c r="BP1537" s="92">
        <v>72.904418949999993</v>
      </c>
      <c r="BQ1537" s="92">
        <v>91.425788879999999</v>
      </c>
      <c r="BR1537" s="91">
        <v>4741</v>
      </c>
      <c r="BS1537" s="92">
        <v>1519003.9994999999</v>
      </c>
      <c r="BT1537" s="92">
        <v>5033866.9908999996</v>
      </c>
      <c r="BU1537" s="92">
        <v>4741</v>
      </c>
      <c r="BV1537" s="93">
        <v>44562</v>
      </c>
      <c r="BW1537" s="93">
        <v>44926</v>
      </c>
      <c r="BX1537" s="40"/>
      <c r="BY1537" s="15">
        <f>IF(BI1537=0,MAX($BY$5:BY1536)+1,0)</f>
        <v>0</v>
      </c>
      <c r="BZ1537" s="15" t="str">
        <f t="shared" si="25"/>
        <v/>
      </c>
    </row>
    <row r="1538" spans="61:78" x14ac:dyDescent="0.25">
      <c r="BI1538" s="27">
        <v>12</v>
      </c>
      <c r="BJ1538" t="s">
        <v>409</v>
      </c>
      <c r="BK1538" s="91">
        <v>-8.0000000000000002E-3</v>
      </c>
      <c r="BL1538" s="92" t="s">
        <v>612</v>
      </c>
      <c r="BM1538" s="92">
        <v>0</v>
      </c>
      <c r="BN1538" s="92">
        <v>8231</v>
      </c>
      <c r="BO1538" s="92">
        <v>109.92002869</v>
      </c>
      <c r="BP1538" s="92">
        <v>64.246482850000007</v>
      </c>
      <c r="BQ1538" s="92">
        <v>87.083255769999994</v>
      </c>
      <c r="BR1538" s="91" t="s">
        <v>18</v>
      </c>
      <c r="BS1538" s="92">
        <v>1517647.0034</v>
      </c>
      <c r="BT1538" s="92">
        <v>5031648.0003000004</v>
      </c>
      <c r="BU1538" s="92" t="s">
        <v>18</v>
      </c>
      <c r="BV1538" s="93">
        <v>44562</v>
      </c>
      <c r="BW1538" s="93">
        <v>44926</v>
      </c>
      <c r="BX1538" s="40"/>
      <c r="BY1538" s="15">
        <f>IF(BI1538=0,MAX($BY$5:BY1537)+1,0)</f>
        <v>0</v>
      </c>
      <c r="BZ1538" s="15" t="str">
        <f t="shared" si="25"/>
        <v/>
      </c>
    </row>
    <row r="1539" spans="61:78" x14ac:dyDescent="0.25">
      <c r="BI1539" s="27">
        <v>13</v>
      </c>
      <c r="BJ1539" t="s">
        <v>410</v>
      </c>
      <c r="BK1539" s="91">
        <v>-8.0000000000000002E-3</v>
      </c>
      <c r="BL1539" s="92" t="s">
        <v>613</v>
      </c>
      <c r="BM1539" s="92">
        <v>0</v>
      </c>
      <c r="BN1539" s="92">
        <v>7745</v>
      </c>
      <c r="BO1539" s="92">
        <v>109.08650208</v>
      </c>
      <c r="BP1539" s="92">
        <v>64.124412539999994</v>
      </c>
      <c r="BQ1539" s="92">
        <v>86.605457309999906</v>
      </c>
      <c r="BR1539" s="91" t="s">
        <v>19</v>
      </c>
      <c r="BS1539" s="92">
        <v>1517718.0031000001</v>
      </c>
      <c r="BT1539" s="92">
        <v>5031736.0006999997</v>
      </c>
      <c r="BU1539" s="92" t="s">
        <v>19</v>
      </c>
      <c r="BV1539" s="93">
        <v>44562</v>
      </c>
      <c r="BW1539" s="93">
        <v>44926</v>
      </c>
      <c r="BX1539" s="40"/>
      <c r="BY1539" s="15">
        <f>IF(BI1539=0,MAX($BY$5:BY1538)+1,0)</f>
        <v>0</v>
      </c>
      <c r="BZ1539" s="15" t="str">
        <f t="shared" si="25"/>
        <v/>
      </c>
    </row>
    <row r="1540" spans="61:78" x14ac:dyDescent="0.25">
      <c r="BI1540" s="27">
        <v>14</v>
      </c>
      <c r="BJ1540" t="s">
        <v>412</v>
      </c>
      <c r="BK1540" s="91">
        <v>-8.0000000000000002E-3</v>
      </c>
      <c r="BL1540" s="92" t="s">
        <v>615</v>
      </c>
      <c r="BM1540" s="92">
        <v>0</v>
      </c>
      <c r="BN1540" s="92">
        <v>9316</v>
      </c>
      <c r="BO1540" s="92">
        <v>108.80895233</v>
      </c>
      <c r="BP1540" s="92">
        <v>63.80172348</v>
      </c>
      <c r="BQ1540" s="92">
        <v>86.305337905000002</v>
      </c>
      <c r="BR1540" s="91" t="s">
        <v>28</v>
      </c>
      <c r="BS1540" s="92">
        <v>1517845.0024000001</v>
      </c>
      <c r="BT1540" s="92">
        <v>5031586.9985999996</v>
      </c>
      <c r="BU1540" s="92" t="s">
        <v>28</v>
      </c>
      <c r="BV1540" s="93">
        <v>44562</v>
      </c>
      <c r="BW1540" s="93">
        <v>44926</v>
      </c>
      <c r="BX1540" s="40"/>
      <c r="BY1540" s="15">
        <f>IF(BI1540=0,MAX($BY$5:BY1539)+1,0)</f>
        <v>0</v>
      </c>
      <c r="BZ1540" s="15" t="str">
        <f t="shared" si="25"/>
        <v/>
      </c>
    </row>
    <row r="1541" spans="61:78" x14ac:dyDescent="0.25">
      <c r="BI1541" s="27">
        <v>15</v>
      </c>
      <c r="BJ1541" t="s">
        <v>413</v>
      </c>
      <c r="BK1541" s="91">
        <v>-8.0000000000000002E-3</v>
      </c>
      <c r="BL1541" s="92" t="s">
        <v>616</v>
      </c>
      <c r="BM1541" s="92">
        <v>0</v>
      </c>
      <c r="BN1541" s="92">
        <v>10445</v>
      </c>
      <c r="BO1541" s="92">
        <v>109.21190643</v>
      </c>
      <c r="BP1541" s="92">
        <v>63.974983219999999</v>
      </c>
      <c r="BQ1541" s="92">
        <v>86.593444825000006</v>
      </c>
      <c r="BR1541" s="91" t="s">
        <v>29</v>
      </c>
      <c r="BS1541" s="92">
        <v>1517749.0031000001</v>
      </c>
      <c r="BT1541" s="92">
        <v>5031492.9918999998</v>
      </c>
      <c r="BU1541" s="92" t="s">
        <v>29</v>
      </c>
      <c r="BV1541" s="93">
        <v>44562</v>
      </c>
      <c r="BW1541" s="93">
        <v>44926</v>
      </c>
      <c r="BX1541" s="40"/>
      <c r="BY1541" s="15">
        <f>IF(BI1541=0,MAX($BY$5:BY1540)+1,0)</f>
        <v>0</v>
      </c>
      <c r="BZ1541" s="15" t="str">
        <f t="shared" si="25"/>
        <v/>
      </c>
    </row>
    <row r="1542" spans="61:78" x14ac:dyDescent="0.25">
      <c r="BI1542" s="27">
        <v>16</v>
      </c>
      <c r="BJ1542" t="s">
        <v>417</v>
      </c>
      <c r="BK1542" s="91">
        <v>-8.0000000000000002E-3</v>
      </c>
      <c r="BL1542" s="92" t="s">
        <v>621</v>
      </c>
      <c r="BM1542" s="92">
        <v>0</v>
      </c>
      <c r="BN1542" s="92">
        <v>1919</v>
      </c>
      <c r="BO1542" s="92">
        <v>107.52838898</v>
      </c>
      <c r="BP1542" s="92">
        <v>71.738250730000004</v>
      </c>
      <c r="BQ1542" s="92">
        <v>89.633319854999996</v>
      </c>
      <c r="BR1542" s="91" t="s">
        <v>38</v>
      </c>
      <c r="BS1542" s="92">
        <v>1519559.9978</v>
      </c>
      <c r="BT1542" s="92">
        <v>5033463.9984999998</v>
      </c>
      <c r="BU1542" s="92" t="s">
        <v>38</v>
      </c>
      <c r="BV1542" s="93">
        <v>44562</v>
      </c>
      <c r="BW1542" s="93">
        <v>44926</v>
      </c>
      <c r="BX1542" s="40"/>
      <c r="BY1542" s="15">
        <f>IF(BI1542=0,MAX($BY$5:BY1541)+1,0)</f>
        <v>0</v>
      </c>
      <c r="BZ1542" s="15" t="str">
        <f t="shared" si="25"/>
        <v/>
      </c>
    </row>
    <row r="1543" spans="61:78" x14ac:dyDescent="0.25">
      <c r="BI1543" s="27">
        <v>17</v>
      </c>
      <c r="BJ1543" t="s">
        <v>418</v>
      </c>
      <c r="BK1543" s="91">
        <v>-8.0000000000000002E-3</v>
      </c>
      <c r="BL1543" s="92" t="s">
        <v>622</v>
      </c>
      <c r="BM1543" s="92">
        <v>0</v>
      </c>
      <c r="BN1543" s="92">
        <v>2048</v>
      </c>
      <c r="BO1543" s="92">
        <v>107.55656433</v>
      </c>
      <c r="BP1543" s="92">
        <v>71.476799009999993</v>
      </c>
      <c r="BQ1543" s="92">
        <v>89.516681669999997</v>
      </c>
      <c r="BR1543" s="91" t="s">
        <v>39</v>
      </c>
      <c r="BS1543" s="92">
        <v>1519593.9975000001</v>
      </c>
      <c r="BT1543" s="92">
        <v>5033411.9990999997</v>
      </c>
      <c r="BU1543" s="92" t="s">
        <v>39</v>
      </c>
      <c r="BV1543" s="93">
        <v>44562</v>
      </c>
      <c r="BW1543" s="93">
        <v>44926</v>
      </c>
      <c r="BX1543" s="40"/>
      <c r="BY1543" s="15">
        <f>IF(BI1543=0,MAX($BY$5:BY1542)+1,0)</f>
        <v>0</v>
      </c>
      <c r="BZ1543" s="15" t="str">
        <f t="shared" ref="BZ1543:BZ1606" si="26">IF(ROW()-$BZ$5&lt;=$BY$4,ROW()-$BZ$5,"")</f>
        <v/>
      </c>
    </row>
    <row r="1544" spans="61:78" x14ac:dyDescent="0.25">
      <c r="BI1544" s="27">
        <v>18</v>
      </c>
      <c r="BJ1544" t="s">
        <v>419</v>
      </c>
      <c r="BK1544" s="91">
        <v>-8.0000000000000002E-3</v>
      </c>
      <c r="BL1544" s="92" t="s">
        <v>623</v>
      </c>
      <c r="BM1544" s="92">
        <v>0</v>
      </c>
      <c r="BN1544" s="92">
        <v>2173</v>
      </c>
      <c r="BO1544" s="92">
        <v>107.66276550000001</v>
      </c>
      <c r="BP1544" s="92">
        <v>71.339622500000004</v>
      </c>
      <c r="BQ1544" s="92">
        <v>89.501193999999998</v>
      </c>
      <c r="BR1544" s="91" t="s">
        <v>40</v>
      </c>
      <c r="BS1544" s="92">
        <v>1519634.9982</v>
      </c>
      <c r="BT1544" s="92">
        <v>5033369.9902999997</v>
      </c>
      <c r="BU1544" s="92" t="s">
        <v>40</v>
      </c>
      <c r="BV1544" s="93">
        <v>44562</v>
      </c>
      <c r="BW1544" s="93">
        <v>44926</v>
      </c>
      <c r="BX1544" s="40"/>
      <c r="BY1544" s="15">
        <f>IF(BI1544=0,MAX($BY$5:BY1543)+1,0)</f>
        <v>0</v>
      </c>
      <c r="BZ1544" s="15" t="str">
        <f t="shared" si="26"/>
        <v/>
      </c>
    </row>
    <row r="1545" spans="61:78" x14ac:dyDescent="0.25">
      <c r="BI1545" s="27">
        <v>19</v>
      </c>
      <c r="BJ1545" t="s">
        <v>420</v>
      </c>
      <c r="BK1545" s="91">
        <v>6.0000000000000001E-3</v>
      </c>
      <c r="BL1545" s="92" t="s">
        <v>624</v>
      </c>
      <c r="BM1545" s="92">
        <v>0</v>
      </c>
      <c r="BN1545" s="92">
        <v>2169</v>
      </c>
      <c r="BO1545" s="92">
        <v>108.33624268</v>
      </c>
      <c r="BP1545" s="92">
        <v>71.719467159999994</v>
      </c>
      <c r="BQ1545" s="92">
        <v>90.027854919999996</v>
      </c>
      <c r="BR1545" s="91" t="s">
        <v>41</v>
      </c>
      <c r="BS1545" s="92">
        <v>1519433.0009000001</v>
      </c>
      <c r="BT1545" s="92">
        <v>5033336.9924999997</v>
      </c>
      <c r="BU1545" s="92" t="s">
        <v>41</v>
      </c>
      <c r="BV1545" s="93">
        <v>44562</v>
      </c>
      <c r="BW1545" s="93">
        <v>44926</v>
      </c>
      <c r="BX1545" s="40"/>
      <c r="BY1545" s="15">
        <f>IF(BI1545=0,MAX($BY$5:BY1544)+1,0)</f>
        <v>0</v>
      </c>
      <c r="BZ1545" s="15" t="str">
        <f t="shared" si="26"/>
        <v/>
      </c>
    </row>
    <row r="1546" spans="61:78" x14ac:dyDescent="0.25">
      <c r="BI1546" s="27">
        <v>20</v>
      </c>
      <c r="BJ1546" t="s">
        <v>420</v>
      </c>
      <c r="BK1546" s="91">
        <v>6.0000000000000001E-3</v>
      </c>
      <c r="BL1546" s="92" t="s">
        <v>625</v>
      </c>
      <c r="BM1546" s="92">
        <v>0</v>
      </c>
      <c r="BN1546" s="92">
        <v>2169</v>
      </c>
      <c r="BO1546" s="92">
        <v>108.33624268</v>
      </c>
      <c r="BP1546" s="92">
        <v>71.719467159999994</v>
      </c>
      <c r="BQ1546" s="92">
        <v>90.027854919999996</v>
      </c>
      <c r="BR1546" s="91" t="s">
        <v>42</v>
      </c>
      <c r="BS1546" s="92">
        <v>1519443.996</v>
      </c>
      <c r="BT1546" s="92">
        <v>5033326.9955000002</v>
      </c>
      <c r="BU1546" s="92" t="s">
        <v>42</v>
      </c>
      <c r="BV1546" s="93">
        <v>44562</v>
      </c>
      <c r="BW1546" s="93">
        <v>44926</v>
      </c>
      <c r="BX1546" s="40"/>
      <c r="BY1546" s="15">
        <f>IF(BI1546=0,MAX($BY$5:BY1545)+1,0)</f>
        <v>0</v>
      </c>
      <c r="BZ1546" s="15" t="str">
        <f t="shared" si="26"/>
        <v/>
      </c>
    </row>
    <row r="1547" spans="61:78" x14ac:dyDescent="0.25">
      <c r="BI1547" s="27">
        <v>21</v>
      </c>
      <c r="BJ1547" t="s">
        <v>421</v>
      </c>
      <c r="BK1547" s="91">
        <v>6.0000000000000001E-3</v>
      </c>
      <c r="BL1547" s="92" t="s">
        <v>626</v>
      </c>
      <c r="BM1547" s="92">
        <v>0</v>
      </c>
      <c r="BN1547" s="92">
        <v>2295</v>
      </c>
      <c r="BO1547" s="92">
        <v>107.84601592999999</v>
      </c>
      <c r="BP1547" s="92">
        <v>71.506248470000003</v>
      </c>
      <c r="BQ1547" s="92">
        <v>89.676132199999998</v>
      </c>
      <c r="BR1547" s="91" t="s">
        <v>43</v>
      </c>
      <c r="BS1547" s="92">
        <v>1519469.0020999999</v>
      </c>
      <c r="BT1547" s="92">
        <v>5033304.9913999997</v>
      </c>
      <c r="BU1547" s="92" t="s">
        <v>43</v>
      </c>
      <c r="BV1547" s="93">
        <v>44562</v>
      </c>
      <c r="BW1547" s="93">
        <v>44926</v>
      </c>
      <c r="BX1547" s="40"/>
      <c r="BY1547" s="15">
        <f>IF(BI1547=0,MAX($BY$5:BY1546)+1,0)</f>
        <v>0</v>
      </c>
      <c r="BZ1547" s="15" t="str">
        <f t="shared" si="26"/>
        <v/>
      </c>
    </row>
    <row r="1548" spans="61:78" x14ac:dyDescent="0.25">
      <c r="BI1548" s="27">
        <v>22</v>
      </c>
      <c r="BJ1548" t="s">
        <v>421</v>
      </c>
      <c r="BK1548" s="91">
        <v>6.0000000000000001E-3</v>
      </c>
      <c r="BL1548" s="92" t="s">
        <v>627</v>
      </c>
      <c r="BM1548" s="92">
        <v>0</v>
      </c>
      <c r="BN1548" s="92">
        <v>2295</v>
      </c>
      <c r="BO1548" s="92">
        <v>107.84601592999999</v>
      </c>
      <c r="BP1548" s="92">
        <v>71.506248470000003</v>
      </c>
      <c r="BQ1548" s="92">
        <v>89.676132199999998</v>
      </c>
      <c r="BR1548" s="91" t="s">
        <v>44</v>
      </c>
      <c r="BS1548" s="92">
        <v>1519482.0045</v>
      </c>
      <c r="BT1548" s="92">
        <v>5033285.9927000003</v>
      </c>
      <c r="BU1548" s="92" t="s">
        <v>44</v>
      </c>
      <c r="BV1548" s="93">
        <v>44562</v>
      </c>
      <c r="BW1548" s="93">
        <v>44926</v>
      </c>
      <c r="BX1548" s="40"/>
      <c r="BY1548" s="15">
        <f>IF(BI1548=0,MAX($BY$5:BY1547)+1,0)</f>
        <v>0</v>
      </c>
      <c r="BZ1548" s="15" t="str">
        <f t="shared" si="26"/>
        <v/>
      </c>
    </row>
    <row r="1549" spans="61:78" x14ac:dyDescent="0.25">
      <c r="BI1549" s="27">
        <v>23</v>
      </c>
      <c r="BJ1549" t="s">
        <v>422</v>
      </c>
      <c r="BK1549" s="91">
        <v>2.4E-2</v>
      </c>
      <c r="BL1549" s="92" t="s">
        <v>628</v>
      </c>
      <c r="BM1549" s="92">
        <v>0</v>
      </c>
      <c r="BN1549" s="92">
        <v>2527</v>
      </c>
      <c r="BO1549" s="92">
        <v>107.97271729000001</v>
      </c>
      <c r="BP1549" s="92">
        <v>71.206565859999998</v>
      </c>
      <c r="BQ1549" s="92">
        <v>89.589641575000002</v>
      </c>
      <c r="BR1549" s="91" t="s">
        <v>45</v>
      </c>
      <c r="BS1549" s="92">
        <v>1519518.9950999999</v>
      </c>
      <c r="BT1549" s="92">
        <v>5033226.9990999997</v>
      </c>
      <c r="BU1549" s="92" t="s">
        <v>45</v>
      </c>
      <c r="BV1549" s="93">
        <v>44562</v>
      </c>
      <c r="BW1549" s="93">
        <v>44926</v>
      </c>
      <c r="BX1549" s="40"/>
      <c r="BY1549" s="15">
        <f>IF(BI1549=0,MAX($BY$5:BY1548)+1,0)</f>
        <v>0</v>
      </c>
      <c r="BZ1549" s="15" t="str">
        <f t="shared" si="26"/>
        <v/>
      </c>
    </row>
    <row r="1550" spans="61:78" x14ac:dyDescent="0.25">
      <c r="BI1550" s="27">
        <v>24</v>
      </c>
      <c r="BJ1550" t="s">
        <v>423</v>
      </c>
      <c r="BK1550" s="91">
        <v>-2.1399999999999999E-2</v>
      </c>
      <c r="BL1550" s="92" t="s">
        <v>629</v>
      </c>
      <c r="BM1550" s="92">
        <v>0</v>
      </c>
      <c r="BN1550" s="92">
        <v>2287</v>
      </c>
      <c r="BO1550" s="92">
        <v>107.6685791</v>
      </c>
      <c r="BP1550" s="92">
        <v>71.260536189999996</v>
      </c>
      <c r="BQ1550" s="92">
        <v>89.464557644999999</v>
      </c>
      <c r="BR1550" s="91" t="s">
        <v>46</v>
      </c>
      <c r="BS1550" s="92">
        <v>1519078.0001999999</v>
      </c>
      <c r="BT1550" s="92">
        <v>5033219.9946999997</v>
      </c>
      <c r="BU1550" s="92" t="s">
        <v>46</v>
      </c>
      <c r="BV1550" s="93">
        <v>44562</v>
      </c>
      <c r="BW1550" s="93">
        <v>44926</v>
      </c>
      <c r="BX1550" s="40"/>
      <c r="BY1550" s="15">
        <f>IF(BI1550=0,MAX($BY$5:BY1549)+1,0)</f>
        <v>0</v>
      </c>
      <c r="BZ1550" s="15" t="str">
        <f t="shared" si="26"/>
        <v/>
      </c>
    </row>
    <row r="1551" spans="61:78" x14ac:dyDescent="0.25">
      <c r="BI1551" s="27">
        <v>25</v>
      </c>
      <c r="BJ1551" t="s">
        <v>424</v>
      </c>
      <c r="BK1551" s="91">
        <v>2.1399999999999999E-2</v>
      </c>
      <c r="BL1551" s="92" t="s">
        <v>630</v>
      </c>
      <c r="BM1551" s="92">
        <v>0</v>
      </c>
      <c r="BN1551" s="92">
        <v>1909</v>
      </c>
      <c r="BO1551" s="92">
        <v>108.11677551</v>
      </c>
      <c r="BP1551" s="92">
        <v>71.622856139999996</v>
      </c>
      <c r="BQ1551" s="92">
        <v>89.869815824999904</v>
      </c>
      <c r="BR1551" s="91" t="s">
        <v>47</v>
      </c>
      <c r="BS1551" s="92">
        <v>1519088.0037</v>
      </c>
      <c r="BT1551" s="92">
        <v>5033340.9992000004</v>
      </c>
      <c r="BU1551" s="92" t="s">
        <v>47</v>
      </c>
      <c r="BV1551" s="93">
        <v>44562</v>
      </c>
      <c r="BW1551" s="93">
        <v>44926</v>
      </c>
      <c r="BX1551" s="40"/>
      <c r="BY1551" s="15">
        <f>IF(BI1551=0,MAX($BY$5:BY1550)+1,0)</f>
        <v>0</v>
      </c>
      <c r="BZ1551" s="15" t="str">
        <f t="shared" si="26"/>
        <v/>
      </c>
    </row>
    <row r="1552" spans="61:78" x14ac:dyDescent="0.25">
      <c r="BI1552" s="27">
        <v>26</v>
      </c>
      <c r="BJ1552" t="s">
        <v>425</v>
      </c>
      <c r="BK1552" s="91">
        <v>2.1399999999999999E-2</v>
      </c>
      <c r="BL1552" s="92" t="s">
        <v>631</v>
      </c>
      <c r="BM1552" s="92">
        <v>0</v>
      </c>
      <c r="BN1552" s="92">
        <v>2161</v>
      </c>
      <c r="BO1552" s="92">
        <v>107.9879303</v>
      </c>
      <c r="BP1552" s="92">
        <v>71.230773929999998</v>
      </c>
      <c r="BQ1552" s="92">
        <v>89.609352114999993</v>
      </c>
      <c r="BR1552" s="91" t="s">
        <v>48</v>
      </c>
      <c r="BS1552" s="92">
        <v>1519071.9994999999</v>
      </c>
      <c r="BT1552" s="92">
        <v>5033226.9907999998</v>
      </c>
      <c r="BU1552" s="92" t="s">
        <v>48</v>
      </c>
      <c r="BV1552" s="93">
        <v>44562</v>
      </c>
      <c r="BW1552" s="93">
        <v>44926</v>
      </c>
      <c r="BX1552" s="40"/>
      <c r="BY1552" s="15">
        <f>IF(BI1552=0,MAX($BY$5:BY1551)+1,0)</f>
        <v>0</v>
      </c>
      <c r="BZ1552" s="15" t="str">
        <f t="shared" si="26"/>
        <v/>
      </c>
    </row>
    <row r="1553" spans="61:78" x14ac:dyDescent="0.25">
      <c r="BI1553" s="27">
        <v>27</v>
      </c>
      <c r="BJ1553" t="s">
        <v>426</v>
      </c>
      <c r="BK1553" s="91">
        <v>-6.0000000000000001E-3</v>
      </c>
      <c r="BL1553" s="92" t="s">
        <v>632</v>
      </c>
      <c r="BM1553" s="92">
        <v>0</v>
      </c>
      <c r="BN1553" s="92">
        <v>2528</v>
      </c>
      <c r="BO1553" s="92">
        <v>107.90103148999999</v>
      </c>
      <c r="BP1553" s="92">
        <v>71.132980349999997</v>
      </c>
      <c r="BQ1553" s="92">
        <v>89.517005920000003</v>
      </c>
      <c r="BR1553" s="91" t="s">
        <v>49</v>
      </c>
      <c r="BS1553" s="92">
        <v>1519568.0019</v>
      </c>
      <c r="BT1553" s="92">
        <v>5033226.9948000005</v>
      </c>
      <c r="BU1553" s="92" t="s">
        <v>49</v>
      </c>
      <c r="BV1553" s="93">
        <v>44562</v>
      </c>
      <c r="BW1553" s="93">
        <v>44926</v>
      </c>
      <c r="BX1553" s="40"/>
      <c r="BY1553" s="15">
        <f>IF(BI1553=0,MAX($BY$5:BY1552)+1,0)</f>
        <v>0</v>
      </c>
      <c r="BZ1553" s="15" t="str">
        <f t="shared" si="26"/>
        <v/>
      </c>
    </row>
    <row r="1554" spans="61:78" x14ac:dyDescent="0.25">
      <c r="BI1554" s="27">
        <v>28</v>
      </c>
      <c r="BJ1554" t="s">
        <v>426</v>
      </c>
      <c r="BK1554" s="91">
        <v>-6.0000000000000001E-3</v>
      </c>
      <c r="BL1554" s="92" t="s">
        <v>633</v>
      </c>
      <c r="BM1554" s="92">
        <v>0</v>
      </c>
      <c r="BN1554" s="92">
        <v>2528</v>
      </c>
      <c r="BO1554" s="92">
        <v>107.90103148999999</v>
      </c>
      <c r="BP1554" s="92">
        <v>71.132980349999997</v>
      </c>
      <c r="BQ1554" s="92">
        <v>89.517005920000003</v>
      </c>
      <c r="BR1554" s="91" t="s">
        <v>50</v>
      </c>
      <c r="BS1554" s="92">
        <v>1519571.9987999999</v>
      </c>
      <c r="BT1554" s="92">
        <v>5033222.9929</v>
      </c>
      <c r="BU1554" s="92" t="s">
        <v>50</v>
      </c>
      <c r="BV1554" s="93">
        <v>44562</v>
      </c>
      <c r="BW1554" s="93">
        <v>44926</v>
      </c>
      <c r="BX1554" s="40"/>
      <c r="BY1554" s="15">
        <f>IF(BI1554=0,MAX($BY$5:BY1553)+1,0)</f>
        <v>0</v>
      </c>
      <c r="BZ1554" s="15" t="str">
        <f t="shared" si="26"/>
        <v/>
      </c>
    </row>
    <row r="1555" spans="61:78" x14ac:dyDescent="0.25">
      <c r="BI1555" s="27">
        <v>29</v>
      </c>
      <c r="BJ1555" t="s">
        <v>427</v>
      </c>
      <c r="BK1555" s="91">
        <v>6.0000000000000001E-3</v>
      </c>
      <c r="BL1555" s="92" t="s">
        <v>634</v>
      </c>
      <c r="BM1555" s="92">
        <v>0</v>
      </c>
      <c r="BN1555" s="92">
        <v>2412</v>
      </c>
      <c r="BO1555" s="92">
        <v>108.01702118</v>
      </c>
      <c r="BP1555" s="92">
        <v>71.264244079999997</v>
      </c>
      <c r="BQ1555" s="92">
        <v>89.640632629999999</v>
      </c>
      <c r="BR1555" s="91" t="s">
        <v>51</v>
      </c>
      <c r="BS1555" s="92">
        <v>1519546.9998999999</v>
      </c>
      <c r="BT1555" s="92">
        <v>5033241</v>
      </c>
      <c r="BU1555" s="92" t="s">
        <v>51</v>
      </c>
      <c r="BV1555" s="93">
        <v>44562</v>
      </c>
      <c r="BW1555" s="93">
        <v>44926</v>
      </c>
      <c r="BX1555" s="40"/>
      <c r="BY1555" s="15">
        <f>IF(BI1555=0,MAX($BY$5:BY1554)+1,0)</f>
        <v>0</v>
      </c>
      <c r="BZ1555" s="15" t="str">
        <f t="shared" si="26"/>
        <v/>
      </c>
    </row>
    <row r="1556" spans="61:78" x14ac:dyDescent="0.25">
      <c r="BI1556" s="27">
        <v>30</v>
      </c>
      <c r="BJ1556" t="s">
        <v>426</v>
      </c>
      <c r="BK1556" s="91">
        <v>6.0000000000000001E-3</v>
      </c>
      <c r="BL1556" s="92" t="s">
        <v>635</v>
      </c>
      <c r="BM1556" s="92">
        <v>0</v>
      </c>
      <c r="BN1556" s="92">
        <v>2528</v>
      </c>
      <c r="BO1556" s="92">
        <v>107.90103148999999</v>
      </c>
      <c r="BP1556" s="92">
        <v>71.132980349999997</v>
      </c>
      <c r="BQ1556" s="92">
        <v>89.517005920000003</v>
      </c>
      <c r="BR1556" s="91" t="s">
        <v>52</v>
      </c>
      <c r="BS1556" s="92">
        <v>1519545.0049999999</v>
      </c>
      <c r="BT1556" s="92">
        <v>5033238.9978999998</v>
      </c>
      <c r="BU1556" s="92" t="s">
        <v>52</v>
      </c>
      <c r="BV1556" s="93">
        <v>44562</v>
      </c>
      <c r="BW1556" s="93">
        <v>44926</v>
      </c>
      <c r="BX1556" s="40"/>
      <c r="BY1556" s="15">
        <f>IF(BI1556=0,MAX($BY$5:BY1555)+1,0)</f>
        <v>0</v>
      </c>
      <c r="BZ1556" s="15" t="str">
        <f t="shared" si="26"/>
        <v/>
      </c>
    </row>
    <row r="1557" spans="61:78" x14ac:dyDescent="0.25">
      <c r="BI1557" s="27">
        <v>31</v>
      </c>
      <c r="BJ1557" t="s">
        <v>422</v>
      </c>
      <c r="BK1557" s="91">
        <v>1.2E-2</v>
      </c>
      <c r="BL1557" s="92" t="s">
        <v>636</v>
      </c>
      <c r="BM1557" s="92">
        <v>0</v>
      </c>
      <c r="BN1557" s="92">
        <v>2527</v>
      </c>
      <c r="BO1557" s="92">
        <v>107.97271729000001</v>
      </c>
      <c r="BP1557" s="92">
        <v>71.206565859999998</v>
      </c>
      <c r="BQ1557" s="92">
        <v>89.589641575000002</v>
      </c>
      <c r="BR1557" s="91" t="s">
        <v>53</v>
      </c>
      <c r="BS1557" s="92">
        <v>1519518.9950999999</v>
      </c>
      <c r="BT1557" s="92">
        <v>5033226.9990999997</v>
      </c>
      <c r="BU1557" s="92" t="s">
        <v>53</v>
      </c>
      <c r="BV1557" s="93">
        <v>44562</v>
      </c>
      <c r="BW1557" s="93">
        <v>44926</v>
      </c>
      <c r="BX1557" s="40"/>
      <c r="BY1557" s="15">
        <f>IF(BI1557=0,MAX($BY$5:BY1556)+1,0)</f>
        <v>0</v>
      </c>
      <c r="BZ1557" s="15" t="str">
        <f t="shared" si="26"/>
        <v/>
      </c>
    </row>
    <row r="1558" spans="61:78" x14ac:dyDescent="0.25">
      <c r="BI1558" s="27">
        <v>32</v>
      </c>
      <c r="BJ1558" t="s">
        <v>426</v>
      </c>
      <c r="BK1558" s="91">
        <v>8.0000000000000002E-3</v>
      </c>
      <c r="BL1558" s="92" t="s">
        <v>639</v>
      </c>
      <c r="BM1558" s="92">
        <v>0</v>
      </c>
      <c r="BN1558" s="92">
        <v>2528</v>
      </c>
      <c r="BO1558" s="92">
        <v>107.90103148999999</v>
      </c>
      <c r="BP1558" s="92">
        <v>71.132980349999997</v>
      </c>
      <c r="BQ1558" s="92">
        <v>89.517005920000003</v>
      </c>
      <c r="BR1558" s="91" t="s">
        <v>56</v>
      </c>
      <c r="BS1558" s="92">
        <v>1519549.9957999999</v>
      </c>
      <c r="BT1558" s="92">
        <v>5033195.9979999997</v>
      </c>
      <c r="BU1558" s="92" t="s">
        <v>56</v>
      </c>
      <c r="BV1558" s="93">
        <v>44562</v>
      </c>
      <c r="BW1558" s="93">
        <v>44926</v>
      </c>
      <c r="BX1558" s="40"/>
      <c r="BY1558" s="15">
        <f>IF(BI1558=0,MAX($BY$5:BY1557)+1,0)</f>
        <v>0</v>
      </c>
      <c r="BZ1558" s="15" t="str">
        <f t="shared" si="26"/>
        <v/>
      </c>
    </row>
    <row r="1559" spans="61:78" x14ac:dyDescent="0.25">
      <c r="BI1559" s="27">
        <v>33</v>
      </c>
      <c r="BJ1559" t="s">
        <v>342</v>
      </c>
      <c r="BK1559" s="91">
        <v>6.0000000000000001E-3</v>
      </c>
      <c r="BL1559" s="92" t="s">
        <v>654</v>
      </c>
      <c r="BM1559" s="92">
        <v>0</v>
      </c>
      <c r="BN1559" s="92">
        <v>14785</v>
      </c>
      <c r="BO1559" s="92">
        <v>106.4753418</v>
      </c>
      <c r="BP1559" s="92">
        <v>63.433700559999998</v>
      </c>
      <c r="BQ1559" s="92">
        <v>84.95452118</v>
      </c>
      <c r="BR1559" s="91" t="s">
        <v>71</v>
      </c>
      <c r="BS1559" s="92">
        <v>1518762.0031999999</v>
      </c>
      <c r="BT1559" s="92">
        <v>5031310.9926000005</v>
      </c>
      <c r="BU1559" s="92" t="s">
        <v>71</v>
      </c>
      <c r="BV1559" s="93">
        <v>44562</v>
      </c>
      <c r="BW1559" s="93">
        <v>44926</v>
      </c>
      <c r="BX1559" s="40"/>
      <c r="BY1559" s="15">
        <f>IF(BI1559=0,MAX($BY$5:BY1558)+1,0)</f>
        <v>0</v>
      </c>
      <c r="BZ1559" s="15" t="str">
        <f t="shared" si="26"/>
        <v/>
      </c>
    </row>
    <row r="1560" spans="61:78" x14ac:dyDescent="0.25">
      <c r="BI1560" s="27">
        <v>34</v>
      </c>
      <c r="BJ1560" t="s">
        <v>453</v>
      </c>
      <c r="BK1560" s="91">
        <v>-3.5000000000000001E-3</v>
      </c>
      <c r="BL1560" s="92" t="s">
        <v>674</v>
      </c>
      <c r="BM1560" s="92">
        <v>0</v>
      </c>
      <c r="BN1560" s="92">
        <v>727</v>
      </c>
      <c r="BO1560" s="92">
        <v>112.15606689000001</v>
      </c>
      <c r="BP1560" s="92">
        <v>65.068504329999996</v>
      </c>
      <c r="BQ1560" s="92">
        <v>88.612285610000001</v>
      </c>
      <c r="BR1560" s="91" t="s">
        <v>87</v>
      </c>
      <c r="BS1560" s="92">
        <v>1516905.0027999999</v>
      </c>
      <c r="BT1560" s="92">
        <v>5033255.9985999996</v>
      </c>
      <c r="BU1560" s="92" t="s">
        <v>87</v>
      </c>
      <c r="BV1560" s="93">
        <v>44562</v>
      </c>
      <c r="BW1560" s="93">
        <v>44926</v>
      </c>
      <c r="BX1560" s="40"/>
      <c r="BY1560" s="15">
        <f>IF(BI1560=0,MAX($BY$5:BY1559)+1,0)</f>
        <v>0</v>
      </c>
      <c r="BZ1560" s="15" t="str">
        <f t="shared" si="26"/>
        <v/>
      </c>
    </row>
    <row r="1561" spans="61:78" x14ac:dyDescent="0.25">
      <c r="BI1561" s="27">
        <v>35</v>
      </c>
      <c r="BJ1561" t="s">
        <v>464</v>
      </c>
      <c r="BK1561" s="91">
        <v>-9.4999999999999998E-3</v>
      </c>
      <c r="BL1561" s="92" t="s">
        <v>683</v>
      </c>
      <c r="BM1561" s="92">
        <v>0</v>
      </c>
      <c r="BN1561" s="92">
        <v>9249</v>
      </c>
      <c r="BO1561" s="92">
        <v>103.56208801</v>
      </c>
      <c r="BP1561" s="92">
        <v>66.873481749999996</v>
      </c>
      <c r="BQ1561" s="92">
        <v>85.217784879999996</v>
      </c>
      <c r="BR1561" s="91" t="s">
        <v>89</v>
      </c>
      <c r="BS1561" s="92">
        <v>1520751.9961000001</v>
      </c>
      <c r="BT1561" s="92">
        <v>5032391.9959000004</v>
      </c>
      <c r="BU1561" s="92" t="s">
        <v>89</v>
      </c>
      <c r="BV1561" s="93">
        <v>44562</v>
      </c>
      <c r="BW1561" s="93">
        <v>44926</v>
      </c>
      <c r="BX1561" s="40"/>
      <c r="BY1561" s="15">
        <f>IF(BI1561=0,MAX($BY$5:BY1560)+1,0)</f>
        <v>0</v>
      </c>
      <c r="BZ1561" s="15" t="str">
        <f t="shared" si="26"/>
        <v/>
      </c>
    </row>
    <row r="1562" spans="61:78" x14ac:dyDescent="0.25">
      <c r="BI1562" s="27">
        <v>36</v>
      </c>
      <c r="BJ1562" t="s">
        <v>465</v>
      </c>
      <c r="BK1562" s="91">
        <v>-9.4999999999999998E-3</v>
      </c>
      <c r="BL1562" s="92" t="s">
        <v>684</v>
      </c>
      <c r="BM1562" s="92">
        <v>0</v>
      </c>
      <c r="BN1562" s="92">
        <v>8671</v>
      </c>
      <c r="BO1562" s="92">
        <v>104.6832962</v>
      </c>
      <c r="BP1562" s="92">
        <v>68.130287170000003</v>
      </c>
      <c r="BQ1562" s="92">
        <v>86.406791685000002</v>
      </c>
      <c r="BR1562" s="91" t="s">
        <v>90</v>
      </c>
      <c r="BS1562" s="92">
        <v>1520458.9982</v>
      </c>
      <c r="BT1562" s="92">
        <v>5032383.9956999999</v>
      </c>
      <c r="BU1562" s="92" t="s">
        <v>90</v>
      </c>
      <c r="BV1562" s="93">
        <v>44562</v>
      </c>
      <c r="BW1562" s="93">
        <v>44926</v>
      </c>
      <c r="BX1562" s="40"/>
      <c r="BY1562" s="15">
        <f>IF(BI1562=0,MAX($BY$5:BY1561)+1,0)</f>
        <v>0</v>
      </c>
      <c r="BZ1562" s="15" t="str">
        <f t="shared" si="26"/>
        <v/>
      </c>
    </row>
    <row r="1563" spans="61:78" x14ac:dyDescent="0.25">
      <c r="BI1563" s="27">
        <v>37</v>
      </c>
      <c r="BJ1563" t="s">
        <v>466</v>
      </c>
      <c r="BK1563" s="91">
        <v>-9.4999999999999998E-3</v>
      </c>
      <c r="BL1563" s="92" t="s">
        <v>685</v>
      </c>
      <c r="BM1563" s="92">
        <v>0</v>
      </c>
      <c r="BN1563" s="92">
        <v>9255</v>
      </c>
      <c r="BO1563" s="92">
        <v>103.91210938</v>
      </c>
      <c r="BP1563" s="92">
        <v>66.635841369999994</v>
      </c>
      <c r="BQ1563" s="92">
        <v>85.273975374999907</v>
      </c>
      <c r="BR1563" s="91" t="s">
        <v>91</v>
      </c>
      <c r="BS1563" s="92">
        <v>1520823.9998999999</v>
      </c>
      <c r="BT1563" s="92">
        <v>5032383.9976000004</v>
      </c>
      <c r="BU1563" s="92" t="s">
        <v>91</v>
      </c>
      <c r="BV1563" s="93">
        <v>44562</v>
      </c>
      <c r="BW1563" s="93">
        <v>44926</v>
      </c>
      <c r="BX1563" s="40"/>
      <c r="BY1563" s="15">
        <f>IF(BI1563=0,MAX($BY$5:BY1562)+1,0)</f>
        <v>0</v>
      </c>
      <c r="BZ1563" s="15" t="str">
        <f t="shared" si="26"/>
        <v/>
      </c>
    </row>
    <row r="1564" spans="61:78" x14ac:dyDescent="0.25">
      <c r="BI1564" s="27">
        <v>38</v>
      </c>
      <c r="BJ1564" t="s">
        <v>467</v>
      </c>
      <c r="BK1564" s="91">
        <v>-9.4999999999999998E-3</v>
      </c>
      <c r="BL1564" s="92" t="s">
        <v>686</v>
      </c>
      <c r="BM1564" s="92">
        <v>0</v>
      </c>
      <c r="BN1564" s="92">
        <v>8689</v>
      </c>
      <c r="BO1564" s="92">
        <v>104.02419281</v>
      </c>
      <c r="BP1564" s="92">
        <v>67.291755679999994</v>
      </c>
      <c r="BQ1564" s="92">
        <v>85.657974244999906</v>
      </c>
      <c r="BR1564" s="91" t="s">
        <v>92</v>
      </c>
      <c r="BS1564" s="92">
        <v>1520653.0012999999</v>
      </c>
      <c r="BT1564" s="92">
        <v>5032404.9929</v>
      </c>
      <c r="BU1564" s="92" t="s">
        <v>92</v>
      </c>
      <c r="BV1564" s="93">
        <v>44562</v>
      </c>
      <c r="BW1564" s="93">
        <v>44926</v>
      </c>
      <c r="BX1564" s="40"/>
      <c r="BY1564" s="15">
        <f>IF(BI1564=0,MAX($BY$5:BY1563)+1,0)</f>
        <v>0</v>
      </c>
      <c r="BZ1564" s="15" t="str">
        <f t="shared" si="26"/>
        <v/>
      </c>
    </row>
    <row r="1565" spans="61:78" x14ac:dyDescent="0.25">
      <c r="BI1565" s="27">
        <v>39</v>
      </c>
      <c r="BJ1565" t="s">
        <v>468</v>
      </c>
      <c r="BK1565" s="91">
        <v>-9.4999999999999998E-3</v>
      </c>
      <c r="BL1565" s="92" t="s">
        <v>687</v>
      </c>
      <c r="BM1565" s="92">
        <v>0</v>
      </c>
      <c r="BN1565" s="92">
        <v>7191</v>
      </c>
      <c r="BO1565" s="92">
        <v>103.00206756999999</v>
      </c>
      <c r="BP1565" s="92">
        <v>68.493926999999999</v>
      </c>
      <c r="BQ1565" s="92">
        <v>85.747997284999997</v>
      </c>
      <c r="BR1565" s="91" t="s">
        <v>93</v>
      </c>
      <c r="BS1565" s="92">
        <v>1520382.003</v>
      </c>
      <c r="BT1565" s="92">
        <v>5032502.9935999997</v>
      </c>
      <c r="BU1565" s="92" t="s">
        <v>93</v>
      </c>
      <c r="BV1565" s="93">
        <v>44562</v>
      </c>
      <c r="BW1565" s="93">
        <v>44926</v>
      </c>
      <c r="BX1565" s="40"/>
      <c r="BY1565" s="15">
        <f>IF(BI1565=0,MAX($BY$5:BY1564)+1,0)</f>
        <v>0</v>
      </c>
      <c r="BZ1565" s="15" t="str">
        <f t="shared" si="26"/>
        <v/>
      </c>
    </row>
    <row r="1566" spans="61:78" x14ac:dyDescent="0.25">
      <c r="BI1566" s="27">
        <v>0</v>
      </c>
      <c r="BJ1566" t="s">
        <v>394</v>
      </c>
      <c r="BK1566" s="91">
        <v>-5.0000000000000001E-3</v>
      </c>
      <c r="BL1566" s="92" t="s">
        <v>596</v>
      </c>
      <c r="BM1566" s="92">
        <v>0</v>
      </c>
      <c r="BN1566" s="92">
        <v>3117</v>
      </c>
      <c r="BO1566" s="92">
        <v>110.0019989</v>
      </c>
      <c r="BP1566" s="92">
        <v>65.353309629999998</v>
      </c>
      <c r="BQ1566" s="92">
        <v>87.677654265000001</v>
      </c>
      <c r="BR1566" s="91">
        <v>636</v>
      </c>
      <c r="BS1566" s="92">
        <v>1518019.0027999999</v>
      </c>
      <c r="BT1566" s="92">
        <v>5032595.9945999999</v>
      </c>
      <c r="BU1566" s="92">
        <v>636</v>
      </c>
      <c r="BV1566" s="93">
        <v>44562</v>
      </c>
      <c r="BW1566" s="93">
        <v>44926</v>
      </c>
      <c r="BX1566" s="40"/>
      <c r="BY1566" s="15">
        <f>IF(BI1566=0,MAX($BY$5:BY1565)+1,0)</f>
        <v>40</v>
      </c>
      <c r="BZ1566" s="15" t="str">
        <f t="shared" si="26"/>
        <v/>
      </c>
    </row>
    <row r="1567" spans="61:78" x14ac:dyDescent="0.25">
      <c r="BI1567" s="27">
        <v>1</v>
      </c>
      <c r="BJ1567" t="s">
        <v>395</v>
      </c>
      <c r="BK1567" s="91">
        <v>-5.0000000000000001E-3</v>
      </c>
      <c r="BL1567" s="92" t="s">
        <v>597</v>
      </c>
      <c r="BM1567" s="92">
        <v>0</v>
      </c>
      <c r="BN1567" s="92">
        <v>2749</v>
      </c>
      <c r="BO1567" s="92">
        <v>110.50395966000001</v>
      </c>
      <c r="BP1567" s="92">
        <v>65.559921259999996</v>
      </c>
      <c r="BQ1567" s="92">
        <v>88.031940460000001</v>
      </c>
      <c r="BR1567" s="91">
        <v>637</v>
      </c>
      <c r="BS1567" s="92">
        <v>1518020.0022</v>
      </c>
      <c r="BT1567" s="92">
        <v>5032741.9932000004</v>
      </c>
      <c r="BU1567" s="92">
        <v>637</v>
      </c>
      <c r="BV1567" s="93">
        <v>44562</v>
      </c>
      <c r="BW1567" s="93">
        <v>44926</v>
      </c>
      <c r="BX1567" s="40"/>
      <c r="BY1567" s="15">
        <f>IF(BI1567=0,MAX($BY$5:BY1566)+1,0)</f>
        <v>0</v>
      </c>
      <c r="BZ1567" s="15" t="str">
        <f t="shared" si="26"/>
        <v/>
      </c>
    </row>
    <row r="1568" spans="61:78" x14ac:dyDescent="0.25">
      <c r="BI1568" s="27">
        <v>2</v>
      </c>
      <c r="BJ1568" t="s">
        <v>396</v>
      </c>
      <c r="BK1568" s="91">
        <v>-0.02</v>
      </c>
      <c r="BL1568" s="92" t="s">
        <v>598</v>
      </c>
      <c r="BM1568" s="92">
        <v>0</v>
      </c>
      <c r="BN1568" s="92">
        <v>2531</v>
      </c>
      <c r="BO1568" s="92">
        <v>107.81092072</v>
      </c>
      <c r="BP1568" s="92">
        <v>70.854019170000001</v>
      </c>
      <c r="BQ1568" s="92">
        <v>89.332469945</v>
      </c>
      <c r="BR1568" s="91">
        <v>826</v>
      </c>
      <c r="BS1568" s="92">
        <v>1519684.0051</v>
      </c>
      <c r="BT1568" s="92">
        <v>5033258.9992000004</v>
      </c>
      <c r="BU1568" s="92">
        <v>826</v>
      </c>
      <c r="BV1568" s="93">
        <v>44562</v>
      </c>
      <c r="BW1568" s="93">
        <v>44926</v>
      </c>
      <c r="BX1568" s="40"/>
      <c r="BY1568" s="15">
        <f>IF(BI1568=0,MAX($BY$5:BY1567)+1,0)</f>
        <v>0</v>
      </c>
      <c r="BZ1568" s="15" t="str">
        <f t="shared" si="26"/>
        <v/>
      </c>
    </row>
    <row r="1569" spans="61:78" x14ac:dyDescent="0.25">
      <c r="BI1569" s="27">
        <v>3</v>
      </c>
      <c r="BJ1569" t="s">
        <v>397</v>
      </c>
      <c r="BK1569" s="91">
        <v>-2.1399999999999999E-2</v>
      </c>
      <c r="BL1569" s="92" t="s">
        <v>599</v>
      </c>
      <c r="BM1569" s="92">
        <v>0</v>
      </c>
      <c r="BN1569" s="92">
        <v>2038</v>
      </c>
      <c r="BO1569" s="92">
        <v>107.7279892</v>
      </c>
      <c r="BP1569" s="92">
        <v>71.638175959999998</v>
      </c>
      <c r="BQ1569" s="92">
        <v>89.683082579999905</v>
      </c>
      <c r="BR1569" s="91">
        <v>828</v>
      </c>
      <c r="BS1569" s="92">
        <v>1519133.9997</v>
      </c>
      <c r="BT1569" s="92">
        <v>5033304.9972000001</v>
      </c>
      <c r="BU1569" s="92">
        <v>828</v>
      </c>
      <c r="BV1569" s="93">
        <v>44562</v>
      </c>
      <c r="BW1569" s="93">
        <v>44926</v>
      </c>
      <c r="BX1569" s="40"/>
      <c r="BY1569" s="15">
        <f>IF(BI1569=0,MAX($BY$5:BY1568)+1,0)</f>
        <v>0</v>
      </c>
      <c r="BZ1569" s="15" t="str">
        <f t="shared" si="26"/>
        <v/>
      </c>
    </row>
    <row r="1570" spans="61:78" x14ac:dyDescent="0.25">
      <c r="BI1570" s="27">
        <v>4</v>
      </c>
      <c r="BJ1570" t="s">
        <v>398</v>
      </c>
      <c r="BK1570" s="91">
        <v>-3.0000000000000001E-3</v>
      </c>
      <c r="BL1570" s="92" t="s">
        <v>600</v>
      </c>
      <c r="BM1570" s="92">
        <v>0</v>
      </c>
      <c r="BN1570" s="92">
        <v>3878</v>
      </c>
      <c r="BO1570" s="92">
        <v>109.74568176</v>
      </c>
      <c r="BP1570" s="92">
        <v>65.147163390000003</v>
      </c>
      <c r="BQ1570" s="92">
        <v>87.446422575</v>
      </c>
      <c r="BR1570" s="91">
        <v>830</v>
      </c>
      <c r="BS1570" s="92">
        <v>1518029.0029</v>
      </c>
      <c r="BT1570" s="92">
        <v>5032427.9934999999</v>
      </c>
      <c r="BU1570" s="92">
        <v>830</v>
      </c>
      <c r="BV1570" s="93">
        <v>44562</v>
      </c>
      <c r="BW1570" s="93">
        <v>44926</v>
      </c>
      <c r="BX1570" s="40"/>
      <c r="BY1570" s="15">
        <f>IF(BI1570=0,MAX($BY$5:BY1569)+1,0)</f>
        <v>0</v>
      </c>
      <c r="BZ1570" s="15" t="str">
        <f t="shared" si="26"/>
        <v/>
      </c>
    </row>
    <row r="1571" spans="61:78" x14ac:dyDescent="0.25">
      <c r="BI1571" s="27">
        <v>5</v>
      </c>
      <c r="BJ1571" t="s">
        <v>399</v>
      </c>
      <c r="BK1571" s="91">
        <v>-0.05</v>
      </c>
      <c r="BL1571" s="92" t="s">
        <v>601</v>
      </c>
      <c r="BM1571" s="92">
        <v>0</v>
      </c>
      <c r="BN1571" s="92">
        <v>2298</v>
      </c>
      <c r="BO1571" s="92">
        <v>107.49346924</v>
      </c>
      <c r="BP1571" s="92">
        <v>71.22814941</v>
      </c>
      <c r="BQ1571" s="92">
        <v>89.360809324999906</v>
      </c>
      <c r="BR1571" s="91">
        <v>833</v>
      </c>
      <c r="BS1571" s="92">
        <v>1519631.0009999999</v>
      </c>
      <c r="BT1571" s="92">
        <v>5033315.9994999999</v>
      </c>
      <c r="BU1571" s="92">
        <v>833</v>
      </c>
      <c r="BV1571" s="93">
        <v>44562</v>
      </c>
      <c r="BW1571" s="93">
        <v>44926</v>
      </c>
      <c r="BX1571" s="40"/>
      <c r="BY1571" s="15">
        <f>IF(BI1571=0,MAX($BY$5:BY1570)+1,0)</f>
        <v>0</v>
      </c>
      <c r="BZ1571" s="15" t="str">
        <f t="shared" si="26"/>
        <v/>
      </c>
    </row>
    <row r="1572" spans="61:78" x14ac:dyDescent="0.25">
      <c r="BI1572" s="27">
        <v>6</v>
      </c>
      <c r="BJ1572" t="s">
        <v>402</v>
      </c>
      <c r="BK1572" s="91">
        <v>-5.0000000000000001E-3</v>
      </c>
      <c r="BL1572" s="92" t="s">
        <v>604</v>
      </c>
      <c r="BM1572" s="92">
        <v>0</v>
      </c>
      <c r="BN1572" s="92">
        <v>7027</v>
      </c>
      <c r="BO1572" s="92">
        <v>105.78554535000001</v>
      </c>
      <c r="BP1572" s="92">
        <v>69.659011840000005</v>
      </c>
      <c r="BQ1572" s="92">
        <v>87.722278595000006</v>
      </c>
      <c r="BR1572" s="91">
        <v>2503</v>
      </c>
      <c r="BS1572" s="92">
        <v>1519820.0038999999</v>
      </c>
      <c r="BT1572" s="92">
        <v>5032380.0003000004</v>
      </c>
      <c r="BU1572" s="92">
        <v>2503</v>
      </c>
      <c r="BV1572" s="93">
        <v>44562</v>
      </c>
      <c r="BW1572" s="93">
        <v>44926</v>
      </c>
      <c r="BX1572" s="40"/>
      <c r="BY1572" s="15">
        <f>IF(BI1572=0,MAX($BY$5:BY1571)+1,0)</f>
        <v>0</v>
      </c>
      <c r="BZ1572" s="15" t="str">
        <f t="shared" si="26"/>
        <v/>
      </c>
    </row>
    <row r="1573" spans="61:78" x14ac:dyDescent="0.25">
      <c r="BI1573" s="27">
        <v>7</v>
      </c>
      <c r="BJ1573" t="s">
        <v>404</v>
      </c>
      <c r="BK1573" s="91">
        <v>-0.01</v>
      </c>
      <c r="BL1573" s="92" t="s">
        <v>606</v>
      </c>
      <c r="BM1573" s="92">
        <v>0</v>
      </c>
      <c r="BN1573" s="92">
        <v>2010</v>
      </c>
      <c r="BO1573" s="92">
        <v>110.89460754</v>
      </c>
      <c r="BP1573" s="92">
        <v>65.334671020000002</v>
      </c>
      <c r="BQ1573" s="92">
        <v>88.114639280000006</v>
      </c>
      <c r="BR1573" s="91">
        <v>2550</v>
      </c>
      <c r="BS1573" s="92">
        <v>1517747.0035000001</v>
      </c>
      <c r="BT1573" s="92">
        <v>5032975.0000999998</v>
      </c>
      <c r="BU1573" s="92">
        <v>2550</v>
      </c>
      <c r="BV1573" s="93">
        <v>44562</v>
      </c>
      <c r="BW1573" s="93">
        <v>44926</v>
      </c>
      <c r="BX1573" s="40"/>
      <c r="BY1573" s="15">
        <f>IF(BI1573=0,MAX($BY$5:BY1572)+1,0)</f>
        <v>0</v>
      </c>
      <c r="BZ1573" s="15" t="str">
        <f t="shared" si="26"/>
        <v/>
      </c>
    </row>
    <row r="1574" spans="61:78" x14ac:dyDescent="0.25">
      <c r="BI1574" s="27">
        <v>8</v>
      </c>
      <c r="BJ1574" t="s">
        <v>405</v>
      </c>
      <c r="BK1574" s="91">
        <v>-8.0000000000000002E-3</v>
      </c>
      <c r="BL1574" s="92" t="s">
        <v>607</v>
      </c>
      <c r="BM1574" s="92">
        <v>0</v>
      </c>
      <c r="BN1574" s="92">
        <v>2256</v>
      </c>
      <c r="BO1574" s="92">
        <v>110.55115508999999</v>
      </c>
      <c r="BP1574" s="92">
        <v>65.523017879999998</v>
      </c>
      <c r="BQ1574" s="92">
        <v>88.037086485000003</v>
      </c>
      <c r="BR1574" s="91">
        <v>2551</v>
      </c>
      <c r="BS1574" s="92">
        <v>1517591.9992</v>
      </c>
      <c r="BT1574" s="92">
        <v>5032844.9995999997</v>
      </c>
      <c r="BU1574" s="92">
        <v>2551</v>
      </c>
      <c r="BV1574" s="93">
        <v>44562</v>
      </c>
      <c r="BW1574" s="93">
        <v>44926</v>
      </c>
      <c r="BX1574" s="40"/>
      <c r="BY1574" s="15">
        <f>IF(BI1574=0,MAX($BY$5:BY1573)+1,0)</f>
        <v>0</v>
      </c>
      <c r="BZ1574" s="15" t="str">
        <f t="shared" si="26"/>
        <v/>
      </c>
    </row>
    <row r="1575" spans="61:78" x14ac:dyDescent="0.25">
      <c r="BI1575" s="27">
        <v>9</v>
      </c>
      <c r="BJ1575" t="s">
        <v>406</v>
      </c>
      <c r="BK1575" s="91">
        <v>-1.2E-2</v>
      </c>
      <c r="BL1575" s="92" t="s">
        <v>608</v>
      </c>
      <c r="BM1575" s="92">
        <v>0</v>
      </c>
      <c r="BN1575" s="92">
        <v>2137</v>
      </c>
      <c r="BO1575" s="92">
        <v>110.35852814</v>
      </c>
      <c r="BP1575" s="92">
        <v>65.443931579999997</v>
      </c>
      <c r="BQ1575" s="92">
        <v>87.901229860000001</v>
      </c>
      <c r="BR1575" s="91">
        <v>2559</v>
      </c>
      <c r="BS1575" s="92">
        <v>1517866.0035999999</v>
      </c>
      <c r="BT1575" s="92">
        <v>5032951.9955000002</v>
      </c>
      <c r="BU1575" s="92">
        <v>2559</v>
      </c>
      <c r="BV1575" s="93">
        <v>44562</v>
      </c>
      <c r="BW1575" s="93">
        <v>44926</v>
      </c>
      <c r="BX1575" s="40"/>
      <c r="BY1575" s="15">
        <f>IF(BI1575=0,MAX($BY$5:BY1574)+1,0)</f>
        <v>0</v>
      </c>
      <c r="BZ1575" s="15" t="str">
        <f t="shared" si="26"/>
        <v/>
      </c>
    </row>
    <row r="1576" spans="61:78" x14ac:dyDescent="0.25">
      <c r="BI1576" s="27">
        <v>10</v>
      </c>
      <c r="BJ1576" t="s">
        <v>407</v>
      </c>
      <c r="BK1576" s="91">
        <v>-2.2499999999999999E-2</v>
      </c>
      <c r="BL1576" s="92" t="s">
        <v>609</v>
      </c>
      <c r="BM1576" s="92">
        <v>0</v>
      </c>
      <c r="BN1576" s="92">
        <v>645</v>
      </c>
      <c r="BO1576" s="92">
        <v>109.94715881</v>
      </c>
      <c r="BP1576" s="92">
        <v>72.904418949999993</v>
      </c>
      <c r="BQ1576" s="92">
        <v>91.425788879999999</v>
      </c>
      <c r="BR1576" s="91">
        <v>4740</v>
      </c>
      <c r="BS1576" s="92">
        <v>1519004.9994999999</v>
      </c>
      <c r="BT1576" s="92">
        <v>5033871.9913999997</v>
      </c>
      <c r="BU1576" s="92">
        <v>4740</v>
      </c>
      <c r="BV1576" s="93">
        <v>44562</v>
      </c>
      <c r="BW1576" s="93">
        <v>44926</v>
      </c>
      <c r="BX1576" s="40"/>
      <c r="BY1576" s="15">
        <f>IF(BI1576=0,MAX($BY$5:BY1575)+1,0)</f>
        <v>0</v>
      </c>
      <c r="BZ1576" s="15" t="str">
        <f t="shared" si="26"/>
        <v/>
      </c>
    </row>
    <row r="1577" spans="61:78" x14ac:dyDescent="0.25">
      <c r="BI1577" s="27">
        <v>11</v>
      </c>
      <c r="BJ1577" t="s">
        <v>407</v>
      </c>
      <c r="BK1577" s="91">
        <v>-2.2499999999999999E-2</v>
      </c>
      <c r="BL1577" s="92" t="s">
        <v>610</v>
      </c>
      <c r="BM1577" s="92">
        <v>0</v>
      </c>
      <c r="BN1577" s="92">
        <v>645</v>
      </c>
      <c r="BO1577" s="92">
        <v>109.94715881</v>
      </c>
      <c r="BP1577" s="92">
        <v>72.904418949999993</v>
      </c>
      <c r="BQ1577" s="92">
        <v>91.425788879999999</v>
      </c>
      <c r="BR1577" s="91">
        <v>4741</v>
      </c>
      <c r="BS1577" s="92">
        <v>1519003.9994999999</v>
      </c>
      <c r="BT1577" s="92">
        <v>5033866.9908999996</v>
      </c>
      <c r="BU1577" s="92">
        <v>4741</v>
      </c>
      <c r="BV1577" s="93">
        <v>44562</v>
      </c>
      <c r="BW1577" s="93">
        <v>44926</v>
      </c>
      <c r="BX1577" s="40"/>
      <c r="BY1577" s="15">
        <f>IF(BI1577=0,MAX($BY$5:BY1576)+1,0)</f>
        <v>0</v>
      </c>
      <c r="BZ1577" s="15" t="str">
        <f t="shared" si="26"/>
        <v/>
      </c>
    </row>
    <row r="1578" spans="61:78" x14ac:dyDescent="0.25">
      <c r="BI1578" s="27">
        <v>12</v>
      </c>
      <c r="BJ1578" t="s">
        <v>409</v>
      </c>
      <c r="BK1578" s="91">
        <v>-8.0000000000000002E-3</v>
      </c>
      <c r="BL1578" s="92" t="s">
        <v>612</v>
      </c>
      <c r="BM1578" s="92">
        <v>0</v>
      </c>
      <c r="BN1578" s="92">
        <v>8231</v>
      </c>
      <c r="BO1578" s="92">
        <v>109.92002869</v>
      </c>
      <c r="BP1578" s="92">
        <v>64.246482850000007</v>
      </c>
      <c r="BQ1578" s="92">
        <v>87.083255769999994</v>
      </c>
      <c r="BR1578" s="91" t="s">
        <v>18</v>
      </c>
      <c r="BS1578" s="92">
        <v>1517647.0034</v>
      </c>
      <c r="BT1578" s="92">
        <v>5031648.0003000004</v>
      </c>
      <c r="BU1578" s="92" t="s">
        <v>18</v>
      </c>
      <c r="BV1578" s="93">
        <v>44562</v>
      </c>
      <c r="BW1578" s="93">
        <v>44926</v>
      </c>
      <c r="BX1578" s="40"/>
      <c r="BY1578" s="15">
        <f>IF(BI1578=0,MAX($BY$5:BY1577)+1,0)</f>
        <v>0</v>
      </c>
      <c r="BZ1578" s="15" t="str">
        <f t="shared" si="26"/>
        <v/>
      </c>
    </row>
    <row r="1579" spans="61:78" x14ac:dyDescent="0.25">
      <c r="BI1579" s="27">
        <v>13</v>
      </c>
      <c r="BJ1579" t="s">
        <v>410</v>
      </c>
      <c r="BK1579" s="91">
        <v>-8.0000000000000002E-3</v>
      </c>
      <c r="BL1579" s="92" t="s">
        <v>613</v>
      </c>
      <c r="BM1579" s="92">
        <v>0</v>
      </c>
      <c r="BN1579" s="92">
        <v>7745</v>
      </c>
      <c r="BO1579" s="92">
        <v>109.08650208</v>
      </c>
      <c r="BP1579" s="92">
        <v>64.124412539999994</v>
      </c>
      <c r="BQ1579" s="92">
        <v>86.605457309999906</v>
      </c>
      <c r="BR1579" s="91" t="s">
        <v>19</v>
      </c>
      <c r="BS1579" s="92">
        <v>1517718.0031000001</v>
      </c>
      <c r="BT1579" s="92">
        <v>5031736.0006999997</v>
      </c>
      <c r="BU1579" s="92" t="s">
        <v>19</v>
      </c>
      <c r="BV1579" s="93">
        <v>44562</v>
      </c>
      <c r="BW1579" s="93">
        <v>44926</v>
      </c>
      <c r="BX1579" s="40"/>
      <c r="BY1579" s="15">
        <f>IF(BI1579=0,MAX($BY$5:BY1578)+1,0)</f>
        <v>0</v>
      </c>
      <c r="BZ1579" s="15" t="str">
        <f t="shared" si="26"/>
        <v/>
      </c>
    </row>
    <row r="1580" spans="61:78" x14ac:dyDescent="0.25">
      <c r="BI1580" s="27">
        <v>14</v>
      </c>
      <c r="BJ1580" t="s">
        <v>412</v>
      </c>
      <c r="BK1580" s="91">
        <v>-8.0000000000000002E-3</v>
      </c>
      <c r="BL1580" s="92" t="s">
        <v>615</v>
      </c>
      <c r="BM1580" s="92">
        <v>0</v>
      </c>
      <c r="BN1580" s="92">
        <v>9316</v>
      </c>
      <c r="BO1580" s="92">
        <v>108.80895233</v>
      </c>
      <c r="BP1580" s="92">
        <v>63.80172348</v>
      </c>
      <c r="BQ1580" s="92">
        <v>86.305337905000002</v>
      </c>
      <c r="BR1580" s="91" t="s">
        <v>28</v>
      </c>
      <c r="BS1580" s="92">
        <v>1517845.0024000001</v>
      </c>
      <c r="BT1580" s="92">
        <v>5031586.9985999996</v>
      </c>
      <c r="BU1580" s="92" t="s">
        <v>28</v>
      </c>
      <c r="BV1580" s="93">
        <v>44562</v>
      </c>
      <c r="BW1580" s="93">
        <v>44926</v>
      </c>
      <c r="BX1580" s="40"/>
      <c r="BY1580" s="15">
        <f>IF(BI1580=0,MAX($BY$5:BY1579)+1,0)</f>
        <v>0</v>
      </c>
      <c r="BZ1580" s="15" t="str">
        <f t="shared" si="26"/>
        <v/>
      </c>
    </row>
    <row r="1581" spans="61:78" x14ac:dyDescent="0.25">
      <c r="BI1581" s="27">
        <v>15</v>
      </c>
      <c r="BJ1581" t="s">
        <v>413</v>
      </c>
      <c r="BK1581" s="91">
        <v>-8.0000000000000002E-3</v>
      </c>
      <c r="BL1581" s="92" t="s">
        <v>616</v>
      </c>
      <c r="BM1581" s="92">
        <v>0</v>
      </c>
      <c r="BN1581" s="92">
        <v>10445</v>
      </c>
      <c r="BO1581" s="92">
        <v>109.21190643</v>
      </c>
      <c r="BP1581" s="92">
        <v>63.974983219999999</v>
      </c>
      <c r="BQ1581" s="92">
        <v>86.593444825000006</v>
      </c>
      <c r="BR1581" s="91" t="s">
        <v>29</v>
      </c>
      <c r="BS1581" s="92">
        <v>1517749.0031000001</v>
      </c>
      <c r="BT1581" s="92">
        <v>5031492.9918999998</v>
      </c>
      <c r="BU1581" s="92" t="s">
        <v>29</v>
      </c>
      <c r="BV1581" s="93">
        <v>44562</v>
      </c>
      <c r="BW1581" s="93">
        <v>44926</v>
      </c>
      <c r="BX1581" s="40"/>
      <c r="BY1581" s="15">
        <f>IF(BI1581=0,MAX($BY$5:BY1580)+1,0)</f>
        <v>0</v>
      </c>
      <c r="BZ1581" s="15" t="str">
        <f t="shared" si="26"/>
        <v/>
      </c>
    </row>
    <row r="1582" spans="61:78" x14ac:dyDescent="0.25">
      <c r="BI1582" s="27">
        <v>16</v>
      </c>
      <c r="BJ1582" t="s">
        <v>417</v>
      </c>
      <c r="BK1582" s="91">
        <v>-8.0000000000000002E-3</v>
      </c>
      <c r="BL1582" s="92" t="s">
        <v>621</v>
      </c>
      <c r="BM1582" s="92">
        <v>0</v>
      </c>
      <c r="BN1582" s="92">
        <v>1919</v>
      </c>
      <c r="BO1582" s="92">
        <v>107.52838898</v>
      </c>
      <c r="BP1582" s="92">
        <v>71.738250730000004</v>
      </c>
      <c r="BQ1582" s="92">
        <v>89.633319854999996</v>
      </c>
      <c r="BR1582" s="91" t="s">
        <v>38</v>
      </c>
      <c r="BS1582" s="92">
        <v>1519559.9978</v>
      </c>
      <c r="BT1582" s="92">
        <v>5033463.9984999998</v>
      </c>
      <c r="BU1582" s="92" t="s">
        <v>38</v>
      </c>
      <c r="BV1582" s="93">
        <v>44562</v>
      </c>
      <c r="BW1582" s="93">
        <v>44926</v>
      </c>
      <c r="BX1582" s="40"/>
      <c r="BY1582" s="15">
        <f>IF(BI1582=0,MAX($BY$5:BY1581)+1,0)</f>
        <v>0</v>
      </c>
      <c r="BZ1582" s="15" t="str">
        <f t="shared" si="26"/>
        <v/>
      </c>
    </row>
    <row r="1583" spans="61:78" x14ac:dyDescent="0.25">
      <c r="BI1583" s="27">
        <v>17</v>
      </c>
      <c r="BJ1583" t="s">
        <v>418</v>
      </c>
      <c r="BK1583" s="91">
        <v>-8.0000000000000002E-3</v>
      </c>
      <c r="BL1583" s="92" t="s">
        <v>622</v>
      </c>
      <c r="BM1583" s="92">
        <v>0</v>
      </c>
      <c r="BN1583" s="92">
        <v>2048</v>
      </c>
      <c r="BO1583" s="92">
        <v>107.55656433</v>
      </c>
      <c r="BP1583" s="92">
        <v>71.476799009999993</v>
      </c>
      <c r="BQ1583" s="92">
        <v>89.516681669999997</v>
      </c>
      <c r="BR1583" s="91" t="s">
        <v>39</v>
      </c>
      <c r="BS1583" s="92">
        <v>1519593.9975000001</v>
      </c>
      <c r="BT1583" s="92">
        <v>5033411.9990999997</v>
      </c>
      <c r="BU1583" s="92" t="s">
        <v>39</v>
      </c>
      <c r="BV1583" s="93">
        <v>44562</v>
      </c>
      <c r="BW1583" s="93">
        <v>44926</v>
      </c>
      <c r="BX1583" s="40"/>
      <c r="BY1583" s="15">
        <f>IF(BI1583=0,MAX($BY$5:BY1582)+1,0)</f>
        <v>0</v>
      </c>
      <c r="BZ1583" s="15" t="str">
        <f t="shared" si="26"/>
        <v/>
      </c>
    </row>
    <row r="1584" spans="61:78" x14ac:dyDescent="0.25">
      <c r="BI1584" s="27">
        <v>18</v>
      </c>
      <c r="BJ1584" t="s">
        <v>419</v>
      </c>
      <c r="BK1584" s="91">
        <v>-8.0000000000000002E-3</v>
      </c>
      <c r="BL1584" s="92" t="s">
        <v>623</v>
      </c>
      <c r="BM1584" s="92">
        <v>0</v>
      </c>
      <c r="BN1584" s="92">
        <v>2173</v>
      </c>
      <c r="BO1584" s="92">
        <v>107.66276550000001</v>
      </c>
      <c r="BP1584" s="92">
        <v>71.339622500000004</v>
      </c>
      <c r="BQ1584" s="92">
        <v>89.501193999999998</v>
      </c>
      <c r="BR1584" s="91" t="s">
        <v>40</v>
      </c>
      <c r="BS1584" s="92">
        <v>1519634.9982</v>
      </c>
      <c r="BT1584" s="92">
        <v>5033369.9902999997</v>
      </c>
      <c r="BU1584" s="92" t="s">
        <v>40</v>
      </c>
      <c r="BV1584" s="93">
        <v>44562</v>
      </c>
      <c r="BW1584" s="93">
        <v>44926</v>
      </c>
      <c r="BX1584" s="40"/>
      <c r="BY1584" s="15">
        <f>IF(BI1584=0,MAX($BY$5:BY1583)+1,0)</f>
        <v>0</v>
      </c>
      <c r="BZ1584" s="15" t="str">
        <f t="shared" si="26"/>
        <v/>
      </c>
    </row>
    <row r="1585" spans="61:78" x14ac:dyDescent="0.25">
      <c r="BI1585" s="27">
        <v>19</v>
      </c>
      <c r="BJ1585" t="s">
        <v>420</v>
      </c>
      <c r="BK1585" s="91">
        <v>6.0000000000000001E-3</v>
      </c>
      <c r="BL1585" s="92" t="s">
        <v>624</v>
      </c>
      <c r="BM1585" s="92">
        <v>0</v>
      </c>
      <c r="BN1585" s="92">
        <v>2169</v>
      </c>
      <c r="BO1585" s="92">
        <v>108.33624268</v>
      </c>
      <c r="BP1585" s="92">
        <v>71.719467159999994</v>
      </c>
      <c r="BQ1585" s="92">
        <v>90.027854919999996</v>
      </c>
      <c r="BR1585" s="91" t="s">
        <v>41</v>
      </c>
      <c r="BS1585" s="92">
        <v>1519433.0009000001</v>
      </c>
      <c r="BT1585" s="92">
        <v>5033336.9924999997</v>
      </c>
      <c r="BU1585" s="92" t="s">
        <v>41</v>
      </c>
      <c r="BV1585" s="93">
        <v>44562</v>
      </c>
      <c r="BW1585" s="93">
        <v>44926</v>
      </c>
      <c r="BX1585" s="40"/>
      <c r="BY1585" s="15">
        <f>IF(BI1585=0,MAX($BY$5:BY1584)+1,0)</f>
        <v>0</v>
      </c>
      <c r="BZ1585" s="15" t="str">
        <f t="shared" si="26"/>
        <v/>
      </c>
    </row>
    <row r="1586" spans="61:78" x14ac:dyDescent="0.25">
      <c r="BI1586" s="27">
        <v>20</v>
      </c>
      <c r="BJ1586" t="s">
        <v>420</v>
      </c>
      <c r="BK1586" s="91">
        <v>6.0000000000000001E-3</v>
      </c>
      <c r="BL1586" s="92" t="s">
        <v>625</v>
      </c>
      <c r="BM1586" s="92">
        <v>0</v>
      </c>
      <c r="BN1586" s="92">
        <v>2169</v>
      </c>
      <c r="BO1586" s="92">
        <v>108.33624268</v>
      </c>
      <c r="BP1586" s="92">
        <v>71.719467159999994</v>
      </c>
      <c r="BQ1586" s="92">
        <v>90.027854919999996</v>
      </c>
      <c r="BR1586" s="91" t="s">
        <v>42</v>
      </c>
      <c r="BS1586" s="92">
        <v>1519443.996</v>
      </c>
      <c r="BT1586" s="92">
        <v>5033326.9955000002</v>
      </c>
      <c r="BU1586" s="92" t="s">
        <v>42</v>
      </c>
      <c r="BV1586" s="93">
        <v>44562</v>
      </c>
      <c r="BW1586" s="93">
        <v>44926</v>
      </c>
      <c r="BX1586" s="40"/>
      <c r="BY1586" s="15">
        <f>IF(BI1586=0,MAX($BY$5:BY1585)+1,0)</f>
        <v>0</v>
      </c>
      <c r="BZ1586" s="15" t="str">
        <f t="shared" si="26"/>
        <v/>
      </c>
    </row>
    <row r="1587" spans="61:78" x14ac:dyDescent="0.25">
      <c r="BI1587" s="27">
        <v>21</v>
      </c>
      <c r="BJ1587" t="s">
        <v>421</v>
      </c>
      <c r="BK1587" s="91">
        <v>6.0000000000000001E-3</v>
      </c>
      <c r="BL1587" s="92" t="s">
        <v>626</v>
      </c>
      <c r="BM1587" s="92">
        <v>0</v>
      </c>
      <c r="BN1587" s="92">
        <v>2295</v>
      </c>
      <c r="BO1587" s="92">
        <v>107.84601592999999</v>
      </c>
      <c r="BP1587" s="92">
        <v>71.506248470000003</v>
      </c>
      <c r="BQ1587" s="92">
        <v>89.676132199999998</v>
      </c>
      <c r="BR1587" s="91" t="s">
        <v>43</v>
      </c>
      <c r="BS1587" s="92">
        <v>1519469.0020999999</v>
      </c>
      <c r="BT1587" s="92">
        <v>5033304.9913999997</v>
      </c>
      <c r="BU1587" s="92" t="s">
        <v>43</v>
      </c>
      <c r="BV1587" s="93">
        <v>44562</v>
      </c>
      <c r="BW1587" s="93">
        <v>44926</v>
      </c>
      <c r="BX1587" s="40"/>
      <c r="BY1587" s="15">
        <f>IF(BI1587=0,MAX($BY$5:BY1586)+1,0)</f>
        <v>0</v>
      </c>
      <c r="BZ1587" s="15" t="str">
        <f t="shared" si="26"/>
        <v/>
      </c>
    </row>
    <row r="1588" spans="61:78" x14ac:dyDescent="0.25">
      <c r="BI1588" s="27">
        <v>22</v>
      </c>
      <c r="BJ1588" t="s">
        <v>421</v>
      </c>
      <c r="BK1588" s="91">
        <v>6.0000000000000001E-3</v>
      </c>
      <c r="BL1588" s="92" t="s">
        <v>627</v>
      </c>
      <c r="BM1588" s="92">
        <v>0</v>
      </c>
      <c r="BN1588" s="92">
        <v>2295</v>
      </c>
      <c r="BO1588" s="92">
        <v>107.84601592999999</v>
      </c>
      <c r="BP1588" s="92">
        <v>71.506248470000003</v>
      </c>
      <c r="BQ1588" s="92">
        <v>89.676132199999998</v>
      </c>
      <c r="BR1588" s="91" t="s">
        <v>44</v>
      </c>
      <c r="BS1588" s="92">
        <v>1519482.0045</v>
      </c>
      <c r="BT1588" s="92">
        <v>5033285.9927000003</v>
      </c>
      <c r="BU1588" s="92" t="s">
        <v>44</v>
      </c>
      <c r="BV1588" s="93">
        <v>44562</v>
      </c>
      <c r="BW1588" s="93">
        <v>44926</v>
      </c>
      <c r="BX1588" s="40"/>
      <c r="BY1588" s="15">
        <f>IF(BI1588=0,MAX($BY$5:BY1587)+1,0)</f>
        <v>0</v>
      </c>
      <c r="BZ1588" s="15" t="str">
        <f t="shared" si="26"/>
        <v/>
      </c>
    </row>
    <row r="1589" spans="61:78" x14ac:dyDescent="0.25">
      <c r="BI1589" s="27">
        <v>23</v>
      </c>
      <c r="BJ1589" t="s">
        <v>422</v>
      </c>
      <c r="BK1589" s="91">
        <v>2.4E-2</v>
      </c>
      <c r="BL1589" s="92" t="s">
        <v>628</v>
      </c>
      <c r="BM1589" s="92">
        <v>0</v>
      </c>
      <c r="BN1589" s="92">
        <v>2527</v>
      </c>
      <c r="BO1589" s="92">
        <v>107.97271729000001</v>
      </c>
      <c r="BP1589" s="92">
        <v>71.206565859999998</v>
      </c>
      <c r="BQ1589" s="92">
        <v>89.589641575000002</v>
      </c>
      <c r="BR1589" s="91" t="s">
        <v>45</v>
      </c>
      <c r="BS1589" s="92">
        <v>1519518.9950999999</v>
      </c>
      <c r="BT1589" s="92">
        <v>5033226.9990999997</v>
      </c>
      <c r="BU1589" s="92" t="s">
        <v>45</v>
      </c>
      <c r="BV1589" s="93">
        <v>44562</v>
      </c>
      <c r="BW1589" s="93">
        <v>44926</v>
      </c>
      <c r="BX1589" s="40"/>
      <c r="BY1589" s="15">
        <f>IF(BI1589=0,MAX($BY$5:BY1588)+1,0)</f>
        <v>0</v>
      </c>
      <c r="BZ1589" s="15" t="str">
        <f t="shared" si="26"/>
        <v/>
      </c>
    </row>
    <row r="1590" spans="61:78" x14ac:dyDescent="0.25">
      <c r="BI1590" s="27">
        <v>24</v>
      </c>
      <c r="BJ1590" t="s">
        <v>423</v>
      </c>
      <c r="BK1590" s="91">
        <v>-2.1399999999999999E-2</v>
      </c>
      <c r="BL1590" s="92" t="s">
        <v>629</v>
      </c>
      <c r="BM1590" s="92">
        <v>0</v>
      </c>
      <c r="BN1590" s="92">
        <v>2287</v>
      </c>
      <c r="BO1590" s="92">
        <v>107.6685791</v>
      </c>
      <c r="BP1590" s="92">
        <v>71.260536189999996</v>
      </c>
      <c r="BQ1590" s="92">
        <v>89.464557644999999</v>
      </c>
      <c r="BR1590" s="91" t="s">
        <v>46</v>
      </c>
      <c r="BS1590" s="92">
        <v>1519078.0001999999</v>
      </c>
      <c r="BT1590" s="92">
        <v>5033219.9946999997</v>
      </c>
      <c r="BU1590" s="92" t="s">
        <v>46</v>
      </c>
      <c r="BV1590" s="93">
        <v>44562</v>
      </c>
      <c r="BW1590" s="93">
        <v>44926</v>
      </c>
      <c r="BX1590" s="40"/>
      <c r="BY1590" s="15">
        <f>IF(BI1590=0,MAX($BY$5:BY1589)+1,0)</f>
        <v>0</v>
      </c>
      <c r="BZ1590" s="15" t="str">
        <f t="shared" si="26"/>
        <v/>
      </c>
    </row>
    <row r="1591" spans="61:78" x14ac:dyDescent="0.25">
      <c r="BI1591" s="27">
        <v>25</v>
      </c>
      <c r="BJ1591" t="s">
        <v>424</v>
      </c>
      <c r="BK1591" s="91">
        <v>2.1399999999999999E-2</v>
      </c>
      <c r="BL1591" s="92" t="s">
        <v>630</v>
      </c>
      <c r="BM1591" s="92">
        <v>0</v>
      </c>
      <c r="BN1591" s="92">
        <v>1909</v>
      </c>
      <c r="BO1591" s="92">
        <v>108.11677551</v>
      </c>
      <c r="BP1591" s="92">
        <v>71.622856139999996</v>
      </c>
      <c r="BQ1591" s="92">
        <v>89.869815824999904</v>
      </c>
      <c r="BR1591" s="91" t="s">
        <v>47</v>
      </c>
      <c r="BS1591" s="92">
        <v>1519088.0037</v>
      </c>
      <c r="BT1591" s="92">
        <v>5033340.9992000004</v>
      </c>
      <c r="BU1591" s="92" t="s">
        <v>47</v>
      </c>
      <c r="BV1591" s="93">
        <v>44562</v>
      </c>
      <c r="BW1591" s="93">
        <v>44926</v>
      </c>
      <c r="BX1591" s="40"/>
      <c r="BY1591" s="15">
        <f>IF(BI1591=0,MAX($BY$5:BY1590)+1,0)</f>
        <v>0</v>
      </c>
      <c r="BZ1591" s="15" t="str">
        <f t="shared" si="26"/>
        <v/>
      </c>
    </row>
    <row r="1592" spans="61:78" x14ac:dyDescent="0.25">
      <c r="BI1592" s="27">
        <v>26</v>
      </c>
      <c r="BJ1592" t="s">
        <v>425</v>
      </c>
      <c r="BK1592" s="91">
        <v>2.1399999999999999E-2</v>
      </c>
      <c r="BL1592" s="92" t="s">
        <v>631</v>
      </c>
      <c r="BM1592" s="92">
        <v>0</v>
      </c>
      <c r="BN1592" s="92">
        <v>2161</v>
      </c>
      <c r="BO1592" s="92">
        <v>107.9879303</v>
      </c>
      <c r="BP1592" s="92">
        <v>71.230773929999998</v>
      </c>
      <c r="BQ1592" s="92">
        <v>89.609352114999993</v>
      </c>
      <c r="BR1592" s="91" t="s">
        <v>48</v>
      </c>
      <c r="BS1592" s="92">
        <v>1519071.9994999999</v>
      </c>
      <c r="BT1592" s="92">
        <v>5033226.9907999998</v>
      </c>
      <c r="BU1592" s="92" t="s">
        <v>48</v>
      </c>
      <c r="BV1592" s="93">
        <v>44562</v>
      </c>
      <c r="BW1592" s="93">
        <v>44926</v>
      </c>
      <c r="BX1592" s="40"/>
      <c r="BY1592" s="15">
        <f>IF(BI1592=0,MAX($BY$5:BY1591)+1,0)</f>
        <v>0</v>
      </c>
      <c r="BZ1592" s="15" t="str">
        <f t="shared" si="26"/>
        <v/>
      </c>
    </row>
    <row r="1593" spans="61:78" x14ac:dyDescent="0.25">
      <c r="BI1593" s="27">
        <v>27</v>
      </c>
      <c r="BJ1593" t="s">
        <v>426</v>
      </c>
      <c r="BK1593" s="91">
        <v>-6.0000000000000001E-3</v>
      </c>
      <c r="BL1593" s="92" t="s">
        <v>632</v>
      </c>
      <c r="BM1593" s="92">
        <v>0</v>
      </c>
      <c r="BN1593" s="92">
        <v>2528</v>
      </c>
      <c r="BO1593" s="92">
        <v>107.90103148999999</v>
      </c>
      <c r="BP1593" s="92">
        <v>71.132980349999997</v>
      </c>
      <c r="BQ1593" s="92">
        <v>89.517005920000003</v>
      </c>
      <c r="BR1593" s="91" t="s">
        <v>49</v>
      </c>
      <c r="BS1593" s="92">
        <v>1519568.0019</v>
      </c>
      <c r="BT1593" s="92">
        <v>5033226.9948000005</v>
      </c>
      <c r="BU1593" s="92" t="s">
        <v>49</v>
      </c>
      <c r="BV1593" s="93">
        <v>44562</v>
      </c>
      <c r="BW1593" s="93">
        <v>44926</v>
      </c>
      <c r="BX1593" s="40"/>
      <c r="BY1593" s="15">
        <f>IF(BI1593=0,MAX($BY$5:BY1592)+1,0)</f>
        <v>0</v>
      </c>
      <c r="BZ1593" s="15" t="str">
        <f t="shared" si="26"/>
        <v/>
      </c>
    </row>
    <row r="1594" spans="61:78" x14ac:dyDescent="0.25">
      <c r="BI1594" s="27">
        <v>28</v>
      </c>
      <c r="BJ1594" t="s">
        <v>426</v>
      </c>
      <c r="BK1594" s="91">
        <v>-6.0000000000000001E-3</v>
      </c>
      <c r="BL1594" s="92" t="s">
        <v>633</v>
      </c>
      <c r="BM1594" s="92">
        <v>0</v>
      </c>
      <c r="BN1594" s="92">
        <v>2528</v>
      </c>
      <c r="BO1594" s="92">
        <v>107.90103148999999</v>
      </c>
      <c r="BP1594" s="92">
        <v>71.132980349999997</v>
      </c>
      <c r="BQ1594" s="92">
        <v>89.517005920000003</v>
      </c>
      <c r="BR1594" s="91" t="s">
        <v>50</v>
      </c>
      <c r="BS1594" s="92">
        <v>1519571.9987999999</v>
      </c>
      <c r="BT1594" s="92">
        <v>5033222.9929</v>
      </c>
      <c r="BU1594" s="92" t="s">
        <v>50</v>
      </c>
      <c r="BV1594" s="93">
        <v>44562</v>
      </c>
      <c r="BW1594" s="93">
        <v>44926</v>
      </c>
      <c r="BX1594" s="40"/>
      <c r="BY1594" s="15">
        <f>IF(BI1594=0,MAX($BY$5:BY1593)+1,0)</f>
        <v>0</v>
      </c>
      <c r="BZ1594" s="15" t="str">
        <f t="shared" si="26"/>
        <v/>
      </c>
    </row>
    <row r="1595" spans="61:78" x14ac:dyDescent="0.25">
      <c r="BI1595" s="27">
        <v>29</v>
      </c>
      <c r="BJ1595" t="s">
        <v>427</v>
      </c>
      <c r="BK1595" s="91">
        <v>6.0000000000000001E-3</v>
      </c>
      <c r="BL1595" s="92" t="s">
        <v>634</v>
      </c>
      <c r="BM1595" s="92">
        <v>0</v>
      </c>
      <c r="BN1595" s="92">
        <v>2412</v>
      </c>
      <c r="BO1595" s="92">
        <v>108.01702118</v>
      </c>
      <c r="BP1595" s="92">
        <v>71.264244079999997</v>
      </c>
      <c r="BQ1595" s="92">
        <v>89.640632629999999</v>
      </c>
      <c r="BR1595" s="91" t="s">
        <v>51</v>
      </c>
      <c r="BS1595" s="92">
        <v>1519546.9998999999</v>
      </c>
      <c r="BT1595" s="92">
        <v>5033241</v>
      </c>
      <c r="BU1595" s="92" t="s">
        <v>51</v>
      </c>
      <c r="BV1595" s="93">
        <v>44562</v>
      </c>
      <c r="BW1595" s="93">
        <v>44926</v>
      </c>
      <c r="BX1595" s="40"/>
      <c r="BY1595" s="15">
        <f>IF(BI1595=0,MAX($BY$5:BY1594)+1,0)</f>
        <v>0</v>
      </c>
      <c r="BZ1595" s="15" t="str">
        <f t="shared" si="26"/>
        <v/>
      </c>
    </row>
    <row r="1596" spans="61:78" x14ac:dyDescent="0.25">
      <c r="BI1596" s="27">
        <v>30</v>
      </c>
      <c r="BJ1596" t="s">
        <v>426</v>
      </c>
      <c r="BK1596" s="91">
        <v>6.0000000000000001E-3</v>
      </c>
      <c r="BL1596" s="92" t="s">
        <v>635</v>
      </c>
      <c r="BM1596" s="92">
        <v>0</v>
      </c>
      <c r="BN1596" s="92">
        <v>2528</v>
      </c>
      <c r="BO1596" s="92">
        <v>107.90103148999999</v>
      </c>
      <c r="BP1596" s="92">
        <v>71.132980349999997</v>
      </c>
      <c r="BQ1596" s="92">
        <v>89.517005920000003</v>
      </c>
      <c r="BR1596" s="91" t="s">
        <v>52</v>
      </c>
      <c r="BS1596" s="92">
        <v>1519545.0049999999</v>
      </c>
      <c r="BT1596" s="92">
        <v>5033238.9978999998</v>
      </c>
      <c r="BU1596" s="92" t="s">
        <v>52</v>
      </c>
      <c r="BV1596" s="93">
        <v>44562</v>
      </c>
      <c r="BW1596" s="93">
        <v>44926</v>
      </c>
      <c r="BX1596" s="40"/>
      <c r="BY1596" s="15">
        <f>IF(BI1596=0,MAX($BY$5:BY1595)+1,0)</f>
        <v>0</v>
      </c>
      <c r="BZ1596" s="15" t="str">
        <f t="shared" si="26"/>
        <v/>
      </c>
    </row>
    <row r="1597" spans="61:78" x14ac:dyDescent="0.25">
      <c r="BI1597" s="27">
        <v>31</v>
      </c>
      <c r="BJ1597" t="s">
        <v>422</v>
      </c>
      <c r="BK1597" s="91">
        <v>1.2E-2</v>
      </c>
      <c r="BL1597" s="92" t="s">
        <v>636</v>
      </c>
      <c r="BM1597" s="92">
        <v>0</v>
      </c>
      <c r="BN1597" s="92">
        <v>2527</v>
      </c>
      <c r="BO1597" s="92">
        <v>107.97271729000001</v>
      </c>
      <c r="BP1597" s="92">
        <v>71.206565859999998</v>
      </c>
      <c r="BQ1597" s="92">
        <v>89.589641575000002</v>
      </c>
      <c r="BR1597" s="91" t="s">
        <v>53</v>
      </c>
      <c r="BS1597" s="92">
        <v>1519518.9950999999</v>
      </c>
      <c r="BT1597" s="92">
        <v>5033226.9990999997</v>
      </c>
      <c r="BU1597" s="92" t="s">
        <v>53</v>
      </c>
      <c r="BV1597" s="93">
        <v>44562</v>
      </c>
      <c r="BW1597" s="93">
        <v>44926</v>
      </c>
      <c r="BX1597" s="40"/>
      <c r="BY1597" s="15">
        <f>IF(BI1597=0,MAX($BY$5:BY1596)+1,0)</f>
        <v>0</v>
      </c>
      <c r="BZ1597" s="15" t="str">
        <f t="shared" si="26"/>
        <v/>
      </c>
    </row>
    <row r="1598" spans="61:78" x14ac:dyDescent="0.25">
      <c r="BI1598" s="27">
        <v>32</v>
      </c>
      <c r="BJ1598" t="s">
        <v>426</v>
      </c>
      <c r="BK1598" s="91">
        <v>8.0000000000000002E-3</v>
      </c>
      <c r="BL1598" s="92" t="s">
        <v>639</v>
      </c>
      <c r="BM1598" s="92">
        <v>0</v>
      </c>
      <c r="BN1598" s="92">
        <v>2528</v>
      </c>
      <c r="BO1598" s="92">
        <v>107.90103148999999</v>
      </c>
      <c r="BP1598" s="92">
        <v>71.132980349999997</v>
      </c>
      <c r="BQ1598" s="92">
        <v>89.517005920000003</v>
      </c>
      <c r="BR1598" s="91" t="s">
        <v>56</v>
      </c>
      <c r="BS1598" s="92">
        <v>1519549.9957999999</v>
      </c>
      <c r="BT1598" s="92">
        <v>5033195.9979999997</v>
      </c>
      <c r="BU1598" s="92" t="s">
        <v>56</v>
      </c>
      <c r="BV1598" s="93">
        <v>44562</v>
      </c>
      <c r="BW1598" s="93">
        <v>44926</v>
      </c>
      <c r="BX1598" s="40"/>
      <c r="BY1598" s="15">
        <f>IF(BI1598=0,MAX($BY$5:BY1597)+1,0)</f>
        <v>0</v>
      </c>
      <c r="BZ1598" s="15" t="str">
        <f t="shared" si="26"/>
        <v/>
      </c>
    </row>
    <row r="1599" spans="61:78" x14ac:dyDescent="0.25">
      <c r="BI1599" s="27">
        <v>33</v>
      </c>
      <c r="BJ1599" t="s">
        <v>342</v>
      </c>
      <c r="BK1599" s="91">
        <v>6.0000000000000001E-3</v>
      </c>
      <c r="BL1599" s="92" t="s">
        <v>654</v>
      </c>
      <c r="BM1599" s="92">
        <v>0</v>
      </c>
      <c r="BN1599" s="92">
        <v>14785</v>
      </c>
      <c r="BO1599" s="92">
        <v>106.4753418</v>
      </c>
      <c r="BP1599" s="92">
        <v>63.433700559999998</v>
      </c>
      <c r="BQ1599" s="92">
        <v>84.95452118</v>
      </c>
      <c r="BR1599" s="91" t="s">
        <v>71</v>
      </c>
      <c r="BS1599" s="92">
        <v>1518762.0031999999</v>
      </c>
      <c r="BT1599" s="92">
        <v>5031310.9926000005</v>
      </c>
      <c r="BU1599" s="92" t="s">
        <v>71</v>
      </c>
      <c r="BV1599" s="93">
        <v>44562</v>
      </c>
      <c r="BW1599" s="93">
        <v>44926</v>
      </c>
      <c r="BX1599" s="40"/>
      <c r="BY1599" s="15">
        <f>IF(BI1599=0,MAX($BY$5:BY1598)+1,0)</f>
        <v>0</v>
      </c>
      <c r="BZ1599" s="15" t="str">
        <f t="shared" si="26"/>
        <v/>
      </c>
    </row>
    <row r="1600" spans="61:78" x14ac:dyDescent="0.25">
      <c r="BI1600" s="27">
        <v>34</v>
      </c>
      <c r="BJ1600" t="s">
        <v>453</v>
      </c>
      <c r="BK1600" s="91">
        <v>-3.5000000000000001E-3</v>
      </c>
      <c r="BL1600" s="92" t="s">
        <v>674</v>
      </c>
      <c r="BM1600" s="92">
        <v>0</v>
      </c>
      <c r="BN1600" s="92">
        <v>727</v>
      </c>
      <c r="BO1600" s="92">
        <v>112.15606689000001</v>
      </c>
      <c r="BP1600" s="92">
        <v>65.068504329999996</v>
      </c>
      <c r="BQ1600" s="92">
        <v>88.612285610000001</v>
      </c>
      <c r="BR1600" s="91" t="s">
        <v>87</v>
      </c>
      <c r="BS1600" s="92">
        <v>1516905.0027999999</v>
      </c>
      <c r="BT1600" s="92">
        <v>5033255.9985999996</v>
      </c>
      <c r="BU1600" s="92" t="s">
        <v>87</v>
      </c>
      <c r="BV1600" s="93">
        <v>44562</v>
      </c>
      <c r="BW1600" s="93">
        <v>44926</v>
      </c>
      <c r="BX1600" s="40"/>
      <c r="BY1600" s="15">
        <f>IF(BI1600=0,MAX($BY$5:BY1599)+1,0)</f>
        <v>0</v>
      </c>
      <c r="BZ1600" s="15" t="str">
        <f t="shared" si="26"/>
        <v/>
      </c>
    </row>
    <row r="1601" spans="61:78" x14ac:dyDescent="0.25">
      <c r="BI1601" s="27">
        <v>35</v>
      </c>
      <c r="BJ1601" t="s">
        <v>464</v>
      </c>
      <c r="BK1601" s="91">
        <v>-9.4999999999999998E-3</v>
      </c>
      <c r="BL1601" s="92" t="s">
        <v>683</v>
      </c>
      <c r="BM1601" s="92">
        <v>0</v>
      </c>
      <c r="BN1601" s="92">
        <v>9249</v>
      </c>
      <c r="BO1601" s="92">
        <v>103.56208801</v>
      </c>
      <c r="BP1601" s="92">
        <v>66.873481749999996</v>
      </c>
      <c r="BQ1601" s="92">
        <v>85.217784879999996</v>
      </c>
      <c r="BR1601" s="91" t="s">
        <v>89</v>
      </c>
      <c r="BS1601" s="92">
        <v>1520751.9961000001</v>
      </c>
      <c r="BT1601" s="92">
        <v>5032391.9959000004</v>
      </c>
      <c r="BU1601" s="92" t="s">
        <v>89</v>
      </c>
      <c r="BV1601" s="93">
        <v>44562</v>
      </c>
      <c r="BW1601" s="93">
        <v>44926</v>
      </c>
      <c r="BX1601" s="40"/>
      <c r="BY1601" s="15">
        <f>IF(BI1601=0,MAX($BY$5:BY1600)+1,0)</f>
        <v>0</v>
      </c>
      <c r="BZ1601" s="15" t="str">
        <f t="shared" si="26"/>
        <v/>
      </c>
    </row>
    <row r="1602" spans="61:78" x14ac:dyDescent="0.25">
      <c r="BI1602" s="27">
        <v>36</v>
      </c>
      <c r="BJ1602" t="s">
        <v>465</v>
      </c>
      <c r="BK1602" s="91">
        <v>-9.4999999999999998E-3</v>
      </c>
      <c r="BL1602" s="92" t="s">
        <v>684</v>
      </c>
      <c r="BM1602" s="92">
        <v>0</v>
      </c>
      <c r="BN1602" s="92">
        <v>8671</v>
      </c>
      <c r="BO1602" s="92">
        <v>104.6832962</v>
      </c>
      <c r="BP1602" s="92">
        <v>68.130287170000003</v>
      </c>
      <c r="BQ1602" s="92">
        <v>86.406791685000002</v>
      </c>
      <c r="BR1602" s="91" t="s">
        <v>90</v>
      </c>
      <c r="BS1602" s="92">
        <v>1520458.9982</v>
      </c>
      <c r="BT1602" s="92">
        <v>5032383.9956999999</v>
      </c>
      <c r="BU1602" s="92" t="s">
        <v>90</v>
      </c>
      <c r="BV1602" s="93">
        <v>44562</v>
      </c>
      <c r="BW1602" s="93">
        <v>44926</v>
      </c>
      <c r="BX1602" s="40"/>
      <c r="BY1602" s="15">
        <f>IF(BI1602=0,MAX($BY$5:BY1601)+1,0)</f>
        <v>0</v>
      </c>
      <c r="BZ1602" s="15" t="str">
        <f t="shared" si="26"/>
        <v/>
      </c>
    </row>
    <row r="1603" spans="61:78" x14ac:dyDescent="0.25">
      <c r="BI1603" s="27">
        <v>37</v>
      </c>
      <c r="BJ1603" t="s">
        <v>466</v>
      </c>
      <c r="BK1603" s="91">
        <v>-9.4999999999999998E-3</v>
      </c>
      <c r="BL1603" s="92" t="s">
        <v>685</v>
      </c>
      <c r="BM1603" s="92">
        <v>0</v>
      </c>
      <c r="BN1603" s="92">
        <v>9255</v>
      </c>
      <c r="BO1603" s="92">
        <v>103.91210938</v>
      </c>
      <c r="BP1603" s="92">
        <v>66.635841369999994</v>
      </c>
      <c r="BQ1603" s="92">
        <v>85.273975374999907</v>
      </c>
      <c r="BR1603" s="91" t="s">
        <v>91</v>
      </c>
      <c r="BS1603" s="92">
        <v>1520823.9998999999</v>
      </c>
      <c r="BT1603" s="92">
        <v>5032383.9976000004</v>
      </c>
      <c r="BU1603" s="92" t="s">
        <v>91</v>
      </c>
      <c r="BV1603" s="93">
        <v>44562</v>
      </c>
      <c r="BW1603" s="93">
        <v>44926</v>
      </c>
      <c r="BX1603" s="40"/>
      <c r="BY1603" s="15">
        <f>IF(BI1603=0,MAX($BY$5:BY1602)+1,0)</f>
        <v>0</v>
      </c>
      <c r="BZ1603" s="15" t="str">
        <f t="shared" si="26"/>
        <v/>
      </c>
    </row>
    <row r="1604" spans="61:78" x14ac:dyDescent="0.25">
      <c r="BI1604" s="27">
        <v>38</v>
      </c>
      <c r="BJ1604" t="s">
        <v>467</v>
      </c>
      <c r="BK1604" s="91">
        <v>-9.4999999999999998E-3</v>
      </c>
      <c r="BL1604" s="92" t="s">
        <v>686</v>
      </c>
      <c r="BM1604" s="92">
        <v>0</v>
      </c>
      <c r="BN1604" s="92">
        <v>8689</v>
      </c>
      <c r="BO1604" s="92">
        <v>104.02419281</v>
      </c>
      <c r="BP1604" s="92">
        <v>67.291755679999994</v>
      </c>
      <c r="BQ1604" s="92">
        <v>85.657974244999906</v>
      </c>
      <c r="BR1604" s="91" t="s">
        <v>92</v>
      </c>
      <c r="BS1604" s="92">
        <v>1520653.0012999999</v>
      </c>
      <c r="BT1604" s="92">
        <v>5032404.9929</v>
      </c>
      <c r="BU1604" s="92" t="s">
        <v>92</v>
      </c>
      <c r="BV1604" s="93">
        <v>44562</v>
      </c>
      <c r="BW1604" s="93">
        <v>44926</v>
      </c>
      <c r="BX1604" s="40"/>
      <c r="BY1604" s="15">
        <f>IF(BI1604=0,MAX($BY$5:BY1603)+1,0)</f>
        <v>0</v>
      </c>
      <c r="BZ1604" s="15" t="str">
        <f t="shared" si="26"/>
        <v/>
      </c>
    </row>
    <row r="1605" spans="61:78" x14ac:dyDescent="0.25">
      <c r="BI1605" s="27">
        <v>39</v>
      </c>
      <c r="BJ1605" t="s">
        <v>468</v>
      </c>
      <c r="BK1605" s="91">
        <v>-9.4999999999999998E-3</v>
      </c>
      <c r="BL1605" s="92" t="s">
        <v>687</v>
      </c>
      <c r="BM1605" s="92">
        <v>0</v>
      </c>
      <c r="BN1605" s="92">
        <v>7191</v>
      </c>
      <c r="BO1605" s="92">
        <v>103.00206756999999</v>
      </c>
      <c r="BP1605" s="92">
        <v>68.493926999999999</v>
      </c>
      <c r="BQ1605" s="92">
        <v>85.747997284999997</v>
      </c>
      <c r="BR1605" s="91" t="s">
        <v>93</v>
      </c>
      <c r="BS1605" s="92">
        <v>1520382.003</v>
      </c>
      <c r="BT1605" s="92">
        <v>5032502.9935999997</v>
      </c>
      <c r="BU1605" s="92" t="s">
        <v>93</v>
      </c>
      <c r="BV1605" s="93">
        <v>44562</v>
      </c>
      <c r="BW1605" s="93">
        <v>44926</v>
      </c>
      <c r="BX1605" s="40"/>
      <c r="BY1605" s="15">
        <f>IF(BI1605=0,MAX($BY$5:BY1604)+1,0)</f>
        <v>0</v>
      </c>
      <c r="BZ1605" s="15" t="str">
        <f t="shared" si="26"/>
        <v/>
      </c>
    </row>
    <row r="1606" spans="61:78" x14ac:dyDescent="0.25">
      <c r="BI1606" s="27">
        <v>0</v>
      </c>
      <c r="BJ1606" t="s">
        <v>394</v>
      </c>
      <c r="BK1606" s="91">
        <v>-5.0000000000000001E-3</v>
      </c>
      <c r="BL1606" s="92" t="s">
        <v>596</v>
      </c>
      <c r="BM1606" s="92">
        <v>0</v>
      </c>
      <c r="BN1606" s="92">
        <v>3117</v>
      </c>
      <c r="BO1606" s="92">
        <v>110.0019989</v>
      </c>
      <c r="BP1606" s="92">
        <v>65.353309629999998</v>
      </c>
      <c r="BQ1606" s="92">
        <v>87.677654265000001</v>
      </c>
      <c r="BR1606" s="91">
        <v>636</v>
      </c>
      <c r="BS1606" s="92">
        <v>1518019.0027999999</v>
      </c>
      <c r="BT1606" s="92">
        <v>5032595.9945999999</v>
      </c>
      <c r="BU1606" s="92">
        <v>636</v>
      </c>
      <c r="BV1606" s="93">
        <v>44562</v>
      </c>
      <c r="BW1606" s="93">
        <v>44926</v>
      </c>
      <c r="BX1606" s="40"/>
      <c r="BY1606" s="15">
        <f>IF(BI1606=0,MAX($BY$5:BY1605)+1,0)</f>
        <v>41</v>
      </c>
      <c r="BZ1606" s="15" t="str">
        <f t="shared" si="26"/>
        <v/>
      </c>
    </row>
    <row r="1607" spans="61:78" x14ac:dyDescent="0.25">
      <c r="BI1607" s="27">
        <v>1</v>
      </c>
      <c r="BJ1607" t="s">
        <v>395</v>
      </c>
      <c r="BK1607" s="91">
        <v>-5.0000000000000001E-3</v>
      </c>
      <c r="BL1607" s="92" t="s">
        <v>597</v>
      </c>
      <c r="BM1607" s="92">
        <v>0</v>
      </c>
      <c r="BN1607" s="92">
        <v>2749</v>
      </c>
      <c r="BO1607" s="92">
        <v>110.50395966000001</v>
      </c>
      <c r="BP1607" s="92">
        <v>65.559921259999996</v>
      </c>
      <c r="BQ1607" s="92">
        <v>88.031940460000001</v>
      </c>
      <c r="BR1607" s="91">
        <v>637</v>
      </c>
      <c r="BS1607" s="92">
        <v>1518020.0022</v>
      </c>
      <c r="BT1607" s="92">
        <v>5032741.9932000004</v>
      </c>
      <c r="BU1607" s="92">
        <v>637</v>
      </c>
      <c r="BV1607" s="93">
        <v>44562</v>
      </c>
      <c r="BW1607" s="93">
        <v>44926</v>
      </c>
      <c r="BX1607" s="40"/>
      <c r="BY1607" s="15">
        <f>IF(BI1607=0,MAX($BY$5:BY1606)+1,0)</f>
        <v>0</v>
      </c>
      <c r="BZ1607" s="15" t="str">
        <f t="shared" ref="BZ1607:BZ1670" si="27">IF(ROW()-$BZ$5&lt;=$BY$4,ROW()-$BZ$5,"")</f>
        <v/>
      </c>
    </row>
    <row r="1608" spans="61:78" x14ac:dyDescent="0.25">
      <c r="BI1608" s="27">
        <v>2</v>
      </c>
      <c r="BJ1608" t="s">
        <v>396</v>
      </c>
      <c r="BK1608" s="91">
        <v>-0.02</v>
      </c>
      <c r="BL1608" s="92" t="s">
        <v>598</v>
      </c>
      <c r="BM1608" s="92">
        <v>0</v>
      </c>
      <c r="BN1608" s="92">
        <v>2531</v>
      </c>
      <c r="BO1608" s="92">
        <v>107.81092072</v>
      </c>
      <c r="BP1608" s="92">
        <v>70.854019170000001</v>
      </c>
      <c r="BQ1608" s="92">
        <v>89.332469945</v>
      </c>
      <c r="BR1608" s="91">
        <v>826</v>
      </c>
      <c r="BS1608" s="92">
        <v>1519684.0051</v>
      </c>
      <c r="BT1608" s="92">
        <v>5033258.9992000004</v>
      </c>
      <c r="BU1608" s="92">
        <v>826</v>
      </c>
      <c r="BV1608" s="93">
        <v>44562</v>
      </c>
      <c r="BW1608" s="93">
        <v>44926</v>
      </c>
      <c r="BX1608" s="40"/>
      <c r="BY1608" s="15">
        <f>IF(BI1608=0,MAX($BY$5:BY1607)+1,0)</f>
        <v>0</v>
      </c>
      <c r="BZ1608" s="15" t="str">
        <f t="shared" si="27"/>
        <v/>
      </c>
    </row>
    <row r="1609" spans="61:78" x14ac:dyDescent="0.25">
      <c r="BI1609" s="27">
        <v>3</v>
      </c>
      <c r="BJ1609" t="s">
        <v>397</v>
      </c>
      <c r="BK1609" s="91">
        <v>-2.1399999999999999E-2</v>
      </c>
      <c r="BL1609" s="92" t="s">
        <v>599</v>
      </c>
      <c r="BM1609" s="92">
        <v>0</v>
      </c>
      <c r="BN1609" s="92">
        <v>2038</v>
      </c>
      <c r="BO1609" s="92">
        <v>107.7279892</v>
      </c>
      <c r="BP1609" s="92">
        <v>71.638175959999998</v>
      </c>
      <c r="BQ1609" s="92">
        <v>89.683082579999905</v>
      </c>
      <c r="BR1609" s="91">
        <v>828</v>
      </c>
      <c r="BS1609" s="92">
        <v>1519133.9997</v>
      </c>
      <c r="BT1609" s="92">
        <v>5033304.9972000001</v>
      </c>
      <c r="BU1609" s="92">
        <v>828</v>
      </c>
      <c r="BV1609" s="93">
        <v>44562</v>
      </c>
      <c r="BW1609" s="93">
        <v>44926</v>
      </c>
      <c r="BX1609" s="40"/>
      <c r="BY1609" s="15">
        <f>IF(BI1609=0,MAX($BY$5:BY1608)+1,0)</f>
        <v>0</v>
      </c>
      <c r="BZ1609" s="15" t="str">
        <f t="shared" si="27"/>
        <v/>
      </c>
    </row>
    <row r="1610" spans="61:78" x14ac:dyDescent="0.25">
      <c r="BI1610" s="27">
        <v>4</v>
      </c>
      <c r="BJ1610" t="s">
        <v>398</v>
      </c>
      <c r="BK1610" s="91">
        <v>-3.0000000000000001E-3</v>
      </c>
      <c r="BL1610" s="92" t="s">
        <v>600</v>
      </c>
      <c r="BM1610" s="92">
        <v>0</v>
      </c>
      <c r="BN1610" s="92">
        <v>3878</v>
      </c>
      <c r="BO1610" s="92">
        <v>109.74568176</v>
      </c>
      <c r="BP1610" s="92">
        <v>65.147163390000003</v>
      </c>
      <c r="BQ1610" s="92">
        <v>87.446422575</v>
      </c>
      <c r="BR1610" s="91">
        <v>830</v>
      </c>
      <c r="BS1610" s="92">
        <v>1518029.0029</v>
      </c>
      <c r="BT1610" s="92">
        <v>5032427.9934999999</v>
      </c>
      <c r="BU1610" s="92">
        <v>830</v>
      </c>
      <c r="BV1610" s="93">
        <v>44562</v>
      </c>
      <c r="BW1610" s="93">
        <v>44926</v>
      </c>
      <c r="BX1610" s="40"/>
      <c r="BY1610" s="15">
        <f>IF(BI1610=0,MAX($BY$5:BY1609)+1,0)</f>
        <v>0</v>
      </c>
      <c r="BZ1610" s="15" t="str">
        <f t="shared" si="27"/>
        <v/>
      </c>
    </row>
    <row r="1611" spans="61:78" x14ac:dyDescent="0.25">
      <c r="BI1611" s="27">
        <v>5</v>
      </c>
      <c r="BJ1611" t="s">
        <v>399</v>
      </c>
      <c r="BK1611" s="91">
        <v>-0.05</v>
      </c>
      <c r="BL1611" s="92" t="s">
        <v>601</v>
      </c>
      <c r="BM1611" s="92">
        <v>0</v>
      </c>
      <c r="BN1611" s="92">
        <v>2298</v>
      </c>
      <c r="BO1611" s="92">
        <v>107.49346924</v>
      </c>
      <c r="BP1611" s="92">
        <v>71.22814941</v>
      </c>
      <c r="BQ1611" s="92">
        <v>89.360809324999906</v>
      </c>
      <c r="BR1611" s="91">
        <v>833</v>
      </c>
      <c r="BS1611" s="92">
        <v>1519631.0009999999</v>
      </c>
      <c r="BT1611" s="92">
        <v>5033315.9994999999</v>
      </c>
      <c r="BU1611" s="92">
        <v>833</v>
      </c>
      <c r="BV1611" s="93">
        <v>44562</v>
      </c>
      <c r="BW1611" s="93">
        <v>44926</v>
      </c>
      <c r="BX1611" s="40"/>
      <c r="BY1611" s="15">
        <f>IF(BI1611=0,MAX($BY$5:BY1610)+1,0)</f>
        <v>0</v>
      </c>
      <c r="BZ1611" s="15" t="str">
        <f t="shared" si="27"/>
        <v/>
      </c>
    </row>
    <row r="1612" spans="61:78" x14ac:dyDescent="0.25">
      <c r="BI1612" s="27">
        <v>6</v>
      </c>
      <c r="BJ1612" t="s">
        <v>402</v>
      </c>
      <c r="BK1612" s="91">
        <v>-5.0000000000000001E-3</v>
      </c>
      <c r="BL1612" s="92" t="s">
        <v>604</v>
      </c>
      <c r="BM1612" s="92">
        <v>0</v>
      </c>
      <c r="BN1612" s="92">
        <v>7027</v>
      </c>
      <c r="BO1612" s="92">
        <v>105.78554535000001</v>
      </c>
      <c r="BP1612" s="92">
        <v>69.659011840000005</v>
      </c>
      <c r="BQ1612" s="92">
        <v>87.722278595000006</v>
      </c>
      <c r="BR1612" s="91">
        <v>2503</v>
      </c>
      <c r="BS1612" s="92">
        <v>1519820.0038999999</v>
      </c>
      <c r="BT1612" s="92">
        <v>5032380.0003000004</v>
      </c>
      <c r="BU1612" s="92">
        <v>2503</v>
      </c>
      <c r="BV1612" s="93">
        <v>44562</v>
      </c>
      <c r="BW1612" s="93">
        <v>44926</v>
      </c>
      <c r="BX1612" s="40"/>
      <c r="BY1612" s="15">
        <f>IF(BI1612=0,MAX($BY$5:BY1611)+1,0)</f>
        <v>0</v>
      </c>
      <c r="BZ1612" s="15" t="str">
        <f t="shared" si="27"/>
        <v/>
      </c>
    </row>
    <row r="1613" spans="61:78" x14ac:dyDescent="0.25">
      <c r="BI1613" s="27">
        <v>7</v>
      </c>
      <c r="BJ1613" t="s">
        <v>404</v>
      </c>
      <c r="BK1613" s="91">
        <v>-0.01</v>
      </c>
      <c r="BL1613" s="92" t="s">
        <v>606</v>
      </c>
      <c r="BM1613" s="92">
        <v>0</v>
      </c>
      <c r="BN1613" s="92">
        <v>2010</v>
      </c>
      <c r="BO1613" s="92">
        <v>110.89460754</v>
      </c>
      <c r="BP1613" s="92">
        <v>65.334671020000002</v>
      </c>
      <c r="BQ1613" s="92">
        <v>88.114639280000006</v>
      </c>
      <c r="BR1613" s="91">
        <v>2550</v>
      </c>
      <c r="BS1613" s="92">
        <v>1517747.0035000001</v>
      </c>
      <c r="BT1613" s="92">
        <v>5032975.0000999998</v>
      </c>
      <c r="BU1613" s="92">
        <v>2550</v>
      </c>
      <c r="BV1613" s="93">
        <v>44562</v>
      </c>
      <c r="BW1613" s="93">
        <v>44926</v>
      </c>
      <c r="BX1613" s="40"/>
      <c r="BY1613" s="15">
        <f>IF(BI1613=0,MAX($BY$5:BY1612)+1,0)</f>
        <v>0</v>
      </c>
      <c r="BZ1613" s="15" t="str">
        <f t="shared" si="27"/>
        <v/>
      </c>
    </row>
    <row r="1614" spans="61:78" x14ac:dyDescent="0.25">
      <c r="BI1614" s="27">
        <v>8</v>
      </c>
      <c r="BJ1614" t="s">
        <v>405</v>
      </c>
      <c r="BK1614" s="91">
        <v>-8.0000000000000002E-3</v>
      </c>
      <c r="BL1614" s="92" t="s">
        <v>607</v>
      </c>
      <c r="BM1614" s="92">
        <v>0</v>
      </c>
      <c r="BN1614" s="92">
        <v>2256</v>
      </c>
      <c r="BO1614" s="92">
        <v>110.55115508999999</v>
      </c>
      <c r="BP1614" s="92">
        <v>65.523017879999998</v>
      </c>
      <c r="BQ1614" s="92">
        <v>88.037086485000003</v>
      </c>
      <c r="BR1614" s="91">
        <v>2551</v>
      </c>
      <c r="BS1614" s="92">
        <v>1517591.9992</v>
      </c>
      <c r="BT1614" s="92">
        <v>5032844.9995999997</v>
      </c>
      <c r="BU1614" s="92">
        <v>2551</v>
      </c>
      <c r="BV1614" s="93">
        <v>44562</v>
      </c>
      <c r="BW1614" s="93">
        <v>44926</v>
      </c>
      <c r="BX1614" s="40"/>
      <c r="BY1614" s="15">
        <f>IF(BI1614=0,MAX($BY$5:BY1613)+1,0)</f>
        <v>0</v>
      </c>
      <c r="BZ1614" s="15" t="str">
        <f t="shared" si="27"/>
        <v/>
      </c>
    </row>
    <row r="1615" spans="61:78" x14ac:dyDescent="0.25">
      <c r="BI1615" s="27">
        <v>9</v>
      </c>
      <c r="BJ1615" t="s">
        <v>406</v>
      </c>
      <c r="BK1615" s="91">
        <v>-1.2E-2</v>
      </c>
      <c r="BL1615" s="92" t="s">
        <v>608</v>
      </c>
      <c r="BM1615" s="92">
        <v>0</v>
      </c>
      <c r="BN1615" s="92">
        <v>2137</v>
      </c>
      <c r="BO1615" s="92">
        <v>110.35852814</v>
      </c>
      <c r="BP1615" s="92">
        <v>65.443931579999997</v>
      </c>
      <c r="BQ1615" s="92">
        <v>87.901229860000001</v>
      </c>
      <c r="BR1615" s="91">
        <v>2559</v>
      </c>
      <c r="BS1615" s="92">
        <v>1517866.0035999999</v>
      </c>
      <c r="BT1615" s="92">
        <v>5032951.9955000002</v>
      </c>
      <c r="BU1615" s="92">
        <v>2559</v>
      </c>
      <c r="BV1615" s="93">
        <v>44562</v>
      </c>
      <c r="BW1615" s="93">
        <v>44926</v>
      </c>
      <c r="BX1615" s="40"/>
      <c r="BY1615" s="15">
        <f>IF(BI1615=0,MAX($BY$5:BY1614)+1,0)</f>
        <v>0</v>
      </c>
      <c r="BZ1615" s="15" t="str">
        <f t="shared" si="27"/>
        <v/>
      </c>
    </row>
    <row r="1616" spans="61:78" x14ac:dyDescent="0.25">
      <c r="BI1616" s="27">
        <v>10</v>
      </c>
      <c r="BJ1616" t="s">
        <v>407</v>
      </c>
      <c r="BK1616" s="91">
        <v>-2.2499999999999999E-2</v>
      </c>
      <c r="BL1616" s="92" t="s">
        <v>609</v>
      </c>
      <c r="BM1616" s="92">
        <v>0</v>
      </c>
      <c r="BN1616" s="92">
        <v>645</v>
      </c>
      <c r="BO1616" s="92">
        <v>109.94715881</v>
      </c>
      <c r="BP1616" s="92">
        <v>72.904418949999993</v>
      </c>
      <c r="BQ1616" s="92">
        <v>91.425788879999999</v>
      </c>
      <c r="BR1616" s="91">
        <v>4740</v>
      </c>
      <c r="BS1616" s="92">
        <v>1519004.9994999999</v>
      </c>
      <c r="BT1616" s="92">
        <v>5033871.9913999997</v>
      </c>
      <c r="BU1616" s="92">
        <v>4740</v>
      </c>
      <c r="BV1616" s="93">
        <v>44562</v>
      </c>
      <c r="BW1616" s="93">
        <v>44926</v>
      </c>
      <c r="BX1616" s="40"/>
      <c r="BY1616" s="15">
        <f>IF(BI1616=0,MAX($BY$5:BY1615)+1,0)</f>
        <v>0</v>
      </c>
      <c r="BZ1616" s="15" t="str">
        <f t="shared" si="27"/>
        <v/>
      </c>
    </row>
    <row r="1617" spans="61:78" x14ac:dyDescent="0.25">
      <c r="BI1617" s="27">
        <v>11</v>
      </c>
      <c r="BJ1617" t="s">
        <v>407</v>
      </c>
      <c r="BK1617" s="91">
        <v>-2.2499999999999999E-2</v>
      </c>
      <c r="BL1617" s="92" t="s">
        <v>610</v>
      </c>
      <c r="BM1617" s="92">
        <v>0</v>
      </c>
      <c r="BN1617" s="92">
        <v>645</v>
      </c>
      <c r="BO1617" s="92">
        <v>109.94715881</v>
      </c>
      <c r="BP1617" s="92">
        <v>72.904418949999993</v>
      </c>
      <c r="BQ1617" s="92">
        <v>91.425788879999999</v>
      </c>
      <c r="BR1617" s="91">
        <v>4741</v>
      </c>
      <c r="BS1617" s="92">
        <v>1519003.9994999999</v>
      </c>
      <c r="BT1617" s="92">
        <v>5033866.9908999996</v>
      </c>
      <c r="BU1617" s="92">
        <v>4741</v>
      </c>
      <c r="BV1617" s="93">
        <v>44562</v>
      </c>
      <c r="BW1617" s="93">
        <v>44926</v>
      </c>
      <c r="BX1617" s="40"/>
      <c r="BY1617" s="15">
        <f>IF(BI1617=0,MAX($BY$5:BY1616)+1,0)</f>
        <v>0</v>
      </c>
      <c r="BZ1617" s="15" t="str">
        <f t="shared" si="27"/>
        <v/>
      </c>
    </row>
    <row r="1618" spans="61:78" x14ac:dyDescent="0.25">
      <c r="BI1618" s="27">
        <v>12</v>
      </c>
      <c r="BJ1618" t="s">
        <v>409</v>
      </c>
      <c r="BK1618" s="91">
        <v>-8.0000000000000002E-3</v>
      </c>
      <c r="BL1618" s="92" t="s">
        <v>612</v>
      </c>
      <c r="BM1618" s="92">
        <v>0</v>
      </c>
      <c r="BN1618" s="92">
        <v>8231</v>
      </c>
      <c r="BO1618" s="92">
        <v>109.92002869</v>
      </c>
      <c r="BP1618" s="92">
        <v>64.246482850000007</v>
      </c>
      <c r="BQ1618" s="92">
        <v>87.083255769999994</v>
      </c>
      <c r="BR1618" s="91" t="s">
        <v>18</v>
      </c>
      <c r="BS1618" s="92">
        <v>1517647.0034</v>
      </c>
      <c r="BT1618" s="92">
        <v>5031648.0003000004</v>
      </c>
      <c r="BU1618" s="92" t="s">
        <v>18</v>
      </c>
      <c r="BV1618" s="93">
        <v>44562</v>
      </c>
      <c r="BW1618" s="93">
        <v>44926</v>
      </c>
      <c r="BX1618" s="40"/>
      <c r="BY1618" s="15">
        <f>IF(BI1618=0,MAX($BY$5:BY1617)+1,0)</f>
        <v>0</v>
      </c>
      <c r="BZ1618" s="15" t="str">
        <f t="shared" si="27"/>
        <v/>
      </c>
    </row>
    <row r="1619" spans="61:78" x14ac:dyDescent="0.25">
      <c r="BI1619" s="27">
        <v>13</v>
      </c>
      <c r="BJ1619" t="s">
        <v>410</v>
      </c>
      <c r="BK1619" s="91">
        <v>-8.0000000000000002E-3</v>
      </c>
      <c r="BL1619" s="92" t="s">
        <v>613</v>
      </c>
      <c r="BM1619" s="92">
        <v>0</v>
      </c>
      <c r="BN1619" s="92">
        <v>7745</v>
      </c>
      <c r="BO1619" s="92">
        <v>109.08650208</v>
      </c>
      <c r="BP1619" s="92">
        <v>64.124412539999994</v>
      </c>
      <c r="BQ1619" s="92">
        <v>86.605457309999906</v>
      </c>
      <c r="BR1619" s="91" t="s">
        <v>19</v>
      </c>
      <c r="BS1619" s="92">
        <v>1517718.0031000001</v>
      </c>
      <c r="BT1619" s="92">
        <v>5031736.0006999997</v>
      </c>
      <c r="BU1619" s="92" t="s">
        <v>19</v>
      </c>
      <c r="BV1619" s="93">
        <v>44562</v>
      </c>
      <c r="BW1619" s="93">
        <v>44926</v>
      </c>
      <c r="BX1619" s="40"/>
      <c r="BY1619" s="15">
        <f>IF(BI1619=0,MAX($BY$5:BY1618)+1,0)</f>
        <v>0</v>
      </c>
      <c r="BZ1619" s="15" t="str">
        <f t="shared" si="27"/>
        <v/>
      </c>
    </row>
    <row r="1620" spans="61:78" x14ac:dyDescent="0.25">
      <c r="BI1620" s="27">
        <v>14</v>
      </c>
      <c r="BJ1620" t="s">
        <v>412</v>
      </c>
      <c r="BK1620" s="91">
        <v>-8.0000000000000002E-3</v>
      </c>
      <c r="BL1620" s="92" t="s">
        <v>615</v>
      </c>
      <c r="BM1620" s="92">
        <v>0</v>
      </c>
      <c r="BN1620" s="92">
        <v>9316</v>
      </c>
      <c r="BO1620" s="92">
        <v>108.80895233</v>
      </c>
      <c r="BP1620" s="92">
        <v>63.80172348</v>
      </c>
      <c r="BQ1620" s="92">
        <v>86.305337905000002</v>
      </c>
      <c r="BR1620" s="91" t="s">
        <v>28</v>
      </c>
      <c r="BS1620" s="92">
        <v>1517845.0024000001</v>
      </c>
      <c r="BT1620" s="92">
        <v>5031586.9985999996</v>
      </c>
      <c r="BU1620" s="92" t="s">
        <v>28</v>
      </c>
      <c r="BV1620" s="93">
        <v>44562</v>
      </c>
      <c r="BW1620" s="93">
        <v>44926</v>
      </c>
      <c r="BX1620" s="40"/>
      <c r="BY1620" s="15">
        <f>IF(BI1620=0,MAX($BY$5:BY1619)+1,0)</f>
        <v>0</v>
      </c>
      <c r="BZ1620" s="15" t="str">
        <f t="shared" si="27"/>
        <v/>
      </c>
    </row>
    <row r="1621" spans="61:78" x14ac:dyDescent="0.25">
      <c r="BI1621" s="27">
        <v>15</v>
      </c>
      <c r="BJ1621" t="s">
        <v>413</v>
      </c>
      <c r="BK1621" s="91">
        <v>-8.0000000000000002E-3</v>
      </c>
      <c r="BL1621" s="92" t="s">
        <v>616</v>
      </c>
      <c r="BM1621" s="92">
        <v>0</v>
      </c>
      <c r="BN1621" s="92">
        <v>10445</v>
      </c>
      <c r="BO1621" s="92">
        <v>109.21190643</v>
      </c>
      <c r="BP1621" s="92">
        <v>63.974983219999999</v>
      </c>
      <c r="BQ1621" s="92">
        <v>86.593444825000006</v>
      </c>
      <c r="BR1621" s="91" t="s">
        <v>29</v>
      </c>
      <c r="BS1621" s="92">
        <v>1517749.0031000001</v>
      </c>
      <c r="BT1621" s="92">
        <v>5031492.9918999998</v>
      </c>
      <c r="BU1621" s="92" t="s">
        <v>29</v>
      </c>
      <c r="BV1621" s="93">
        <v>44562</v>
      </c>
      <c r="BW1621" s="93">
        <v>44926</v>
      </c>
      <c r="BX1621" s="40"/>
      <c r="BY1621" s="15">
        <f>IF(BI1621=0,MAX($BY$5:BY1620)+1,0)</f>
        <v>0</v>
      </c>
      <c r="BZ1621" s="15" t="str">
        <f t="shared" si="27"/>
        <v/>
      </c>
    </row>
    <row r="1622" spans="61:78" x14ac:dyDescent="0.25">
      <c r="BI1622" s="27">
        <v>16</v>
      </c>
      <c r="BJ1622" t="s">
        <v>417</v>
      </c>
      <c r="BK1622" s="91">
        <v>-8.0000000000000002E-3</v>
      </c>
      <c r="BL1622" s="92" t="s">
        <v>621</v>
      </c>
      <c r="BM1622" s="92">
        <v>0</v>
      </c>
      <c r="BN1622" s="92">
        <v>1919</v>
      </c>
      <c r="BO1622" s="92">
        <v>107.52838898</v>
      </c>
      <c r="BP1622" s="92">
        <v>71.738250730000004</v>
      </c>
      <c r="BQ1622" s="92">
        <v>89.633319854999996</v>
      </c>
      <c r="BR1622" s="91" t="s">
        <v>38</v>
      </c>
      <c r="BS1622" s="92">
        <v>1519559.9978</v>
      </c>
      <c r="BT1622" s="92">
        <v>5033463.9984999998</v>
      </c>
      <c r="BU1622" s="92" t="s">
        <v>38</v>
      </c>
      <c r="BV1622" s="93">
        <v>44562</v>
      </c>
      <c r="BW1622" s="93">
        <v>44926</v>
      </c>
      <c r="BX1622" s="40"/>
      <c r="BY1622" s="15">
        <f>IF(BI1622=0,MAX($BY$5:BY1621)+1,0)</f>
        <v>0</v>
      </c>
      <c r="BZ1622" s="15" t="str">
        <f t="shared" si="27"/>
        <v/>
      </c>
    </row>
    <row r="1623" spans="61:78" x14ac:dyDescent="0.25">
      <c r="BI1623" s="27">
        <v>17</v>
      </c>
      <c r="BJ1623" t="s">
        <v>418</v>
      </c>
      <c r="BK1623" s="91">
        <v>-8.0000000000000002E-3</v>
      </c>
      <c r="BL1623" s="92" t="s">
        <v>622</v>
      </c>
      <c r="BM1623" s="92">
        <v>0</v>
      </c>
      <c r="BN1623" s="92">
        <v>2048</v>
      </c>
      <c r="BO1623" s="92">
        <v>107.55656433</v>
      </c>
      <c r="BP1623" s="92">
        <v>71.476799009999993</v>
      </c>
      <c r="BQ1623" s="92">
        <v>89.516681669999997</v>
      </c>
      <c r="BR1623" s="91" t="s">
        <v>39</v>
      </c>
      <c r="BS1623" s="92">
        <v>1519593.9975000001</v>
      </c>
      <c r="BT1623" s="92">
        <v>5033411.9990999997</v>
      </c>
      <c r="BU1623" s="92" t="s">
        <v>39</v>
      </c>
      <c r="BV1623" s="93">
        <v>44562</v>
      </c>
      <c r="BW1623" s="93">
        <v>44926</v>
      </c>
      <c r="BX1623" s="40"/>
      <c r="BY1623" s="15">
        <f>IF(BI1623=0,MAX($BY$5:BY1622)+1,0)</f>
        <v>0</v>
      </c>
      <c r="BZ1623" s="15" t="str">
        <f t="shared" si="27"/>
        <v/>
      </c>
    </row>
    <row r="1624" spans="61:78" x14ac:dyDescent="0.25">
      <c r="BI1624" s="27">
        <v>18</v>
      </c>
      <c r="BJ1624" t="s">
        <v>419</v>
      </c>
      <c r="BK1624" s="91">
        <v>-8.0000000000000002E-3</v>
      </c>
      <c r="BL1624" s="92" t="s">
        <v>623</v>
      </c>
      <c r="BM1624" s="92">
        <v>0</v>
      </c>
      <c r="BN1624" s="92">
        <v>2173</v>
      </c>
      <c r="BO1624" s="92">
        <v>107.66276550000001</v>
      </c>
      <c r="BP1624" s="92">
        <v>71.339622500000004</v>
      </c>
      <c r="BQ1624" s="92">
        <v>89.501193999999998</v>
      </c>
      <c r="BR1624" s="91" t="s">
        <v>40</v>
      </c>
      <c r="BS1624" s="92">
        <v>1519634.9982</v>
      </c>
      <c r="BT1624" s="92">
        <v>5033369.9902999997</v>
      </c>
      <c r="BU1624" s="92" t="s">
        <v>40</v>
      </c>
      <c r="BV1624" s="93">
        <v>44562</v>
      </c>
      <c r="BW1624" s="93">
        <v>44926</v>
      </c>
      <c r="BX1624" s="40"/>
      <c r="BY1624" s="15">
        <f>IF(BI1624=0,MAX($BY$5:BY1623)+1,0)</f>
        <v>0</v>
      </c>
      <c r="BZ1624" s="15" t="str">
        <f t="shared" si="27"/>
        <v/>
      </c>
    </row>
    <row r="1625" spans="61:78" x14ac:dyDescent="0.25">
      <c r="BI1625" s="27">
        <v>19</v>
      </c>
      <c r="BJ1625" t="s">
        <v>420</v>
      </c>
      <c r="BK1625" s="91">
        <v>6.0000000000000001E-3</v>
      </c>
      <c r="BL1625" s="92" t="s">
        <v>624</v>
      </c>
      <c r="BM1625" s="92">
        <v>0</v>
      </c>
      <c r="BN1625" s="92">
        <v>2169</v>
      </c>
      <c r="BO1625" s="92">
        <v>108.33624268</v>
      </c>
      <c r="BP1625" s="92">
        <v>71.719467159999994</v>
      </c>
      <c r="BQ1625" s="92">
        <v>90.027854919999996</v>
      </c>
      <c r="BR1625" s="91" t="s">
        <v>41</v>
      </c>
      <c r="BS1625" s="92">
        <v>1519433.0009000001</v>
      </c>
      <c r="BT1625" s="92">
        <v>5033336.9924999997</v>
      </c>
      <c r="BU1625" s="92" t="s">
        <v>41</v>
      </c>
      <c r="BV1625" s="93">
        <v>44562</v>
      </c>
      <c r="BW1625" s="93">
        <v>44926</v>
      </c>
      <c r="BX1625" s="40"/>
      <c r="BY1625" s="15">
        <f>IF(BI1625=0,MAX($BY$5:BY1624)+1,0)</f>
        <v>0</v>
      </c>
      <c r="BZ1625" s="15" t="str">
        <f t="shared" si="27"/>
        <v/>
      </c>
    </row>
    <row r="1626" spans="61:78" x14ac:dyDescent="0.25">
      <c r="BI1626" s="27">
        <v>20</v>
      </c>
      <c r="BJ1626" t="s">
        <v>420</v>
      </c>
      <c r="BK1626" s="91">
        <v>6.0000000000000001E-3</v>
      </c>
      <c r="BL1626" s="92" t="s">
        <v>625</v>
      </c>
      <c r="BM1626" s="92">
        <v>0</v>
      </c>
      <c r="BN1626" s="92">
        <v>2169</v>
      </c>
      <c r="BO1626" s="92">
        <v>108.33624268</v>
      </c>
      <c r="BP1626" s="92">
        <v>71.719467159999994</v>
      </c>
      <c r="BQ1626" s="92">
        <v>90.027854919999996</v>
      </c>
      <c r="BR1626" s="91" t="s">
        <v>42</v>
      </c>
      <c r="BS1626" s="92">
        <v>1519443.996</v>
      </c>
      <c r="BT1626" s="92">
        <v>5033326.9955000002</v>
      </c>
      <c r="BU1626" s="92" t="s">
        <v>42</v>
      </c>
      <c r="BV1626" s="93">
        <v>44562</v>
      </c>
      <c r="BW1626" s="93">
        <v>44926</v>
      </c>
      <c r="BX1626" s="40"/>
      <c r="BY1626" s="15">
        <f>IF(BI1626=0,MAX($BY$5:BY1625)+1,0)</f>
        <v>0</v>
      </c>
      <c r="BZ1626" s="15" t="str">
        <f t="shared" si="27"/>
        <v/>
      </c>
    </row>
    <row r="1627" spans="61:78" x14ac:dyDescent="0.25">
      <c r="BI1627" s="27">
        <v>21</v>
      </c>
      <c r="BJ1627" t="s">
        <v>421</v>
      </c>
      <c r="BK1627" s="91">
        <v>6.0000000000000001E-3</v>
      </c>
      <c r="BL1627" s="92" t="s">
        <v>626</v>
      </c>
      <c r="BM1627" s="92">
        <v>0</v>
      </c>
      <c r="BN1627" s="92">
        <v>2295</v>
      </c>
      <c r="BO1627" s="92">
        <v>107.84601592999999</v>
      </c>
      <c r="BP1627" s="92">
        <v>71.506248470000003</v>
      </c>
      <c r="BQ1627" s="92">
        <v>89.676132199999998</v>
      </c>
      <c r="BR1627" s="91" t="s">
        <v>43</v>
      </c>
      <c r="BS1627" s="92">
        <v>1519469.0020999999</v>
      </c>
      <c r="BT1627" s="92">
        <v>5033304.9913999997</v>
      </c>
      <c r="BU1627" s="92" t="s">
        <v>43</v>
      </c>
      <c r="BV1627" s="93">
        <v>44562</v>
      </c>
      <c r="BW1627" s="93">
        <v>44926</v>
      </c>
      <c r="BX1627" s="40"/>
      <c r="BY1627" s="15">
        <f>IF(BI1627=0,MAX($BY$5:BY1626)+1,0)</f>
        <v>0</v>
      </c>
      <c r="BZ1627" s="15" t="str">
        <f t="shared" si="27"/>
        <v/>
      </c>
    </row>
    <row r="1628" spans="61:78" x14ac:dyDescent="0.25">
      <c r="BI1628" s="27">
        <v>22</v>
      </c>
      <c r="BJ1628" t="s">
        <v>421</v>
      </c>
      <c r="BK1628" s="91">
        <v>6.0000000000000001E-3</v>
      </c>
      <c r="BL1628" s="92" t="s">
        <v>627</v>
      </c>
      <c r="BM1628" s="92">
        <v>0</v>
      </c>
      <c r="BN1628" s="92">
        <v>2295</v>
      </c>
      <c r="BO1628" s="92">
        <v>107.84601592999999</v>
      </c>
      <c r="BP1628" s="92">
        <v>71.506248470000003</v>
      </c>
      <c r="BQ1628" s="92">
        <v>89.676132199999998</v>
      </c>
      <c r="BR1628" s="91" t="s">
        <v>44</v>
      </c>
      <c r="BS1628" s="92">
        <v>1519482.0045</v>
      </c>
      <c r="BT1628" s="92">
        <v>5033285.9927000003</v>
      </c>
      <c r="BU1628" s="92" t="s">
        <v>44</v>
      </c>
      <c r="BV1628" s="93">
        <v>44562</v>
      </c>
      <c r="BW1628" s="93">
        <v>44926</v>
      </c>
      <c r="BX1628" s="40"/>
      <c r="BY1628" s="15">
        <f>IF(BI1628=0,MAX($BY$5:BY1627)+1,0)</f>
        <v>0</v>
      </c>
      <c r="BZ1628" s="15" t="str">
        <f t="shared" si="27"/>
        <v/>
      </c>
    </row>
    <row r="1629" spans="61:78" x14ac:dyDescent="0.25">
      <c r="BI1629" s="27">
        <v>23</v>
      </c>
      <c r="BJ1629" t="s">
        <v>422</v>
      </c>
      <c r="BK1629" s="91">
        <v>2.4E-2</v>
      </c>
      <c r="BL1629" s="92" t="s">
        <v>628</v>
      </c>
      <c r="BM1629" s="92">
        <v>0</v>
      </c>
      <c r="BN1629" s="92">
        <v>2527</v>
      </c>
      <c r="BO1629" s="92">
        <v>107.97271729000001</v>
      </c>
      <c r="BP1629" s="92">
        <v>71.206565859999998</v>
      </c>
      <c r="BQ1629" s="92">
        <v>89.589641575000002</v>
      </c>
      <c r="BR1629" s="91" t="s">
        <v>45</v>
      </c>
      <c r="BS1629" s="92">
        <v>1519518.9950999999</v>
      </c>
      <c r="BT1629" s="92">
        <v>5033226.9990999997</v>
      </c>
      <c r="BU1629" s="92" t="s">
        <v>45</v>
      </c>
      <c r="BV1629" s="93">
        <v>44562</v>
      </c>
      <c r="BW1629" s="93">
        <v>44926</v>
      </c>
      <c r="BX1629" s="40"/>
      <c r="BY1629" s="15">
        <f>IF(BI1629=0,MAX($BY$5:BY1628)+1,0)</f>
        <v>0</v>
      </c>
      <c r="BZ1629" s="15" t="str">
        <f t="shared" si="27"/>
        <v/>
      </c>
    </row>
    <row r="1630" spans="61:78" x14ac:dyDescent="0.25">
      <c r="BI1630" s="27">
        <v>24</v>
      </c>
      <c r="BJ1630" t="s">
        <v>423</v>
      </c>
      <c r="BK1630" s="91">
        <v>-2.1399999999999999E-2</v>
      </c>
      <c r="BL1630" s="92" t="s">
        <v>629</v>
      </c>
      <c r="BM1630" s="92">
        <v>0</v>
      </c>
      <c r="BN1630" s="92">
        <v>2287</v>
      </c>
      <c r="BO1630" s="92">
        <v>107.6685791</v>
      </c>
      <c r="BP1630" s="92">
        <v>71.260536189999996</v>
      </c>
      <c r="BQ1630" s="92">
        <v>89.464557644999999</v>
      </c>
      <c r="BR1630" s="91" t="s">
        <v>46</v>
      </c>
      <c r="BS1630" s="92">
        <v>1519078.0001999999</v>
      </c>
      <c r="BT1630" s="92">
        <v>5033219.9946999997</v>
      </c>
      <c r="BU1630" s="92" t="s">
        <v>46</v>
      </c>
      <c r="BV1630" s="93">
        <v>44562</v>
      </c>
      <c r="BW1630" s="93">
        <v>44926</v>
      </c>
      <c r="BX1630" s="40"/>
      <c r="BY1630" s="15">
        <f>IF(BI1630=0,MAX($BY$5:BY1629)+1,0)</f>
        <v>0</v>
      </c>
      <c r="BZ1630" s="15" t="str">
        <f t="shared" si="27"/>
        <v/>
      </c>
    </row>
    <row r="1631" spans="61:78" x14ac:dyDescent="0.25">
      <c r="BI1631" s="27">
        <v>25</v>
      </c>
      <c r="BJ1631" t="s">
        <v>424</v>
      </c>
      <c r="BK1631" s="91">
        <v>2.1399999999999999E-2</v>
      </c>
      <c r="BL1631" s="92" t="s">
        <v>630</v>
      </c>
      <c r="BM1631" s="92">
        <v>0</v>
      </c>
      <c r="BN1631" s="92">
        <v>1909</v>
      </c>
      <c r="BO1631" s="92">
        <v>108.11677551</v>
      </c>
      <c r="BP1631" s="92">
        <v>71.622856139999996</v>
      </c>
      <c r="BQ1631" s="92">
        <v>89.869815824999904</v>
      </c>
      <c r="BR1631" s="91" t="s">
        <v>47</v>
      </c>
      <c r="BS1631" s="92">
        <v>1519088.0037</v>
      </c>
      <c r="BT1631" s="92">
        <v>5033340.9992000004</v>
      </c>
      <c r="BU1631" s="92" t="s">
        <v>47</v>
      </c>
      <c r="BV1631" s="93">
        <v>44562</v>
      </c>
      <c r="BW1631" s="93">
        <v>44926</v>
      </c>
      <c r="BX1631" s="40"/>
      <c r="BY1631" s="15">
        <f>IF(BI1631=0,MAX($BY$5:BY1630)+1,0)</f>
        <v>0</v>
      </c>
      <c r="BZ1631" s="15" t="str">
        <f t="shared" si="27"/>
        <v/>
      </c>
    </row>
    <row r="1632" spans="61:78" x14ac:dyDescent="0.25">
      <c r="BI1632" s="27">
        <v>26</v>
      </c>
      <c r="BJ1632" t="s">
        <v>425</v>
      </c>
      <c r="BK1632" s="91">
        <v>2.1399999999999999E-2</v>
      </c>
      <c r="BL1632" s="92" t="s">
        <v>631</v>
      </c>
      <c r="BM1632" s="92">
        <v>0</v>
      </c>
      <c r="BN1632" s="92">
        <v>2161</v>
      </c>
      <c r="BO1632" s="92">
        <v>107.9879303</v>
      </c>
      <c r="BP1632" s="92">
        <v>71.230773929999998</v>
      </c>
      <c r="BQ1632" s="92">
        <v>89.609352114999993</v>
      </c>
      <c r="BR1632" s="91" t="s">
        <v>48</v>
      </c>
      <c r="BS1632" s="92">
        <v>1519071.9994999999</v>
      </c>
      <c r="BT1632" s="92">
        <v>5033226.9907999998</v>
      </c>
      <c r="BU1632" s="92" t="s">
        <v>48</v>
      </c>
      <c r="BV1632" s="93">
        <v>44562</v>
      </c>
      <c r="BW1632" s="93">
        <v>44926</v>
      </c>
      <c r="BX1632" s="40"/>
      <c r="BY1632" s="15">
        <f>IF(BI1632=0,MAX($BY$5:BY1631)+1,0)</f>
        <v>0</v>
      </c>
      <c r="BZ1632" s="15" t="str">
        <f t="shared" si="27"/>
        <v/>
      </c>
    </row>
    <row r="1633" spans="61:78" x14ac:dyDescent="0.25">
      <c r="BI1633" s="27">
        <v>27</v>
      </c>
      <c r="BJ1633" t="s">
        <v>426</v>
      </c>
      <c r="BK1633" s="91">
        <v>-6.0000000000000001E-3</v>
      </c>
      <c r="BL1633" s="92" t="s">
        <v>632</v>
      </c>
      <c r="BM1633" s="92">
        <v>0</v>
      </c>
      <c r="BN1633" s="92">
        <v>2528</v>
      </c>
      <c r="BO1633" s="92">
        <v>107.90103148999999</v>
      </c>
      <c r="BP1633" s="92">
        <v>71.132980349999997</v>
      </c>
      <c r="BQ1633" s="92">
        <v>89.517005920000003</v>
      </c>
      <c r="BR1633" s="91" t="s">
        <v>49</v>
      </c>
      <c r="BS1633" s="92">
        <v>1519568.0019</v>
      </c>
      <c r="BT1633" s="92">
        <v>5033226.9948000005</v>
      </c>
      <c r="BU1633" s="92" t="s">
        <v>49</v>
      </c>
      <c r="BV1633" s="93">
        <v>44562</v>
      </c>
      <c r="BW1633" s="93">
        <v>44926</v>
      </c>
      <c r="BX1633" s="40"/>
      <c r="BY1633" s="15">
        <f>IF(BI1633=0,MAX($BY$5:BY1632)+1,0)</f>
        <v>0</v>
      </c>
      <c r="BZ1633" s="15" t="str">
        <f t="shared" si="27"/>
        <v/>
      </c>
    </row>
    <row r="1634" spans="61:78" x14ac:dyDescent="0.25">
      <c r="BI1634" s="27">
        <v>28</v>
      </c>
      <c r="BJ1634" t="s">
        <v>426</v>
      </c>
      <c r="BK1634" s="91">
        <v>-6.0000000000000001E-3</v>
      </c>
      <c r="BL1634" s="92" t="s">
        <v>633</v>
      </c>
      <c r="BM1634" s="92">
        <v>0</v>
      </c>
      <c r="BN1634" s="92">
        <v>2528</v>
      </c>
      <c r="BO1634" s="92">
        <v>107.90103148999999</v>
      </c>
      <c r="BP1634" s="92">
        <v>71.132980349999997</v>
      </c>
      <c r="BQ1634" s="92">
        <v>89.517005920000003</v>
      </c>
      <c r="BR1634" s="91" t="s">
        <v>50</v>
      </c>
      <c r="BS1634" s="92">
        <v>1519571.9987999999</v>
      </c>
      <c r="BT1634" s="92">
        <v>5033222.9929</v>
      </c>
      <c r="BU1634" s="92" t="s">
        <v>50</v>
      </c>
      <c r="BV1634" s="93">
        <v>44562</v>
      </c>
      <c r="BW1634" s="93">
        <v>44926</v>
      </c>
      <c r="BX1634" s="40"/>
      <c r="BY1634" s="15">
        <f>IF(BI1634=0,MAX($BY$5:BY1633)+1,0)</f>
        <v>0</v>
      </c>
      <c r="BZ1634" s="15" t="str">
        <f t="shared" si="27"/>
        <v/>
      </c>
    </row>
    <row r="1635" spans="61:78" x14ac:dyDescent="0.25">
      <c r="BI1635" s="27">
        <v>29</v>
      </c>
      <c r="BJ1635" t="s">
        <v>427</v>
      </c>
      <c r="BK1635" s="91">
        <v>6.0000000000000001E-3</v>
      </c>
      <c r="BL1635" s="92" t="s">
        <v>634</v>
      </c>
      <c r="BM1635" s="92">
        <v>0</v>
      </c>
      <c r="BN1635" s="92">
        <v>2412</v>
      </c>
      <c r="BO1635" s="92">
        <v>108.01702118</v>
      </c>
      <c r="BP1635" s="92">
        <v>71.264244079999997</v>
      </c>
      <c r="BQ1635" s="92">
        <v>89.640632629999999</v>
      </c>
      <c r="BR1635" s="91" t="s">
        <v>51</v>
      </c>
      <c r="BS1635" s="92">
        <v>1519546.9998999999</v>
      </c>
      <c r="BT1635" s="92">
        <v>5033241</v>
      </c>
      <c r="BU1635" s="92" t="s">
        <v>51</v>
      </c>
      <c r="BV1635" s="93">
        <v>44562</v>
      </c>
      <c r="BW1635" s="93">
        <v>44926</v>
      </c>
      <c r="BX1635" s="40"/>
      <c r="BY1635" s="15">
        <f>IF(BI1635=0,MAX($BY$5:BY1634)+1,0)</f>
        <v>0</v>
      </c>
      <c r="BZ1635" s="15" t="str">
        <f t="shared" si="27"/>
        <v/>
      </c>
    </row>
    <row r="1636" spans="61:78" x14ac:dyDescent="0.25">
      <c r="BI1636" s="27">
        <v>30</v>
      </c>
      <c r="BJ1636" t="s">
        <v>426</v>
      </c>
      <c r="BK1636" s="91">
        <v>6.0000000000000001E-3</v>
      </c>
      <c r="BL1636" s="92" t="s">
        <v>635</v>
      </c>
      <c r="BM1636" s="92">
        <v>0</v>
      </c>
      <c r="BN1636" s="92">
        <v>2528</v>
      </c>
      <c r="BO1636" s="92">
        <v>107.90103148999999</v>
      </c>
      <c r="BP1636" s="92">
        <v>71.132980349999997</v>
      </c>
      <c r="BQ1636" s="92">
        <v>89.517005920000003</v>
      </c>
      <c r="BR1636" s="91" t="s">
        <v>52</v>
      </c>
      <c r="BS1636" s="92">
        <v>1519545.0049999999</v>
      </c>
      <c r="BT1636" s="92">
        <v>5033238.9978999998</v>
      </c>
      <c r="BU1636" s="92" t="s">
        <v>52</v>
      </c>
      <c r="BV1636" s="93">
        <v>44562</v>
      </c>
      <c r="BW1636" s="93">
        <v>44926</v>
      </c>
      <c r="BX1636" s="40"/>
      <c r="BY1636" s="15">
        <f>IF(BI1636=0,MAX($BY$5:BY1635)+1,0)</f>
        <v>0</v>
      </c>
      <c r="BZ1636" s="15" t="str">
        <f t="shared" si="27"/>
        <v/>
      </c>
    </row>
    <row r="1637" spans="61:78" x14ac:dyDescent="0.25">
      <c r="BI1637" s="27">
        <v>31</v>
      </c>
      <c r="BJ1637" t="s">
        <v>422</v>
      </c>
      <c r="BK1637" s="91">
        <v>1.2E-2</v>
      </c>
      <c r="BL1637" s="92" t="s">
        <v>636</v>
      </c>
      <c r="BM1637" s="92">
        <v>0</v>
      </c>
      <c r="BN1637" s="92">
        <v>2527</v>
      </c>
      <c r="BO1637" s="92">
        <v>107.97271729000001</v>
      </c>
      <c r="BP1637" s="92">
        <v>71.206565859999998</v>
      </c>
      <c r="BQ1637" s="92">
        <v>89.589641575000002</v>
      </c>
      <c r="BR1637" s="91" t="s">
        <v>53</v>
      </c>
      <c r="BS1637" s="92">
        <v>1519518.9950999999</v>
      </c>
      <c r="BT1637" s="92">
        <v>5033226.9990999997</v>
      </c>
      <c r="BU1637" s="92" t="s">
        <v>53</v>
      </c>
      <c r="BV1637" s="93">
        <v>44562</v>
      </c>
      <c r="BW1637" s="93">
        <v>44926</v>
      </c>
      <c r="BX1637" s="40"/>
      <c r="BY1637" s="15">
        <f>IF(BI1637=0,MAX($BY$5:BY1636)+1,0)</f>
        <v>0</v>
      </c>
      <c r="BZ1637" s="15" t="str">
        <f t="shared" si="27"/>
        <v/>
      </c>
    </row>
    <row r="1638" spans="61:78" x14ac:dyDescent="0.25">
      <c r="BI1638" s="27">
        <v>32</v>
      </c>
      <c r="BJ1638" t="s">
        <v>426</v>
      </c>
      <c r="BK1638" s="91">
        <v>8.0000000000000002E-3</v>
      </c>
      <c r="BL1638" s="92" t="s">
        <v>639</v>
      </c>
      <c r="BM1638" s="92">
        <v>0</v>
      </c>
      <c r="BN1638" s="92">
        <v>2528</v>
      </c>
      <c r="BO1638" s="92">
        <v>107.90103148999999</v>
      </c>
      <c r="BP1638" s="92">
        <v>71.132980349999997</v>
      </c>
      <c r="BQ1638" s="92">
        <v>89.517005920000003</v>
      </c>
      <c r="BR1638" s="91" t="s">
        <v>56</v>
      </c>
      <c r="BS1638" s="92">
        <v>1519549.9957999999</v>
      </c>
      <c r="BT1638" s="92">
        <v>5033195.9979999997</v>
      </c>
      <c r="BU1638" s="92" t="s">
        <v>56</v>
      </c>
      <c r="BV1638" s="93">
        <v>44562</v>
      </c>
      <c r="BW1638" s="93">
        <v>44926</v>
      </c>
      <c r="BX1638" s="40"/>
      <c r="BY1638" s="15">
        <f>IF(BI1638=0,MAX($BY$5:BY1637)+1,0)</f>
        <v>0</v>
      </c>
      <c r="BZ1638" s="15" t="str">
        <f t="shared" si="27"/>
        <v/>
      </c>
    </row>
    <row r="1639" spans="61:78" x14ac:dyDescent="0.25">
      <c r="BI1639" s="27">
        <v>33</v>
      </c>
      <c r="BJ1639" t="s">
        <v>342</v>
      </c>
      <c r="BK1639" s="91">
        <v>6.0000000000000001E-3</v>
      </c>
      <c r="BL1639" s="92" t="s">
        <v>654</v>
      </c>
      <c r="BM1639" s="92">
        <v>0</v>
      </c>
      <c r="BN1639" s="92">
        <v>14785</v>
      </c>
      <c r="BO1639" s="92">
        <v>106.4753418</v>
      </c>
      <c r="BP1639" s="92">
        <v>63.433700559999998</v>
      </c>
      <c r="BQ1639" s="92">
        <v>84.95452118</v>
      </c>
      <c r="BR1639" s="91" t="s">
        <v>71</v>
      </c>
      <c r="BS1639" s="92">
        <v>1518762.0031999999</v>
      </c>
      <c r="BT1639" s="92">
        <v>5031310.9926000005</v>
      </c>
      <c r="BU1639" s="92" t="s">
        <v>71</v>
      </c>
      <c r="BV1639" s="93">
        <v>44562</v>
      </c>
      <c r="BW1639" s="93">
        <v>44926</v>
      </c>
      <c r="BX1639" s="40"/>
      <c r="BY1639" s="15">
        <f>IF(BI1639=0,MAX($BY$5:BY1638)+1,0)</f>
        <v>0</v>
      </c>
      <c r="BZ1639" s="15" t="str">
        <f t="shared" si="27"/>
        <v/>
      </c>
    </row>
    <row r="1640" spans="61:78" x14ac:dyDescent="0.25">
      <c r="BI1640" s="27">
        <v>34</v>
      </c>
      <c r="BJ1640" t="s">
        <v>453</v>
      </c>
      <c r="BK1640" s="91">
        <v>-3.5000000000000001E-3</v>
      </c>
      <c r="BL1640" s="92" t="s">
        <v>674</v>
      </c>
      <c r="BM1640" s="92">
        <v>0</v>
      </c>
      <c r="BN1640" s="92">
        <v>727</v>
      </c>
      <c r="BO1640" s="92">
        <v>112.15606689000001</v>
      </c>
      <c r="BP1640" s="92">
        <v>65.068504329999996</v>
      </c>
      <c r="BQ1640" s="92">
        <v>88.612285610000001</v>
      </c>
      <c r="BR1640" s="91" t="s">
        <v>87</v>
      </c>
      <c r="BS1640" s="92">
        <v>1516905.0027999999</v>
      </c>
      <c r="BT1640" s="92">
        <v>5033255.9985999996</v>
      </c>
      <c r="BU1640" s="92" t="s">
        <v>87</v>
      </c>
      <c r="BV1640" s="93">
        <v>44562</v>
      </c>
      <c r="BW1640" s="93">
        <v>44926</v>
      </c>
      <c r="BX1640" s="40"/>
      <c r="BY1640" s="15">
        <f>IF(BI1640=0,MAX($BY$5:BY1639)+1,0)</f>
        <v>0</v>
      </c>
      <c r="BZ1640" s="15" t="str">
        <f t="shared" si="27"/>
        <v/>
      </c>
    </row>
    <row r="1641" spans="61:78" x14ac:dyDescent="0.25">
      <c r="BI1641" s="27">
        <v>35</v>
      </c>
      <c r="BJ1641" t="s">
        <v>464</v>
      </c>
      <c r="BK1641" s="91">
        <v>-9.4999999999999998E-3</v>
      </c>
      <c r="BL1641" s="92" t="s">
        <v>683</v>
      </c>
      <c r="BM1641" s="92">
        <v>0</v>
      </c>
      <c r="BN1641" s="92">
        <v>9249</v>
      </c>
      <c r="BO1641" s="92">
        <v>103.56208801</v>
      </c>
      <c r="BP1641" s="92">
        <v>66.873481749999996</v>
      </c>
      <c r="BQ1641" s="92">
        <v>85.217784879999996</v>
      </c>
      <c r="BR1641" s="91" t="s">
        <v>89</v>
      </c>
      <c r="BS1641" s="92">
        <v>1520751.9961000001</v>
      </c>
      <c r="BT1641" s="92">
        <v>5032391.9959000004</v>
      </c>
      <c r="BU1641" s="92" t="s">
        <v>89</v>
      </c>
      <c r="BV1641" s="93">
        <v>44562</v>
      </c>
      <c r="BW1641" s="93">
        <v>44926</v>
      </c>
      <c r="BX1641" s="40"/>
      <c r="BY1641" s="15">
        <f>IF(BI1641=0,MAX($BY$5:BY1640)+1,0)</f>
        <v>0</v>
      </c>
      <c r="BZ1641" s="15" t="str">
        <f t="shared" si="27"/>
        <v/>
      </c>
    </row>
    <row r="1642" spans="61:78" x14ac:dyDescent="0.25">
      <c r="BI1642" s="27">
        <v>36</v>
      </c>
      <c r="BJ1642" t="s">
        <v>465</v>
      </c>
      <c r="BK1642" s="91">
        <v>-9.4999999999999998E-3</v>
      </c>
      <c r="BL1642" s="92" t="s">
        <v>684</v>
      </c>
      <c r="BM1642" s="92">
        <v>0</v>
      </c>
      <c r="BN1642" s="92">
        <v>8671</v>
      </c>
      <c r="BO1642" s="92">
        <v>104.6832962</v>
      </c>
      <c r="BP1642" s="92">
        <v>68.130287170000003</v>
      </c>
      <c r="BQ1642" s="92">
        <v>86.406791685000002</v>
      </c>
      <c r="BR1642" s="91" t="s">
        <v>90</v>
      </c>
      <c r="BS1642" s="92">
        <v>1520458.9982</v>
      </c>
      <c r="BT1642" s="92">
        <v>5032383.9956999999</v>
      </c>
      <c r="BU1642" s="92" t="s">
        <v>90</v>
      </c>
      <c r="BV1642" s="93">
        <v>44562</v>
      </c>
      <c r="BW1642" s="93">
        <v>44926</v>
      </c>
      <c r="BX1642" s="40"/>
      <c r="BY1642" s="15">
        <f>IF(BI1642=0,MAX($BY$5:BY1641)+1,0)</f>
        <v>0</v>
      </c>
      <c r="BZ1642" s="15" t="str">
        <f t="shared" si="27"/>
        <v/>
      </c>
    </row>
    <row r="1643" spans="61:78" x14ac:dyDescent="0.25">
      <c r="BI1643" s="27">
        <v>37</v>
      </c>
      <c r="BJ1643" t="s">
        <v>466</v>
      </c>
      <c r="BK1643" s="91">
        <v>-9.4999999999999998E-3</v>
      </c>
      <c r="BL1643" s="92" t="s">
        <v>685</v>
      </c>
      <c r="BM1643" s="92">
        <v>0</v>
      </c>
      <c r="BN1643" s="92">
        <v>9255</v>
      </c>
      <c r="BO1643" s="92">
        <v>103.91210938</v>
      </c>
      <c r="BP1643" s="92">
        <v>66.635841369999994</v>
      </c>
      <c r="BQ1643" s="92">
        <v>85.273975374999907</v>
      </c>
      <c r="BR1643" s="91" t="s">
        <v>91</v>
      </c>
      <c r="BS1643" s="92">
        <v>1520823.9998999999</v>
      </c>
      <c r="BT1643" s="92">
        <v>5032383.9976000004</v>
      </c>
      <c r="BU1643" s="92" t="s">
        <v>91</v>
      </c>
      <c r="BV1643" s="93">
        <v>44562</v>
      </c>
      <c r="BW1643" s="93">
        <v>44926</v>
      </c>
      <c r="BX1643" s="40"/>
      <c r="BY1643" s="15">
        <f>IF(BI1643=0,MAX($BY$5:BY1642)+1,0)</f>
        <v>0</v>
      </c>
      <c r="BZ1643" s="15" t="str">
        <f t="shared" si="27"/>
        <v/>
      </c>
    </row>
    <row r="1644" spans="61:78" x14ac:dyDescent="0.25">
      <c r="BI1644" s="27">
        <v>38</v>
      </c>
      <c r="BJ1644" t="s">
        <v>467</v>
      </c>
      <c r="BK1644" s="91">
        <v>-9.4999999999999998E-3</v>
      </c>
      <c r="BL1644" s="92" t="s">
        <v>686</v>
      </c>
      <c r="BM1644" s="92">
        <v>0</v>
      </c>
      <c r="BN1644" s="92">
        <v>8689</v>
      </c>
      <c r="BO1644" s="92">
        <v>104.02419281</v>
      </c>
      <c r="BP1644" s="92">
        <v>67.291755679999994</v>
      </c>
      <c r="BQ1644" s="92">
        <v>85.657974244999906</v>
      </c>
      <c r="BR1644" s="91" t="s">
        <v>92</v>
      </c>
      <c r="BS1644" s="92">
        <v>1520653.0012999999</v>
      </c>
      <c r="BT1644" s="92">
        <v>5032404.9929</v>
      </c>
      <c r="BU1644" s="92" t="s">
        <v>92</v>
      </c>
      <c r="BV1644" s="93">
        <v>44562</v>
      </c>
      <c r="BW1644" s="93">
        <v>44926</v>
      </c>
      <c r="BX1644" s="40"/>
      <c r="BY1644" s="15">
        <f>IF(BI1644=0,MAX($BY$5:BY1643)+1,0)</f>
        <v>0</v>
      </c>
      <c r="BZ1644" s="15" t="str">
        <f t="shared" si="27"/>
        <v/>
      </c>
    </row>
    <row r="1645" spans="61:78" x14ac:dyDescent="0.25">
      <c r="BI1645" s="27">
        <v>39</v>
      </c>
      <c r="BJ1645" t="s">
        <v>468</v>
      </c>
      <c r="BK1645" s="91">
        <v>-9.4999999999999998E-3</v>
      </c>
      <c r="BL1645" s="92" t="s">
        <v>687</v>
      </c>
      <c r="BM1645" s="92">
        <v>0</v>
      </c>
      <c r="BN1645" s="92">
        <v>7191</v>
      </c>
      <c r="BO1645" s="92">
        <v>103.00206756999999</v>
      </c>
      <c r="BP1645" s="92">
        <v>68.493926999999999</v>
      </c>
      <c r="BQ1645" s="92">
        <v>85.747997284999997</v>
      </c>
      <c r="BR1645" s="91" t="s">
        <v>93</v>
      </c>
      <c r="BS1645" s="92">
        <v>1520382.003</v>
      </c>
      <c r="BT1645" s="92">
        <v>5032502.9935999997</v>
      </c>
      <c r="BU1645" s="92" t="s">
        <v>93</v>
      </c>
      <c r="BV1645" s="93">
        <v>44562</v>
      </c>
      <c r="BW1645" s="93">
        <v>44926</v>
      </c>
      <c r="BX1645" s="40"/>
      <c r="BY1645" s="15">
        <f>IF(BI1645=0,MAX($BY$5:BY1644)+1,0)</f>
        <v>0</v>
      </c>
      <c r="BZ1645" s="15" t="str">
        <f t="shared" si="27"/>
        <v/>
      </c>
    </row>
    <row r="1646" spans="61:78" x14ac:dyDescent="0.25">
      <c r="BI1646" s="27">
        <v>0</v>
      </c>
      <c r="BJ1646" t="s">
        <v>394</v>
      </c>
      <c r="BK1646" s="91">
        <v>-5.0000000000000001E-3</v>
      </c>
      <c r="BL1646" s="92" t="s">
        <v>596</v>
      </c>
      <c r="BM1646" s="92">
        <v>0</v>
      </c>
      <c r="BN1646" s="92">
        <v>3117</v>
      </c>
      <c r="BO1646" s="92">
        <v>110.0019989</v>
      </c>
      <c r="BP1646" s="92">
        <v>65.353309629999998</v>
      </c>
      <c r="BQ1646" s="92">
        <v>87.677654265000001</v>
      </c>
      <c r="BR1646" s="91">
        <v>636</v>
      </c>
      <c r="BS1646" s="92">
        <v>1518019.0027999999</v>
      </c>
      <c r="BT1646" s="92">
        <v>5032595.9945999999</v>
      </c>
      <c r="BU1646" s="92">
        <v>636</v>
      </c>
      <c r="BV1646" s="93">
        <v>44562</v>
      </c>
      <c r="BW1646" s="93">
        <v>44926</v>
      </c>
      <c r="BX1646" s="40"/>
      <c r="BY1646" s="15">
        <f>IF(BI1646=0,MAX($BY$5:BY1645)+1,0)</f>
        <v>42</v>
      </c>
      <c r="BZ1646" s="15" t="str">
        <f t="shared" si="27"/>
        <v/>
      </c>
    </row>
    <row r="1647" spans="61:78" x14ac:dyDescent="0.25">
      <c r="BI1647" s="27">
        <v>1</v>
      </c>
      <c r="BJ1647" t="s">
        <v>395</v>
      </c>
      <c r="BK1647" s="91">
        <v>-5.0000000000000001E-3</v>
      </c>
      <c r="BL1647" s="92" t="s">
        <v>597</v>
      </c>
      <c r="BM1647" s="92">
        <v>0</v>
      </c>
      <c r="BN1647" s="92">
        <v>2749</v>
      </c>
      <c r="BO1647" s="92">
        <v>110.50395966000001</v>
      </c>
      <c r="BP1647" s="92">
        <v>65.559921259999996</v>
      </c>
      <c r="BQ1647" s="92">
        <v>88.031940460000001</v>
      </c>
      <c r="BR1647" s="91">
        <v>637</v>
      </c>
      <c r="BS1647" s="92">
        <v>1518020.0022</v>
      </c>
      <c r="BT1647" s="92">
        <v>5032741.9932000004</v>
      </c>
      <c r="BU1647" s="92">
        <v>637</v>
      </c>
      <c r="BV1647" s="93">
        <v>44562</v>
      </c>
      <c r="BW1647" s="93">
        <v>44926</v>
      </c>
      <c r="BX1647" s="40"/>
      <c r="BY1647" s="15">
        <f>IF(BI1647=0,MAX($BY$5:BY1646)+1,0)</f>
        <v>0</v>
      </c>
      <c r="BZ1647" s="15" t="str">
        <f t="shared" si="27"/>
        <v/>
      </c>
    </row>
    <row r="1648" spans="61:78" x14ac:dyDescent="0.25">
      <c r="BI1648" s="27">
        <v>2</v>
      </c>
      <c r="BJ1648" t="s">
        <v>396</v>
      </c>
      <c r="BK1648" s="91">
        <v>-0.02</v>
      </c>
      <c r="BL1648" s="92" t="s">
        <v>598</v>
      </c>
      <c r="BM1648" s="92">
        <v>0</v>
      </c>
      <c r="BN1648" s="92">
        <v>2531</v>
      </c>
      <c r="BO1648" s="92">
        <v>107.81092072</v>
      </c>
      <c r="BP1648" s="92">
        <v>70.854019170000001</v>
      </c>
      <c r="BQ1648" s="92">
        <v>89.332469945</v>
      </c>
      <c r="BR1648" s="91">
        <v>826</v>
      </c>
      <c r="BS1648" s="92">
        <v>1519684.0051</v>
      </c>
      <c r="BT1648" s="92">
        <v>5033258.9992000004</v>
      </c>
      <c r="BU1648" s="92">
        <v>826</v>
      </c>
      <c r="BV1648" s="93">
        <v>44562</v>
      </c>
      <c r="BW1648" s="93">
        <v>44926</v>
      </c>
      <c r="BX1648" s="40"/>
      <c r="BY1648" s="15">
        <f>IF(BI1648=0,MAX($BY$5:BY1647)+1,0)</f>
        <v>0</v>
      </c>
      <c r="BZ1648" s="15" t="str">
        <f t="shared" si="27"/>
        <v/>
      </c>
    </row>
    <row r="1649" spans="61:78" x14ac:dyDescent="0.25">
      <c r="BI1649" s="27">
        <v>3</v>
      </c>
      <c r="BJ1649" t="s">
        <v>397</v>
      </c>
      <c r="BK1649" s="91">
        <v>-2.1399999999999999E-2</v>
      </c>
      <c r="BL1649" s="92" t="s">
        <v>599</v>
      </c>
      <c r="BM1649" s="92">
        <v>0</v>
      </c>
      <c r="BN1649" s="92">
        <v>2038</v>
      </c>
      <c r="BO1649" s="92">
        <v>107.7279892</v>
      </c>
      <c r="BP1649" s="92">
        <v>71.638175959999998</v>
      </c>
      <c r="BQ1649" s="92">
        <v>89.683082579999905</v>
      </c>
      <c r="BR1649" s="91">
        <v>828</v>
      </c>
      <c r="BS1649" s="92">
        <v>1519133.9997</v>
      </c>
      <c r="BT1649" s="92">
        <v>5033304.9972000001</v>
      </c>
      <c r="BU1649" s="92">
        <v>828</v>
      </c>
      <c r="BV1649" s="93">
        <v>44562</v>
      </c>
      <c r="BW1649" s="93">
        <v>44926</v>
      </c>
      <c r="BX1649" s="40"/>
      <c r="BY1649" s="15">
        <f>IF(BI1649=0,MAX($BY$5:BY1648)+1,0)</f>
        <v>0</v>
      </c>
      <c r="BZ1649" s="15" t="str">
        <f t="shared" si="27"/>
        <v/>
      </c>
    </row>
    <row r="1650" spans="61:78" x14ac:dyDescent="0.25">
      <c r="BI1650" s="27">
        <v>4</v>
      </c>
      <c r="BJ1650" t="s">
        <v>398</v>
      </c>
      <c r="BK1650" s="91">
        <v>-3.0000000000000001E-3</v>
      </c>
      <c r="BL1650" s="92" t="s">
        <v>600</v>
      </c>
      <c r="BM1650" s="92">
        <v>0</v>
      </c>
      <c r="BN1650" s="92">
        <v>3878</v>
      </c>
      <c r="BO1650" s="92">
        <v>109.74568176</v>
      </c>
      <c r="BP1650" s="92">
        <v>65.147163390000003</v>
      </c>
      <c r="BQ1650" s="92">
        <v>87.446422575</v>
      </c>
      <c r="BR1650" s="91">
        <v>830</v>
      </c>
      <c r="BS1650" s="92">
        <v>1518029.0029</v>
      </c>
      <c r="BT1650" s="92">
        <v>5032427.9934999999</v>
      </c>
      <c r="BU1650" s="92">
        <v>830</v>
      </c>
      <c r="BV1650" s="93">
        <v>44562</v>
      </c>
      <c r="BW1650" s="93">
        <v>44926</v>
      </c>
      <c r="BX1650" s="40"/>
      <c r="BY1650" s="15">
        <f>IF(BI1650=0,MAX($BY$5:BY1649)+1,0)</f>
        <v>0</v>
      </c>
      <c r="BZ1650" s="15" t="str">
        <f t="shared" si="27"/>
        <v/>
      </c>
    </row>
    <row r="1651" spans="61:78" x14ac:dyDescent="0.25">
      <c r="BI1651" s="27">
        <v>5</v>
      </c>
      <c r="BJ1651" t="s">
        <v>399</v>
      </c>
      <c r="BK1651" s="91">
        <v>-0.05</v>
      </c>
      <c r="BL1651" s="92" t="s">
        <v>601</v>
      </c>
      <c r="BM1651" s="92">
        <v>0</v>
      </c>
      <c r="BN1651" s="92">
        <v>2298</v>
      </c>
      <c r="BO1651" s="92">
        <v>107.49346924</v>
      </c>
      <c r="BP1651" s="92">
        <v>71.22814941</v>
      </c>
      <c r="BQ1651" s="92">
        <v>89.360809324999906</v>
      </c>
      <c r="BR1651" s="91">
        <v>833</v>
      </c>
      <c r="BS1651" s="92">
        <v>1519631.0009999999</v>
      </c>
      <c r="BT1651" s="92">
        <v>5033315.9994999999</v>
      </c>
      <c r="BU1651" s="92">
        <v>833</v>
      </c>
      <c r="BV1651" s="93">
        <v>44562</v>
      </c>
      <c r="BW1651" s="93">
        <v>44926</v>
      </c>
      <c r="BX1651" s="40"/>
      <c r="BY1651" s="15">
        <f>IF(BI1651=0,MAX($BY$5:BY1650)+1,0)</f>
        <v>0</v>
      </c>
      <c r="BZ1651" s="15" t="str">
        <f t="shared" si="27"/>
        <v/>
      </c>
    </row>
    <row r="1652" spans="61:78" x14ac:dyDescent="0.25">
      <c r="BI1652" s="27">
        <v>6</v>
      </c>
      <c r="BJ1652" t="s">
        <v>402</v>
      </c>
      <c r="BK1652" s="91">
        <v>-5.0000000000000001E-3</v>
      </c>
      <c r="BL1652" s="92" t="s">
        <v>604</v>
      </c>
      <c r="BM1652" s="92">
        <v>0</v>
      </c>
      <c r="BN1652" s="92">
        <v>7027</v>
      </c>
      <c r="BO1652" s="92">
        <v>105.78554535000001</v>
      </c>
      <c r="BP1652" s="92">
        <v>69.659011840000005</v>
      </c>
      <c r="BQ1652" s="92">
        <v>87.722278595000006</v>
      </c>
      <c r="BR1652" s="91">
        <v>2503</v>
      </c>
      <c r="BS1652" s="92">
        <v>1519820.0038999999</v>
      </c>
      <c r="BT1652" s="92">
        <v>5032380.0003000004</v>
      </c>
      <c r="BU1652" s="92">
        <v>2503</v>
      </c>
      <c r="BV1652" s="93">
        <v>44562</v>
      </c>
      <c r="BW1652" s="93">
        <v>44926</v>
      </c>
      <c r="BX1652" s="40"/>
      <c r="BY1652" s="15">
        <f>IF(BI1652=0,MAX($BY$5:BY1651)+1,0)</f>
        <v>0</v>
      </c>
      <c r="BZ1652" s="15" t="str">
        <f t="shared" si="27"/>
        <v/>
      </c>
    </row>
    <row r="1653" spans="61:78" x14ac:dyDescent="0.25">
      <c r="BI1653" s="27">
        <v>7</v>
      </c>
      <c r="BJ1653" t="s">
        <v>404</v>
      </c>
      <c r="BK1653" s="91">
        <v>-0.01</v>
      </c>
      <c r="BL1653" s="92" t="s">
        <v>606</v>
      </c>
      <c r="BM1653" s="92">
        <v>0</v>
      </c>
      <c r="BN1653" s="92">
        <v>2010</v>
      </c>
      <c r="BO1653" s="92">
        <v>110.89460754</v>
      </c>
      <c r="BP1653" s="92">
        <v>65.334671020000002</v>
      </c>
      <c r="BQ1653" s="92">
        <v>88.114639280000006</v>
      </c>
      <c r="BR1653" s="91">
        <v>2550</v>
      </c>
      <c r="BS1653" s="92">
        <v>1517747.0035000001</v>
      </c>
      <c r="BT1653" s="92">
        <v>5032975.0000999998</v>
      </c>
      <c r="BU1653" s="92">
        <v>2550</v>
      </c>
      <c r="BV1653" s="93">
        <v>44562</v>
      </c>
      <c r="BW1653" s="93">
        <v>44926</v>
      </c>
      <c r="BX1653" s="40"/>
      <c r="BY1653" s="15">
        <f>IF(BI1653=0,MAX($BY$5:BY1652)+1,0)</f>
        <v>0</v>
      </c>
      <c r="BZ1653" s="15" t="str">
        <f t="shared" si="27"/>
        <v/>
      </c>
    </row>
    <row r="1654" spans="61:78" x14ac:dyDescent="0.25">
      <c r="BI1654" s="27">
        <v>8</v>
      </c>
      <c r="BJ1654" t="s">
        <v>405</v>
      </c>
      <c r="BK1654" s="91">
        <v>-8.0000000000000002E-3</v>
      </c>
      <c r="BL1654" s="92" t="s">
        <v>607</v>
      </c>
      <c r="BM1654" s="92">
        <v>0</v>
      </c>
      <c r="BN1654" s="92">
        <v>2256</v>
      </c>
      <c r="BO1654" s="92">
        <v>110.55115508999999</v>
      </c>
      <c r="BP1654" s="92">
        <v>65.523017879999998</v>
      </c>
      <c r="BQ1654" s="92">
        <v>88.037086485000003</v>
      </c>
      <c r="BR1654" s="91">
        <v>2551</v>
      </c>
      <c r="BS1654" s="92">
        <v>1517591.9992</v>
      </c>
      <c r="BT1654" s="92">
        <v>5032844.9995999997</v>
      </c>
      <c r="BU1654" s="92">
        <v>2551</v>
      </c>
      <c r="BV1654" s="93">
        <v>44562</v>
      </c>
      <c r="BW1654" s="93">
        <v>44926</v>
      </c>
      <c r="BX1654" s="40"/>
      <c r="BY1654" s="15">
        <f>IF(BI1654=0,MAX($BY$5:BY1653)+1,0)</f>
        <v>0</v>
      </c>
      <c r="BZ1654" s="15" t="str">
        <f t="shared" si="27"/>
        <v/>
      </c>
    </row>
    <row r="1655" spans="61:78" x14ac:dyDescent="0.25">
      <c r="BI1655" s="27">
        <v>9</v>
      </c>
      <c r="BJ1655" t="s">
        <v>406</v>
      </c>
      <c r="BK1655" s="91">
        <v>-1.2E-2</v>
      </c>
      <c r="BL1655" s="92" t="s">
        <v>608</v>
      </c>
      <c r="BM1655" s="92">
        <v>0</v>
      </c>
      <c r="BN1655" s="92">
        <v>2137</v>
      </c>
      <c r="BO1655" s="92">
        <v>110.35852814</v>
      </c>
      <c r="BP1655" s="92">
        <v>65.443931579999997</v>
      </c>
      <c r="BQ1655" s="92">
        <v>87.901229860000001</v>
      </c>
      <c r="BR1655" s="91">
        <v>2559</v>
      </c>
      <c r="BS1655" s="92">
        <v>1517866.0035999999</v>
      </c>
      <c r="BT1655" s="92">
        <v>5032951.9955000002</v>
      </c>
      <c r="BU1655" s="92">
        <v>2559</v>
      </c>
      <c r="BV1655" s="93">
        <v>44562</v>
      </c>
      <c r="BW1655" s="93">
        <v>44926</v>
      </c>
      <c r="BX1655" s="40"/>
      <c r="BY1655" s="15">
        <f>IF(BI1655=0,MAX($BY$5:BY1654)+1,0)</f>
        <v>0</v>
      </c>
      <c r="BZ1655" s="15" t="str">
        <f t="shared" si="27"/>
        <v/>
      </c>
    </row>
    <row r="1656" spans="61:78" x14ac:dyDescent="0.25">
      <c r="BI1656" s="27">
        <v>10</v>
      </c>
      <c r="BJ1656" t="s">
        <v>407</v>
      </c>
      <c r="BK1656" s="91">
        <v>-2.2499999999999999E-2</v>
      </c>
      <c r="BL1656" s="92" t="s">
        <v>609</v>
      </c>
      <c r="BM1656" s="92">
        <v>0</v>
      </c>
      <c r="BN1656" s="92">
        <v>645</v>
      </c>
      <c r="BO1656" s="92">
        <v>109.94715881</v>
      </c>
      <c r="BP1656" s="92">
        <v>72.904418949999993</v>
      </c>
      <c r="BQ1656" s="92">
        <v>91.425788879999999</v>
      </c>
      <c r="BR1656" s="91">
        <v>4740</v>
      </c>
      <c r="BS1656" s="92">
        <v>1519004.9994999999</v>
      </c>
      <c r="BT1656" s="92">
        <v>5033871.9913999997</v>
      </c>
      <c r="BU1656" s="92">
        <v>4740</v>
      </c>
      <c r="BV1656" s="93">
        <v>44562</v>
      </c>
      <c r="BW1656" s="93">
        <v>44926</v>
      </c>
      <c r="BX1656" s="40"/>
      <c r="BY1656" s="15">
        <f>IF(BI1656=0,MAX($BY$5:BY1655)+1,0)</f>
        <v>0</v>
      </c>
      <c r="BZ1656" s="15" t="str">
        <f t="shared" si="27"/>
        <v/>
      </c>
    </row>
    <row r="1657" spans="61:78" x14ac:dyDescent="0.25">
      <c r="BI1657" s="27">
        <v>11</v>
      </c>
      <c r="BJ1657" t="s">
        <v>407</v>
      </c>
      <c r="BK1657" s="91">
        <v>-2.2499999999999999E-2</v>
      </c>
      <c r="BL1657" s="92" t="s">
        <v>610</v>
      </c>
      <c r="BM1657" s="92">
        <v>0</v>
      </c>
      <c r="BN1657" s="92">
        <v>645</v>
      </c>
      <c r="BO1657" s="92">
        <v>109.94715881</v>
      </c>
      <c r="BP1657" s="92">
        <v>72.904418949999993</v>
      </c>
      <c r="BQ1657" s="92">
        <v>91.425788879999999</v>
      </c>
      <c r="BR1657" s="91">
        <v>4741</v>
      </c>
      <c r="BS1657" s="92">
        <v>1519003.9994999999</v>
      </c>
      <c r="BT1657" s="92">
        <v>5033866.9908999996</v>
      </c>
      <c r="BU1657" s="92">
        <v>4741</v>
      </c>
      <c r="BV1657" s="93">
        <v>44562</v>
      </c>
      <c r="BW1657" s="93">
        <v>44926</v>
      </c>
      <c r="BX1657" s="40"/>
      <c r="BY1657" s="15">
        <f>IF(BI1657=0,MAX($BY$5:BY1656)+1,0)</f>
        <v>0</v>
      </c>
      <c r="BZ1657" s="15" t="str">
        <f t="shared" si="27"/>
        <v/>
      </c>
    </row>
    <row r="1658" spans="61:78" x14ac:dyDescent="0.25">
      <c r="BI1658" s="27">
        <v>12</v>
      </c>
      <c r="BJ1658" t="s">
        <v>409</v>
      </c>
      <c r="BK1658" s="91">
        <v>-8.0000000000000002E-3</v>
      </c>
      <c r="BL1658" s="92" t="s">
        <v>612</v>
      </c>
      <c r="BM1658" s="92">
        <v>0</v>
      </c>
      <c r="BN1658" s="92">
        <v>8231</v>
      </c>
      <c r="BO1658" s="92">
        <v>109.92002869</v>
      </c>
      <c r="BP1658" s="92">
        <v>64.246482850000007</v>
      </c>
      <c r="BQ1658" s="92">
        <v>87.083255769999994</v>
      </c>
      <c r="BR1658" s="91" t="s">
        <v>18</v>
      </c>
      <c r="BS1658" s="92">
        <v>1517647.0034</v>
      </c>
      <c r="BT1658" s="92">
        <v>5031648.0003000004</v>
      </c>
      <c r="BU1658" s="92" t="s">
        <v>18</v>
      </c>
      <c r="BV1658" s="93">
        <v>44562</v>
      </c>
      <c r="BW1658" s="93">
        <v>44926</v>
      </c>
      <c r="BX1658" s="40"/>
      <c r="BY1658" s="15">
        <f>IF(BI1658=0,MAX($BY$5:BY1657)+1,0)</f>
        <v>0</v>
      </c>
      <c r="BZ1658" s="15" t="str">
        <f t="shared" si="27"/>
        <v/>
      </c>
    </row>
    <row r="1659" spans="61:78" x14ac:dyDescent="0.25">
      <c r="BI1659" s="27">
        <v>13</v>
      </c>
      <c r="BJ1659" t="s">
        <v>410</v>
      </c>
      <c r="BK1659" s="91">
        <v>-8.0000000000000002E-3</v>
      </c>
      <c r="BL1659" s="92" t="s">
        <v>613</v>
      </c>
      <c r="BM1659" s="92">
        <v>0</v>
      </c>
      <c r="BN1659" s="92">
        <v>7745</v>
      </c>
      <c r="BO1659" s="92">
        <v>109.08650208</v>
      </c>
      <c r="BP1659" s="92">
        <v>64.124412539999994</v>
      </c>
      <c r="BQ1659" s="92">
        <v>86.605457309999906</v>
      </c>
      <c r="BR1659" s="91" t="s">
        <v>19</v>
      </c>
      <c r="BS1659" s="92">
        <v>1517718.0031000001</v>
      </c>
      <c r="BT1659" s="92">
        <v>5031736.0006999997</v>
      </c>
      <c r="BU1659" s="92" t="s">
        <v>19</v>
      </c>
      <c r="BV1659" s="93">
        <v>44562</v>
      </c>
      <c r="BW1659" s="93">
        <v>44926</v>
      </c>
      <c r="BX1659" s="40"/>
      <c r="BY1659" s="15">
        <f>IF(BI1659=0,MAX($BY$5:BY1658)+1,0)</f>
        <v>0</v>
      </c>
      <c r="BZ1659" s="15" t="str">
        <f t="shared" si="27"/>
        <v/>
      </c>
    </row>
    <row r="1660" spans="61:78" x14ac:dyDescent="0.25">
      <c r="BI1660" s="27">
        <v>14</v>
      </c>
      <c r="BJ1660" t="s">
        <v>412</v>
      </c>
      <c r="BK1660" s="91">
        <v>-8.0000000000000002E-3</v>
      </c>
      <c r="BL1660" s="92" t="s">
        <v>615</v>
      </c>
      <c r="BM1660" s="92">
        <v>0</v>
      </c>
      <c r="BN1660" s="92">
        <v>9316</v>
      </c>
      <c r="BO1660" s="92">
        <v>108.80895233</v>
      </c>
      <c r="BP1660" s="92">
        <v>63.80172348</v>
      </c>
      <c r="BQ1660" s="92">
        <v>86.305337905000002</v>
      </c>
      <c r="BR1660" s="91" t="s">
        <v>28</v>
      </c>
      <c r="BS1660" s="92">
        <v>1517845.0024000001</v>
      </c>
      <c r="BT1660" s="92">
        <v>5031586.9985999996</v>
      </c>
      <c r="BU1660" s="92" t="s">
        <v>28</v>
      </c>
      <c r="BV1660" s="93">
        <v>44562</v>
      </c>
      <c r="BW1660" s="93">
        <v>44926</v>
      </c>
      <c r="BX1660" s="40"/>
      <c r="BY1660" s="15">
        <f>IF(BI1660=0,MAX($BY$5:BY1659)+1,0)</f>
        <v>0</v>
      </c>
      <c r="BZ1660" s="15" t="str">
        <f t="shared" si="27"/>
        <v/>
      </c>
    </row>
    <row r="1661" spans="61:78" x14ac:dyDescent="0.25">
      <c r="BI1661" s="27">
        <v>15</v>
      </c>
      <c r="BJ1661" t="s">
        <v>413</v>
      </c>
      <c r="BK1661" s="91">
        <v>-8.0000000000000002E-3</v>
      </c>
      <c r="BL1661" s="92" t="s">
        <v>616</v>
      </c>
      <c r="BM1661" s="92">
        <v>0</v>
      </c>
      <c r="BN1661" s="92">
        <v>10445</v>
      </c>
      <c r="BO1661" s="92">
        <v>109.21190643</v>
      </c>
      <c r="BP1661" s="92">
        <v>63.974983219999999</v>
      </c>
      <c r="BQ1661" s="92">
        <v>86.593444825000006</v>
      </c>
      <c r="BR1661" s="91" t="s">
        <v>29</v>
      </c>
      <c r="BS1661" s="92">
        <v>1517749.0031000001</v>
      </c>
      <c r="BT1661" s="92">
        <v>5031492.9918999998</v>
      </c>
      <c r="BU1661" s="92" t="s">
        <v>29</v>
      </c>
      <c r="BV1661" s="93">
        <v>44562</v>
      </c>
      <c r="BW1661" s="93">
        <v>44926</v>
      </c>
      <c r="BX1661" s="40"/>
      <c r="BY1661" s="15">
        <f>IF(BI1661=0,MAX($BY$5:BY1660)+1,0)</f>
        <v>0</v>
      </c>
      <c r="BZ1661" s="15" t="str">
        <f t="shared" si="27"/>
        <v/>
      </c>
    </row>
    <row r="1662" spans="61:78" x14ac:dyDescent="0.25">
      <c r="BI1662" s="27">
        <v>16</v>
      </c>
      <c r="BJ1662" t="s">
        <v>417</v>
      </c>
      <c r="BK1662" s="91">
        <v>-8.0000000000000002E-3</v>
      </c>
      <c r="BL1662" s="92" t="s">
        <v>621</v>
      </c>
      <c r="BM1662" s="92">
        <v>0</v>
      </c>
      <c r="BN1662" s="92">
        <v>1919</v>
      </c>
      <c r="BO1662" s="92">
        <v>107.52838898</v>
      </c>
      <c r="BP1662" s="92">
        <v>71.738250730000004</v>
      </c>
      <c r="BQ1662" s="92">
        <v>89.633319854999996</v>
      </c>
      <c r="BR1662" s="91" t="s">
        <v>38</v>
      </c>
      <c r="BS1662" s="92">
        <v>1519559.9978</v>
      </c>
      <c r="BT1662" s="92">
        <v>5033463.9984999998</v>
      </c>
      <c r="BU1662" s="92" t="s">
        <v>38</v>
      </c>
      <c r="BV1662" s="93">
        <v>44562</v>
      </c>
      <c r="BW1662" s="93">
        <v>44926</v>
      </c>
      <c r="BX1662" s="40"/>
      <c r="BY1662" s="15">
        <f>IF(BI1662=0,MAX($BY$5:BY1661)+1,0)</f>
        <v>0</v>
      </c>
      <c r="BZ1662" s="15" t="str">
        <f t="shared" si="27"/>
        <v/>
      </c>
    </row>
    <row r="1663" spans="61:78" x14ac:dyDescent="0.25">
      <c r="BI1663" s="27">
        <v>17</v>
      </c>
      <c r="BJ1663" t="s">
        <v>418</v>
      </c>
      <c r="BK1663" s="91">
        <v>-8.0000000000000002E-3</v>
      </c>
      <c r="BL1663" s="92" t="s">
        <v>622</v>
      </c>
      <c r="BM1663" s="92">
        <v>0</v>
      </c>
      <c r="BN1663" s="92">
        <v>2048</v>
      </c>
      <c r="BO1663" s="92">
        <v>107.55656433</v>
      </c>
      <c r="BP1663" s="92">
        <v>71.476799009999993</v>
      </c>
      <c r="BQ1663" s="92">
        <v>89.516681669999997</v>
      </c>
      <c r="BR1663" s="91" t="s">
        <v>39</v>
      </c>
      <c r="BS1663" s="92">
        <v>1519593.9975000001</v>
      </c>
      <c r="BT1663" s="92">
        <v>5033411.9990999997</v>
      </c>
      <c r="BU1663" s="92" t="s">
        <v>39</v>
      </c>
      <c r="BV1663" s="93">
        <v>44562</v>
      </c>
      <c r="BW1663" s="93">
        <v>44926</v>
      </c>
      <c r="BX1663" s="40"/>
      <c r="BY1663" s="15">
        <f>IF(BI1663=0,MAX($BY$5:BY1662)+1,0)</f>
        <v>0</v>
      </c>
      <c r="BZ1663" s="15" t="str">
        <f t="shared" si="27"/>
        <v/>
      </c>
    </row>
    <row r="1664" spans="61:78" x14ac:dyDescent="0.25">
      <c r="BI1664" s="27">
        <v>18</v>
      </c>
      <c r="BJ1664" t="s">
        <v>419</v>
      </c>
      <c r="BK1664" s="91">
        <v>-8.0000000000000002E-3</v>
      </c>
      <c r="BL1664" s="92" t="s">
        <v>623</v>
      </c>
      <c r="BM1664" s="92">
        <v>0</v>
      </c>
      <c r="BN1664" s="92">
        <v>2173</v>
      </c>
      <c r="BO1664" s="92">
        <v>107.66276550000001</v>
      </c>
      <c r="BP1664" s="92">
        <v>71.339622500000004</v>
      </c>
      <c r="BQ1664" s="92">
        <v>89.501193999999998</v>
      </c>
      <c r="BR1664" s="91" t="s">
        <v>40</v>
      </c>
      <c r="BS1664" s="92">
        <v>1519634.9982</v>
      </c>
      <c r="BT1664" s="92">
        <v>5033369.9902999997</v>
      </c>
      <c r="BU1664" s="92" t="s">
        <v>40</v>
      </c>
      <c r="BV1664" s="93">
        <v>44562</v>
      </c>
      <c r="BW1664" s="93">
        <v>44926</v>
      </c>
      <c r="BX1664" s="40"/>
      <c r="BY1664" s="15">
        <f>IF(BI1664=0,MAX($BY$5:BY1663)+1,0)</f>
        <v>0</v>
      </c>
      <c r="BZ1664" s="15" t="str">
        <f t="shared" si="27"/>
        <v/>
      </c>
    </row>
    <row r="1665" spans="61:78" x14ac:dyDescent="0.25">
      <c r="BI1665" s="27">
        <v>19</v>
      </c>
      <c r="BJ1665" t="s">
        <v>420</v>
      </c>
      <c r="BK1665" s="91">
        <v>6.0000000000000001E-3</v>
      </c>
      <c r="BL1665" s="92" t="s">
        <v>624</v>
      </c>
      <c r="BM1665" s="92">
        <v>0</v>
      </c>
      <c r="BN1665" s="92">
        <v>2169</v>
      </c>
      <c r="BO1665" s="92">
        <v>108.33624268</v>
      </c>
      <c r="BP1665" s="92">
        <v>71.719467159999994</v>
      </c>
      <c r="BQ1665" s="92">
        <v>90.027854919999996</v>
      </c>
      <c r="BR1665" s="91" t="s">
        <v>41</v>
      </c>
      <c r="BS1665" s="92">
        <v>1519433.0009000001</v>
      </c>
      <c r="BT1665" s="92">
        <v>5033336.9924999997</v>
      </c>
      <c r="BU1665" s="92" t="s">
        <v>41</v>
      </c>
      <c r="BV1665" s="93">
        <v>44562</v>
      </c>
      <c r="BW1665" s="93">
        <v>44926</v>
      </c>
      <c r="BX1665" s="40"/>
      <c r="BY1665" s="15">
        <f>IF(BI1665=0,MAX($BY$5:BY1664)+1,0)</f>
        <v>0</v>
      </c>
      <c r="BZ1665" s="15" t="str">
        <f t="shared" si="27"/>
        <v/>
      </c>
    </row>
    <row r="1666" spans="61:78" x14ac:dyDescent="0.25">
      <c r="BI1666" s="27">
        <v>20</v>
      </c>
      <c r="BJ1666" t="s">
        <v>420</v>
      </c>
      <c r="BK1666" s="91">
        <v>6.0000000000000001E-3</v>
      </c>
      <c r="BL1666" s="92" t="s">
        <v>625</v>
      </c>
      <c r="BM1666" s="92">
        <v>0</v>
      </c>
      <c r="BN1666" s="92">
        <v>2169</v>
      </c>
      <c r="BO1666" s="92">
        <v>108.33624268</v>
      </c>
      <c r="BP1666" s="92">
        <v>71.719467159999994</v>
      </c>
      <c r="BQ1666" s="92">
        <v>90.027854919999996</v>
      </c>
      <c r="BR1666" s="91" t="s">
        <v>42</v>
      </c>
      <c r="BS1666" s="92">
        <v>1519443.996</v>
      </c>
      <c r="BT1666" s="92">
        <v>5033326.9955000002</v>
      </c>
      <c r="BU1666" s="92" t="s">
        <v>42</v>
      </c>
      <c r="BV1666" s="93">
        <v>44562</v>
      </c>
      <c r="BW1666" s="93">
        <v>44926</v>
      </c>
      <c r="BX1666" s="40"/>
      <c r="BY1666" s="15">
        <f>IF(BI1666=0,MAX($BY$5:BY1665)+1,0)</f>
        <v>0</v>
      </c>
      <c r="BZ1666" s="15" t="str">
        <f t="shared" si="27"/>
        <v/>
      </c>
    </row>
    <row r="1667" spans="61:78" x14ac:dyDescent="0.25">
      <c r="BI1667" s="27">
        <v>21</v>
      </c>
      <c r="BJ1667" t="s">
        <v>421</v>
      </c>
      <c r="BK1667" s="91">
        <v>6.0000000000000001E-3</v>
      </c>
      <c r="BL1667" s="92" t="s">
        <v>626</v>
      </c>
      <c r="BM1667" s="92">
        <v>0</v>
      </c>
      <c r="BN1667" s="92">
        <v>2295</v>
      </c>
      <c r="BO1667" s="92">
        <v>107.84601592999999</v>
      </c>
      <c r="BP1667" s="92">
        <v>71.506248470000003</v>
      </c>
      <c r="BQ1667" s="92">
        <v>89.676132199999998</v>
      </c>
      <c r="BR1667" s="91" t="s">
        <v>43</v>
      </c>
      <c r="BS1667" s="92">
        <v>1519469.0020999999</v>
      </c>
      <c r="BT1667" s="92">
        <v>5033304.9913999997</v>
      </c>
      <c r="BU1667" s="92" t="s">
        <v>43</v>
      </c>
      <c r="BV1667" s="93">
        <v>44562</v>
      </c>
      <c r="BW1667" s="93">
        <v>44926</v>
      </c>
      <c r="BX1667" s="40"/>
      <c r="BY1667" s="15">
        <f>IF(BI1667=0,MAX($BY$5:BY1666)+1,0)</f>
        <v>0</v>
      </c>
      <c r="BZ1667" s="15" t="str">
        <f t="shared" si="27"/>
        <v/>
      </c>
    </row>
    <row r="1668" spans="61:78" x14ac:dyDescent="0.25">
      <c r="BI1668" s="27">
        <v>22</v>
      </c>
      <c r="BJ1668" t="s">
        <v>421</v>
      </c>
      <c r="BK1668" s="91">
        <v>6.0000000000000001E-3</v>
      </c>
      <c r="BL1668" s="92" t="s">
        <v>627</v>
      </c>
      <c r="BM1668" s="92">
        <v>0</v>
      </c>
      <c r="BN1668" s="92">
        <v>2295</v>
      </c>
      <c r="BO1668" s="92">
        <v>107.84601592999999</v>
      </c>
      <c r="BP1668" s="92">
        <v>71.506248470000003</v>
      </c>
      <c r="BQ1668" s="92">
        <v>89.676132199999998</v>
      </c>
      <c r="BR1668" s="91" t="s">
        <v>44</v>
      </c>
      <c r="BS1668" s="92">
        <v>1519482.0045</v>
      </c>
      <c r="BT1668" s="92">
        <v>5033285.9927000003</v>
      </c>
      <c r="BU1668" s="92" t="s">
        <v>44</v>
      </c>
      <c r="BV1668" s="93">
        <v>44562</v>
      </c>
      <c r="BW1668" s="93">
        <v>44926</v>
      </c>
      <c r="BX1668" s="40"/>
      <c r="BY1668" s="15">
        <f>IF(BI1668=0,MAX($BY$5:BY1667)+1,0)</f>
        <v>0</v>
      </c>
      <c r="BZ1668" s="15" t="str">
        <f t="shared" si="27"/>
        <v/>
      </c>
    </row>
    <row r="1669" spans="61:78" x14ac:dyDescent="0.25">
      <c r="BI1669" s="27">
        <v>23</v>
      </c>
      <c r="BJ1669" t="s">
        <v>422</v>
      </c>
      <c r="BK1669" s="91">
        <v>2.4E-2</v>
      </c>
      <c r="BL1669" s="92" t="s">
        <v>628</v>
      </c>
      <c r="BM1669" s="92">
        <v>0</v>
      </c>
      <c r="BN1669" s="92">
        <v>2527</v>
      </c>
      <c r="BO1669" s="92">
        <v>107.97271729000001</v>
      </c>
      <c r="BP1669" s="92">
        <v>71.206565859999998</v>
      </c>
      <c r="BQ1669" s="92">
        <v>89.589641575000002</v>
      </c>
      <c r="BR1669" s="91" t="s">
        <v>45</v>
      </c>
      <c r="BS1669" s="92">
        <v>1519518.9950999999</v>
      </c>
      <c r="BT1669" s="92">
        <v>5033226.9990999997</v>
      </c>
      <c r="BU1669" s="92" t="s">
        <v>45</v>
      </c>
      <c r="BV1669" s="93">
        <v>44562</v>
      </c>
      <c r="BW1669" s="93">
        <v>44926</v>
      </c>
      <c r="BX1669" s="40"/>
      <c r="BY1669" s="15">
        <f>IF(BI1669=0,MAX($BY$5:BY1668)+1,0)</f>
        <v>0</v>
      </c>
      <c r="BZ1669" s="15" t="str">
        <f t="shared" si="27"/>
        <v/>
      </c>
    </row>
    <row r="1670" spans="61:78" x14ac:dyDescent="0.25">
      <c r="BI1670" s="27">
        <v>24</v>
      </c>
      <c r="BJ1670" t="s">
        <v>423</v>
      </c>
      <c r="BK1670" s="91">
        <v>-2.1399999999999999E-2</v>
      </c>
      <c r="BL1670" s="92" t="s">
        <v>629</v>
      </c>
      <c r="BM1670" s="92">
        <v>0</v>
      </c>
      <c r="BN1670" s="92">
        <v>2287</v>
      </c>
      <c r="BO1670" s="92">
        <v>107.6685791</v>
      </c>
      <c r="BP1670" s="92">
        <v>71.260536189999996</v>
      </c>
      <c r="BQ1670" s="92">
        <v>89.464557644999999</v>
      </c>
      <c r="BR1670" s="91" t="s">
        <v>46</v>
      </c>
      <c r="BS1670" s="92">
        <v>1519078.0001999999</v>
      </c>
      <c r="BT1670" s="92">
        <v>5033219.9946999997</v>
      </c>
      <c r="BU1670" s="92" t="s">
        <v>46</v>
      </c>
      <c r="BV1670" s="93">
        <v>44562</v>
      </c>
      <c r="BW1670" s="93">
        <v>44926</v>
      </c>
      <c r="BX1670" s="40"/>
      <c r="BY1670" s="15">
        <f>IF(BI1670=0,MAX($BY$5:BY1669)+1,0)</f>
        <v>0</v>
      </c>
      <c r="BZ1670" s="15" t="str">
        <f t="shared" si="27"/>
        <v/>
      </c>
    </row>
    <row r="1671" spans="61:78" x14ac:dyDescent="0.25">
      <c r="BI1671" s="27">
        <v>25</v>
      </c>
      <c r="BJ1671" t="s">
        <v>424</v>
      </c>
      <c r="BK1671" s="91">
        <v>2.1399999999999999E-2</v>
      </c>
      <c r="BL1671" s="92" t="s">
        <v>630</v>
      </c>
      <c r="BM1671" s="92">
        <v>0</v>
      </c>
      <c r="BN1671" s="92">
        <v>1909</v>
      </c>
      <c r="BO1671" s="92">
        <v>108.11677551</v>
      </c>
      <c r="BP1671" s="92">
        <v>71.622856139999996</v>
      </c>
      <c r="BQ1671" s="92">
        <v>89.869815824999904</v>
      </c>
      <c r="BR1671" s="91" t="s">
        <v>47</v>
      </c>
      <c r="BS1671" s="92">
        <v>1519088.0037</v>
      </c>
      <c r="BT1671" s="92">
        <v>5033340.9992000004</v>
      </c>
      <c r="BU1671" s="92" t="s">
        <v>47</v>
      </c>
      <c r="BV1671" s="93">
        <v>44562</v>
      </c>
      <c r="BW1671" s="93">
        <v>44926</v>
      </c>
      <c r="BX1671" s="40"/>
      <c r="BY1671" s="15">
        <f>IF(BI1671=0,MAX($BY$5:BY1670)+1,0)</f>
        <v>0</v>
      </c>
      <c r="BZ1671" s="15" t="str">
        <f t="shared" ref="BZ1671:BZ1734" si="28">IF(ROW()-$BZ$5&lt;=$BY$4,ROW()-$BZ$5,"")</f>
        <v/>
      </c>
    </row>
    <row r="1672" spans="61:78" x14ac:dyDescent="0.25">
      <c r="BI1672" s="27">
        <v>26</v>
      </c>
      <c r="BJ1672" t="s">
        <v>425</v>
      </c>
      <c r="BK1672" s="91">
        <v>2.1399999999999999E-2</v>
      </c>
      <c r="BL1672" s="92" t="s">
        <v>631</v>
      </c>
      <c r="BM1672" s="92">
        <v>0</v>
      </c>
      <c r="BN1672" s="92">
        <v>2161</v>
      </c>
      <c r="BO1672" s="92">
        <v>107.9879303</v>
      </c>
      <c r="BP1672" s="92">
        <v>71.230773929999998</v>
      </c>
      <c r="BQ1672" s="92">
        <v>89.609352114999993</v>
      </c>
      <c r="BR1672" s="91" t="s">
        <v>48</v>
      </c>
      <c r="BS1672" s="92">
        <v>1519071.9994999999</v>
      </c>
      <c r="BT1672" s="92">
        <v>5033226.9907999998</v>
      </c>
      <c r="BU1672" s="92" t="s">
        <v>48</v>
      </c>
      <c r="BV1672" s="93">
        <v>44562</v>
      </c>
      <c r="BW1672" s="93">
        <v>44926</v>
      </c>
      <c r="BX1672" s="40"/>
      <c r="BY1672" s="15">
        <f>IF(BI1672=0,MAX($BY$5:BY1671)+1,0)</f>
        <v>0</v>
      </c>
      <c r="BZ1672" s="15" t="str">
        <f t="shared" si="28"/>
        <v/>
      </c>
    </row>
    <row r="1673" spans="61:78" x14ac:dyDescent="0.25">
      <c r="BI1673" s="27">
        <v>27</v>
      </c>
      <c r="BJ1673" t="s">
        <v>426</v>
      </c>
      <c r="BK1673" s="91">
        <v>-6.0000000000000001E-3</v>
      </c>
      <c r="BL1673" s="92" t="s">
        <v>632</v>
      </c>
      <c r="BM1673" s="92">
        <v>0</v>
      </c>
      <c r="BN1673" s="92">
        <v>2528</v>
      </c>
      <c r="BO1673" s="92">
        <v>107.90103148999999</v>
      </c>
      <c r="BP1673" s="92">
        <v>71.132980349999997</v>
      </c>
      <c r="BQ1673" s="92">
        <v>89.517005920000003</v>
      </c>
      <c r="BR1673" s="91" t="s">
        <v>49</v>
      </c>
      <c r="BS1673" s="92">
        <v>1519568.0019</v>
      </c>
      <c r="BT1673" s="92">
        <v>5033226.9948000005</v>
      </c>
      <c r="BU1673" s="92" t="s">
        <v>49</v>
      </c>
      <c r="BV1673" s="93">
        <v>44562</v>
      </c>
      <c r="BW1673" s="93">
        <v>44926</v>
      </c>
      <c r="BX1673" s="40"/>
      <c r="BY1673" s="15">
        <f>IF(BI1673=0,MAX($BY$5:BY1672)+1,0)</f>
        <v>0</v>
      </c>
      <c r="BZ1673" s="15" t="str">
        <f t="shared" si="28"/>
        <v/>
      </c>
    </row>
    <row r="1674" spans="61:78" x14ac:dyDescent="0.25">
      <c r="BI1674" s="27">
        <v>28</v>
      </c>
      <c r="BJ1674" t="s">
        <v>426</v>
      </c>
      <c r="BK1674" s="91">
        <v>-6.0000000000000001E-3</v>
      </c>
      <c r="BL1674" s="92" t="s">
        <v>633</v>
      </c>
      <c r="BM1674" s="92">
        <v>0</v>
      </c>
      <c r="BN1674" s="92">
        <v>2528</v>
      </c>
      <c r="BO1674" s="92">
        <v>107.90103148999999</v>
      </c>
      <c r="BP1674" s="92">
        <v>71.132980349999997</v>
      </c>
      <c r="BQ1674" s="92">
        <v>89.517005920000003</v>
      </c>
      <c r="BR1674" s="91" t="s">
        <v>50</v>
      </c>
      <c r="BS1674" s="92">
        <v>1519571.9987999999</v>
      </c>
      <c r="BT1674" s="92">
        <v>5033222.9929</v>
      </c>
      <c r="BU1674" s="92" t="s">
        <v>50</v>
      </c>
      <c r="BV1674" s="93">
        <v>44562</v>
      </c>
      <c r="BW1674" s="93">
        <v>44926</v>
      </c>
      <c r="BX1674" s="40"/>
      <c r="BY1674" s="15">
        <f>IF(BI1674=0,MAX($BY$5:BY1673)+1,0)</f>
        <v>0</v>
      </c>
      <c r="BZ1674" s="15" t="str">
        <f t="shared" si="28"/>
        <v/>
      </c>
    </row>
    <row r="1675" spans="61:78" x14ac:dyDescent="0.25">
      <c r="BI1675" s="27">
        <v>29</v>
      </c>
      <c r="BJ1675" t="s">
        <v>427</v>
      </c>
      <c r="BK1675" s="91">
        <v>6.0000000000000001E-3</v>
      </c>
      <c r="BL1675" s="92" t="s">
        <v>634</v>
      </c>
      <c r="BM1675" s="92">
        <v>0</v>
      </c>
      <c r="BN1675" s="92">
        <v>2412</v>
      </c>
      <c r="BO1675" s="92">
        <v>108.01702118</v>
      </c>
      <c r="BP1675" s="92">
        <v>71.264244079999997</v>
      </c>
      <c r="BQ1675" s="92">
        <v>89.640632629999999</v>
      </c>
      <c r="BR1675" s="91" t="s">
        <v>51</v>
      </c>
      <c r="BS1675" s="92">
        <v>1519546.9998999999</v>
      </c>
      <c r="BT1675" s="92">
        <v>5033241</v>
      </c>
      <c r="BU1675" s="92" t="s">
        <v>51</v>
      </c>
      <c r="BV1675" s="93">
        <v>44562</v>
      </c>
      <c r="BW1675" s="93">
        <v>44926</v>
      </c>
      <c r="BX1675" s="40"/>
      <c r="BY1675" s="15">
        <f>IF(BI1675=0,MAX($BY$5:BY1674)+1,0)</f>
        <v>0</v>
      </c>
      <c r="BZ1675" s="15" t="str">
        <f t="shared" si="28"/>
        <v/>
      </c>
    </row>
    <row r="1676" spans="61:78" x14ac:dyDescent="0.25">
      <c r="BI1676" s="27">
        <v>30</v>
      </c>
      <c r="BJ1676" t="s">
        <v>426</v>
      </c>
      <c r="BK1676" s="91">
        <v>6.0000000000000001E-3</v>
      </c>
      <c r="BL1676" s="92" t="s">
        <v>635</v>
      </c>
      <c r="BM1676" s="92">
        <v>0</v>
      </c>
      <c r="BN1676" s="92">
        <v>2528</v>
      </c>
      <c r="BO1676" s="92">
        <v>107.90103148999999</v>
      </c>
      <c r="BP1676" s="92">
        <v>71.132980349999997</v>
      </c>
      <c r="BQ1676" s="92">
        <v>89.517005920000003</v>
      </c>
      <c r="BR1676" s="91" t="s">
        <v>52</v>
      </c>
      <c r="BS1676" s="92">
        <v>1519545.0049999999</v>
      </c>
      <c r="BT1676" s="92">
        <v>5033238.9978999998</v>
      </c>
      <c r="BU1676" s="92" t="s">
        <v>52</v>
      </c>
      <c r="BV1676" s="93">
        <v>44562</v>
      </c>
      <c r="BW1676" s="93">
        <v>44926</v>
      </c>
      <c r="BX1676" s="40"/>
      <c r="BY1676" s="15">
        <f>IF(BI1676=0,MAX($BY$5:BY1675)+1,0)</f>
        <v>0</v>
      </c>
      <c r="BZ1676" s="15" t="str">
        <f t="shared" si="28"/>
        <v/>
      </c>
    </row>
    <row r="1677" spans="61:78" x14ac:dyDescent="0.25">
      <c r="BI1677" s="27">
        <v>31</v>
      </c>
      <c r="BJ1677" t="s">
        <v>422</v>
      </c>
      <c r="BK1677" s="91">
        <v>1.2E-2</v>
      </c>
      <c r="BL1677" s="92" t="s">
        <v>636</v>
      </c>
      <c r="BM1677" s="92">
        <v>0</v>
      </c>
      <c r="BN1677" s="92">
        <v>2527</v>
      </c>
      <c r="BO1677" s="92">
        <v>107.97271729000001</v>
      </c>
      <c r="BP1677" s="92">
        <v>71.206565859999998</v>
      </c>
      <c r="BQ1677" s="92">
        <v>89.589641575000002</v>
      </c>
      <c r="BR1677" s="91" t="s">
        <v>53</v>
      </c>
      <c r="BS1677" s="92">
        <v>1519518.9950999999</v>
      </c>
      <c r="BT1677" s="92">
        <v>5033226.9990999997</v>
      </c>
      <c r="BU1677" s="92" t="s">
        <v>53</v>
      </c>
      <c r="BV1677" s="93">
        <v>44562</v>
      </c>
      <c r="BW1677" s="93">
        <v>44926</v>
      </c>
      <c r="BX1677" s="40"/>
      <c r="BY1677" s="15">
        <f>IF(BI1677=0,MAX($BY$5:BY1676)+1,0)</f>
        <v>0</v>
      </c>
      <c r="BZ1677" s="15" t="str">
        <f t="shared" si="28"/>
        <v/>
      </c>
    </row>
    <row r="1678" spans="61:78" x14ac:dyDescent="0.25">
      <c r="BI1678" s="27">
        <v>32</v>
      </c>
      <c r="BJ1678" t="s">
        <v>426</v>
      </c>
      <c r="BK1678" s="91">
        <v>8.0000000000000002E-3</v>
      </c>
      <c r="BL1678" s="92" t="s">
        <v>639</v>
      </c>
      <c r="BM1678" s="92">
        <v>0</v>
      </c>
      <c r="BN1678" s="92">
        <v>2528</v>
      </c>
      <c r="BO1678" s="92">
        <v>107.90103148999999</v>
      </c>
      <c r="BP1678" s="92">
        <v>71.132980349999997</v>
      </c>
      <c r="BQ1678" s="92">
        <v>89.517005920000003</v>
      </c>
      <c r="BR1678" s="91" t="s">
        <v>56</v>
      </c>
      <c r="BS1678" s="92">
        <v>1519549.9957999999</v>
      </c>
      <c r="BT1678" s="92">
        <v>5033195.9979999997</v>
      </c>
      <c r="BU1678" s="92" t="s">
        <v>56</v>
      </c>
      <c r="BV1678" s="93">
        <v>44562</v>
      </c>
      <c r="BW1678" s="93">
        <v>44926</v>
      </c>
      <c r="BX1678" s="40"/>
      <c r="BY1678" s="15">
        <f>IF(BI1678=0,MAX($BY$5:BY1677)+1,0)</f>
        <v>0</v>
      </c>
      <c r="BZ1678" s="15" t="str">
        <f t="shared" si="28"/>
        <v/>
      </c>
    </row>
    <row r="1679" spans="61:78" x14ac:dyDescent="0.25">
      <c r="BI1679" s="27">
        <v>33</v>
      </c>
      <c r="BJ1679" t="s">
        <v>342</v>
      </c>
      <c r="BK1679" s="91">
        <v>6.0000000000000001E-3</v>
      </c>
      <c r="BL1679" s="92" t="s">
        <v>654</v>
      </c>
      <c r="BM1679" s="92">
        <v>0</v>
      </c>
      <c r="BN1679" s="92">
        <v>14785</v>
      </c>
      <c r="BO1679" s="92">
        <v>106.4753418</v>
      </c>
      <c r="BP1679" s="92">
        <v>63.433700559999998</v>
      </c>
      <c r="BQ1679" s="92">
        <v>84.95452118</v>
      </c>
      <c r="BR1679" s="91" t="s">
        <v>71</v>
      </c>
      <c r="BS1679" s="92">
        <v>1518762.0031999999</v>
      </c>
      <c r="BT1679" s="92">
        <v>5031310.9926000005</v>
      </c>
      <c r="BU1679" s="92" t="s">
        <v>71</v>
      </c>
      <c r="BV1679" s="93">
        <v>44562</v>
      </c>
      <c r="BW1679" s="93">
        <v>44926</v>
      </c>
      <c r="BX1679" s="40"/>
      <c r="BY1679" s="15">
        <f>IF(BI1679=0,MAX($BY$5:BY1678)+1,0)</f>
        <v>0</v>
      </c>
      <c r="BZ1679" s="15" t="str">
        <f t="shared" si="28"/>
        <v/>
      </c>
    </row>
    <row r="1680" spans="61:78" x14ac:dyDescent="0.25">
      <c r="BI1680" s="27">
        <v>34</v>
      </c>
      <c r="BJ1680" t="s">
        <v>453</v>
      </c>
      <c r="BK1680" s="91">
        <v>-3.5000000000000001E-3</v>
      </c>
      <c r="BL1680" s="92" t="s">
        <v>674</v>
      </c>
      <c r="BM1680" s="92">
        <v>0</v>
      </c>
      <c r="BN1680" s="92">
        <v>727</v>
      </c>
      <c r="BO1680" s="92">
        <v>112.15606689000001</v>
      </c>
      <c r="BP1680" s="92">
        <v>65.068504329999996</v>
      </c>
      <c r="BQ1680" s="92">
        <v>88.612285610000001</v>
      </c>
      <c r="BR1680" s="91" t="s">
        <v>87</v>
      </c>
      <c r="BS1680" s="92">
        <v>1516905.0027999999</v>
      </c>
      <c r="BT1680" s="92">
        <v>5033255.9985999996</v>
      </c>
      <c r="BU1680" s="92" t="s">
        <v>87</v>
      </c>
      <c r="BV1680" s="93">
        <v>44562</v>
      </c>
      <c r="BW1680" s="93">
        <v>44926</v>
      </c>
      <c r="BX1680" s="40"/>
      <c r="BY1680" s="15">
        <f>IF(BI1680=0,MAX($BY$5:BY1679)+1,0)</f>
        <v>0</v>
      </c>
      <c r="BZ1680" s="15" t="str">
        <f t="shared" si="28"/>
        <v/>
      </c>
    </row>
    <row r="1681" spans="61:78" x14ac:dyDescent="0.25">
      <c r="BI1681" s="27">
        <v>35</v>
      </c>
      <c r="BJ1681" t="s">
        <v>464</v>
      </c>
      <c r="BK1681" s="91">
        <v>-9.4999999999999998E-3</v>
      </c>
      <c r="BL1681" s="92" t="s">
        <v>683</v>
      </c>
      <c r="BM1681" s="92">
        <v>0</v>
      </c>
      <c r="BN1681" s="92">
        <v>9249</v>
      </c>
      <c r="BO1681" s="92">
        <v>103.56208801</v>
      </c>
      <c r="BP1681" s="92">
        <v>66.873481749999996</v>
      </c>
      <c r="BQ1681" s="92">
        <v>85.217784879999996</v>
      </c>
      <c r="BR1681" s="91" t="s">
        <v>89</v>
      </c>
      <c r="BS1681" s="92">
        <v>1520751.9961000001</v>
      </c>
      <c r="BT1681" s="92">
        <v>5032391.9959000004</v>
      </c>
      <c r="BU1681" s="92" t="s">
        <v>89</v>
      </c>
      <c r="BV1681" s="93">
        <v>44562</v>
      </c>
      <c r="BW1681" s="93">
        <v>44926</v>
      </c>
      <c r="BX1681" s="40"/>
      <c r="BY1681" s="15">
        <f>IF(BI1681=0,MAX($BY$5:BY1680)+1,0)</f>
        <v>0</v>
      </c>
      <c r="BZ1681" s="15" t="str">
        <f t="shared" si="28"/>
        <v/>
      </c>
    </row>
    <row r="1682" spans="61:78" x14ac:dyDescent="0.25">
      <c r="BI1682" s="27">
        <v>36</v>
      </c>
      <c r="BJ1682" t="s">
        <v>465</v>
      </c>
      <c r="BK1682" s="91">
        <v>-9.4999999999999998E-3</v>
      </c>
      <c r="BL1682" s="92" t="s">
        <v>684</v>
      </c>
      <c r="BM1682" s="92">
        <v>0</v>
      </c>
      <c r="BN1682" s="92">
        <v>8671</v>
      </c>
      <c r="BO1682" s="92">
        <v>104.6832962</v>
      </c>
      <c r="BP1682" s="92">
        <v>68.130287170000003</v>
      </c>
      <c r="BQ1682" s="92">
        <v>86.406791685000002</v>
      </c>
      <c r="BR1682" s="91" t="s">
        <v>90</v>
      </c>
      <c r="BS1682" s="92">
        <v>1520458.9982</v>
      </c>
      <c r="BT1682" s="92">
        <v>5032383.9956999999</v>
      </c>
      <c r="BU1682" s="92" t="s">
        <v>90</v>
      </c>
      <c r="BV1682" s="93">
        <v>44562</v>
      </c>
      <c r="BW1682" s="93">
        <v>44926</v>
      </c>
      <c r="BX1682" s="40"/>
      <c r="BY1682" s="15">
        <f>IF(BI1682=0,MAX($BY$5:BY1681)+1,0)</f>
        <v>0</v>
      </c>
      <c r="BZ1682" s="15" t="str">
        <f t="shared" si="28"/>
        <v/>
      </c>
    </row>
    <row r="1683" spans="61:78" x14ac:dyDescent="0.25">
      <c r="BI1683" s="27">
        <v>37</v>
      </c>
      <c r="BJ1683" t="s">
        <v>466</v>
      </c>
      <c r="BK1683" s="91">
        <v>-9.4999999999999998E-3</v>
      </c>
      <c r="BL1683" s="92" t="s">
        <v>685</v>
      </c>
      <c r="BM1683" s="92">
        <v>0</v>
      </c>
      <c r="BN1683" s="92">
        <v>9255</v>
      </c>
      <c r="BO1683" s="92">
        <v>103.91210938</v>
      </c>
      <c r="BP1683" s="92">
        <v>66.635841369999994</v>
      </c>
      <c r="BQ1683" s="92">
        <v>85.273975374999907</v>
      </c>
      <c r="BR1683" s="91" t="s">
        <v>91</v>
      </c>
      <c r="BS1683" s="92">
        <v>1520823.9998999999</v>
      </c>
      <c r="BT1683" s="92">
        <v>5032383.9976000004</v>
      </c>
      <c r="BU1683" s="92" t="s">
        <v>91</v>
      </c>
      <c r="BV1683" s="93">
        <v>44562</v>
      </c>
      <c r="BW1683" s="93">
        <v>44926</v>
      </c>
      <c r="BX1683" s="40"/>
      <c r="BY1683" s="15">
        <f>IF(BI1683=0,MAX($BY$5:BY1682)+1,0)</f>
        <v>0</v>
      </c>
      <c r="BZ1683" s="15" t="str">
        <f t="shared" si="28"/>
        <v/>
      </c>
    </row>
    <row r="1684" spans="61:78" x14ac:dyDescent="0.25">
      <c r="BI1684" s="27">
        <v>38</v>
      </c>
      <c r="BJ1684" t="s">
        <v>467</v>
      </c>
      <c r="BK1684" s="91">
        <v>-9.4999999999999998E-3</v>
      </c>
      <c r="BL1684" s="92" t="s">
        <v>686</v>
      </c>
      <c r="BM1684" s="92">
        <v>0</v>
      </c>
      <c r="BN1684" s="92">
        <v>8689</v>
      </c>
      <c r="BO1684" s="92">
        <v>104.02419281</v>
      </c>
      <c r="BP1684" s="92">
        <v>67.291755679999994</v>
      </c>
      <c r="BQ1684" s="92">
        <v>85.657974244999906</v>
      </c>
      <c r="BR1684" s="91" t="s">
        <v>92</v>
      </c>
      <c r="BS1684" s="92">
        <v>1520653.0012999999</v>
      </c>
      <c r="BT1684" s="92">
        <v>5032404.9929</v>
      </c>
      <c r="BU1684" s="92" t="s">
        <v>92</v>
      </c>
      <c r="BV1684" s="93">
        <v>44562</v>
      </c>
      <c r="BW1684" s="93">
        <v>44926</v>
      </c>
      <c r="BX1684" s="40"/>
      <c r="BY1684" s="15">
        <f>IF(BI1684=0,MAX($BY$5:BY1683)+1,0)</f>
        <v>0</v>
      </c>
      <c r="BZ1684" s="15" t="str">
        <f t="shared" si="28"/>
        <v/>
      </c>
    </row>
    <row r="1685" spans="61:78" x14ac:dyDescent="0.25">
      <c r="BI1685" s="27">
        <v>39</v>
      </c>
      <c r="BJ1685" t="s">
        <v>468</v>
      </c>
      <c r="BK1685" s="91">
        <v>-9.4999999999999998E-3</v>
      </c>
      <c r="BL1685" s="92" t="s">
        <v>687</v>
      </c>
      <c r="BM1685" s="92">
        <v>0</v>
      </c>
      <c r="BN1685" s="92">
        <v>7191</v>
      </c>
      <c r="BO1685" s="92">
        <v>103.00206756999999</v>
      </c>
      <c r="BP1685" s="92">
        <v>68.493926999999999</v>
      </c>
      <c r="BQ1685" s="92">
        <v>85.747997284999997</v>
      </c>
      <c r="BR1685" s="91" t="s">
        <v>93</v>
      </c>
      <c r="BS1685" s="92">
        <v>1520382.003</v>
      </c>
      <c r="BT1685" s="92">
        <v>5032502.9935999997</v>
      </c>
      <c r="BU1685" s="92" t="s">
        <v>93</v>
      </c>
      <c r="BV1685" s="93">
        <v>44562</v>
      </c>
      <c r="BW1685" s="93">
        <v>44926</v>
      </c>
      <c r="BX1685" s="40"/>
      <c r="BY1685" s="15">
        <f>IF(BI1685=0,MAX($BY$5:BY1684)+1,0)</f>
        <v>0</v>
      </c>
      <c r="BZ1685" s="15" t="str">
        <f t="shared" si="28"/>
        <v/>
      </c>
    </row>
    <row r="1686" spans="61:78" x14ac:dyDescent="0.25">
      <c r="BI1686" s="27">
        <v>0</v>
      </c>
      <c r="BJ1686" t="s">
        <v>394</v>
      </c>
      <c r="BK1686" s="91">
        <v>-5.0000000000000001E-3</v>
      </c>
      <c r="BL1686" s="92" t="s">
        <v>596</v>
      </c>
      <c r="BM1686" s="92">
        <v>0</v>
      </c>
      <c r="BN1686" s="92">
        <v>3117</v>
      </c>
      <c r="BO1686" s="92">
        <v>110.0019989</v>
      </c>
      <c r="BP1686" s="92">
        <v>65.353309629999998</v>
      </c>
      <c r="BQ1686" s="92">
        <v>87.677654265000001</v>
      </c>
      <c r="BR1686" s="91">
        <v>636</v>
      </c>
      <c r="BS1686" s="92">
        <v>1518019.0027999999</v>
      </c>
      <c r="BT1686" s="92">
        <v>5032595.9945999999</v>
      </c>
      <c r="BU1686" s="92">
        <v>636</v>
      </c>
      <c r="BV1686" s="93">
        <v>44562</v>
      </c>
      <c r="BW1686" s="93">
        <v>44926</v>
      </c>
      <c r="BX1686" s="40"/>
      <c r="BY1686" s="15">
        <f>IF(BI1686=0,MAX($BY$5:BY1685)+1,0)</f>
        <v>43</v>
      </c>
      <c r="BZ1686" s="15" t="str">
        <f t="shared" si="28"/>
        <v/>
      </c>
    </row>
    <row r="1687" spans="61:78" x14ac:dyDescent="0.25">
      <c r="BI1687" s="27">
        <v>1</v>
      </c>
      <c r="BJ1687" t="s">
        <v>395</v>
      </c>
      <c r="BK1687" s="91">
        <v>-5.0000000000000001E-3</v>
      </c>
      <c r="BL1687" s="92" t="s">
        <v>597</v>
      </c>
      <c r="BM1687" s="92">
        <v>0</v>
      </c>
      <c r="BN1687" s="92">
        <v>2749</v>
      </c>
      <c r="BO1687" s="92">
        <v>110.50395966000001</v>
      </c>
      <c r="BP1687" s="92">
        <v>65.559921259999996</v>
      </c>
      <c r="BQ1687" s="92">
        <v>88.031940460000001</v>
      </c>
      <c r="BR1687" s="91">
        <v>637</v>
      </c>
      <c r="BS1687" s="92">
        <v>1518020.0022</v>
      </c>
      <c r="BT1687" s="92">
        <v>5032741.9932000004</v>
      </c>
      <c r="BU1687" s="92">
        <v>637</v>
      </c>
      <c r="BV1687" s="93">
        <v>44562</v>
      </c>
      <c r="BW1687" s="93">
        <v>44926</v>
      </c>
      <c r="BX1687" s="40"/>
      <c r="BY1687" s="15">
        <f>IF(BI1687=0,MAX($BY$5:BY1686)+1,0)</f>
        <v>0</v>
      </c>
      <c r="BZ1687" s="15" t="str">
        <f t="shared" si="28"/>
        <v/>
      </c>
    </row>
    <row r="1688" spans="61:78" x14ac:dyDescent="0.25">
      <c r="BI1688" s="27">
        <v>2</v>
      </c>
      <c r="BJ1688" t="s">
        <v>396</v>
      </c>
      <c r="BK1688" s="91">
        <v>-0.02</v>
      </c>
      <c r="BL1688" s="92" t="s">
        <v>598</v>
      </c>
      <c r="BM1688" s="92">
        <v>0</v>
      </c>
      <c r="BN1688" s="92">
        <v>2531</v>
      </c>
      <c r="BO1688" s="92">
        <v>107.81092072</v>
      </c>
      <c r="BP1688" s="92">
        <v>70.854019170000001</v>
      </c>
      <c r="BQ1688" s="92">
        <v>89.332469945</v>
      </c>
      <c r="BR1688" s="91">
        <v>826</v>
      </c>
      <c r="BS1688" s="92">
        <v>1519684.0051</v>
      </c>
      <c r="BT1688" s="92">
        <v>5033258.9992000004</v>
      </c>
      <c r="BU1688" s="92">
        <v>826</v>
      </c>
      <c r="BV1688" s="93">
        <v>44562</v>
      </c>
      <c r="BW1688" s="93">
        <v>44926</v>
      </c>
      <c r="BX1688" s="40"/>
      <c r="BY1688" s="15">
        <f>IF(BI1688=0,MAX($BY$5:BY1687)+1,0)</f>
        <v>0</v>
      </c>
      <c r="BZ1688" s="15" t="str">
        <f t="shared" si="28"/>
        <v/>
      </c>
    </row>
    <row r="1689" spans="61:78" x14ac:dyDescent="0.25">
      <c r="BI1689" s="27">
        <v>3</v>
      </c>
      <c r="BJ1689" t="s">
        <v>397</v>
      </c>
      <c r="BK1689" s="91">
        <v>-2.1399999999999999E-2</v>
      </c>
      <c r="BL1689" s="92" t="s">
        <v>599</v>
      </c>
      <c r="BM1689" s="92">
        <v>0</v>
      </c>
      <c r="BN1689" s="92">
        <v>2038</v>
      </c>
      <c r="BO1689" s="92">
        <v>107.7279892</v>
      </c>
      <c r="BP1689" s="92">
        <v>71.638175959999998</v>
      </c>
      <c r="BQ1689" s="92">
        <v>89.683082579999905</v>
      </c>
      <c r="BR1689" s="91">
        <v>828</v>
      </c>
      <c r="BS1689" s="92">
        <v>1519133.9997</v>
      </c>
      <c r="BT1689" s="92">
        <v>5033304.9972000001</v>
      </c>
      <c r="BU1689" s="92">
        <v>828</v>
      </c>
      <c r="BV1689" s="93">
        <v>44562</v>
      </c>
      <c r="BW1689" s="93">
        <v>44926</v>
      </c>
      <c r="BX1689" s="40"/>
      <c r="BY1689" s="15">
        <f>IF(BI1689=0,MAX($BY$5:BY1688)+1,0)</f>
        <v>0</v>
      </c>
      <c r="BZ1689" s="15" t="str">
        <f t="shared" si="28"/>
        <v/>
      </c>
    </row>
    <row r="1690" spans="61:78" x14ac:dyDescent="0.25">
      <c r="BI1690" s="27">
        <v>4</v>
      </c>
      <c r="BJ1690" t="s">
        <v>398</v>
      </c>
      <c r="BK1690" s="91">
        <v>-3.0000000000000001E-3</v>
      </c>
      <c r="BL1690" s="92" t="s">
        <v>600</v>
      </c>
      <c r="BM1690" s="92">
        <v>0</v>
      </c>
      <c r="BN1690" s="92">
        <v>3878</v>
      </c>
      <c r="BO1690" s="92">
        <v>109.74568176</v>
      </c>
      <c r="BP1690" s="92">
        <v>65.147163390000003</v>
      </c>
      <c r="BQ1690" s="92">
        <v>87.446422575</v>
      </c>
      <c r="BR1690" s="91">
        <v>830</v>
      </c>
      <c r="BS1690" s="92">
        <v>1518029.0029</v>
      </c>
      <c r="BT1690" s="92">
        <v>5032427.9934999999</v>
      </c>
      <c r="BU1690" s="92">
        <v>830</v>
      </c>
      <c r="BV1690" s="93">
        <v>44562</v>
      </c>
      <c r="BW1690" s="93">
        <v>44926</v>
      </c>
      <c r="BX1690" s="40"/>
      <c r="BY1690" s="15">
        <f>IF(BI1690=0,MAX($BY$5:BY1689)+1,0)</f>
        <v>0</v>
      </c>
      <c r="BZ1690" s="15" t="str">
        <f t="shared" si="28"/>
        <v/>
      </c>
    </row>
    <row r="1691" spans="61:78" x14ac:dyDescent="0.25">
      <c r="BI1691" s="27">
        <v>5</v>
      </c>
      <c r="BJ1691" t="s">
        <v>399</v>
      </c>
      <c r="BK1691" s="91">
        <v>-0.05</v>
      </c>
      <c r="BL1691" s="92" t="s">
        <v>601</v>
      </c>
      <c r="BM1691" s="92">
        <v>0</v>
      </c>
      <c r="BN1691" s="92">
        <v>2298</v>
      </c>
      <c r="BO1691" s="92">
        <v>107.49346924</v>
      </c>
      <c r="BP1691" s="92">
        <v>71.22814941</v>
      </c>
      <c r="BQ1691" s="92">
        <v>89.360809324999906</v>
      </c>
      <c r="BR1691" s="91">
        <v>833</v>
      </c>
      <c r="BS1691" s="92">
        <v>1519631.0009999999</v>
      </c>
      <c r="BT1691" s="92">
        <v>5033315.9994999999</v>
      </c>
      <c r="BU1691" s="92">
        <v>833</v>
      </c>
      <c r="BV1691" s="93">
        <v>44562</v>
      </c>
      <c r="BW1691" s="93">
        <v>44926</v>
      </c>
      <c r="BX1691" s="40"/>
      <c r="BY1691" s="15">
        <f>IF(BI1691=0,MAX($BY$5:BY1690)+1,0)</f>
        <v>0</v>
      </c>
      <c r="BZ1691" s="15" t="str">
        <f t="shared" si="28"/>
        <v/>
      </c>
    </row>
    <row r="1692" spans="61:78" x14ac:dyDescent="0.25">
      <c r="BI1692" s="27">
        <v>6</v>
      </c>
      <c r="BJ1692" t="s">
        <v>402</v>
      </c>
      <c r="BK1692" s="91">
        <v>-5.0000000000000001E-3</v>
      </c>
      <c r="BL1692" s="92" t="s">
        <v>604</v>
      </c>
      <c r="BM1692" s="92">
        <v>0</v>
      </c>
      <c r="BN1692" s="92">
        <v>7027</v>
      </c>
      <c r="BO1692" s="92">
        <v>105.78554535000001</v>
      </c>
      <c r="BP1692" s="92">
        <v>69.659011840000005</v>
      </c>
      <c r="BQ1692" s="92">
        <v>87.722278595000006</v>
      </c>
      <c r="BR1692" s="91">
        <v>2503</v>
      </c>
      <c r="BS1692" s="92">
        <v>1519820.0038999999</v>
      </c>
      <c r="BT1692" s="92">
        <v>5032380.0003000004</v>
      </c>
      <c r="BU1692" s="92">
        <v>2503</v>
      </c>
      <c r="BV1692" s="93">
        <v>44562</v>
      </c>
      <c r="BW1692" s="93">
        <v>44926</v>
      </c>
      <c r="BX1692" s="40"/>
      <c r="BY1692" s="15">
        <f>IF(BI1692=0,MAX($BY$5:BY1691)+1,0)</f>
        <v>0</v>
      </c>
      <c r="BZ1692" s="15" t="str">
        <f t="shared" si="28"/>
        <v/>
      </c>
    </row>
    <row r="1693" spans="61:78" x14ac:dyDescent="0.25">
      <c r="BI1693" s="27">
        <v>7</v>
      </c>
      <c r="BJ1693" t="s">
        <v>404</v>
      </c>
      <c r="BK1693" s="91">
        <v>-0.01</v>
      </c>
      <c r="BL1693" s="92" t="s">
        <v>606</v>
      </c>
      <c r="BM1693" s="92">
        <v>0</v>
      </c>
      <c r="BN1693" s="92">
        <v>2010</v>
      </c>
      <c r="BO1693" s="92">
        <v>110.89460754</v>
      </c>
      <c r="BP1693" s="92">
        <v>65.334671020000002</v>
      </c>
      <c r="BQ1693" s="92">
        <v>88.114639280000006</v>
      </c>
      <c r="BR1693" s="91">
        <v>2550</v>
      </c>
      <c r="BS1693" s="92">
        <v>1517747.0035000001</v>
      </c>
      <c r="BT1693" s="92">
        <v>5032975.0000999998</v>
      </c>
      <c r="BU1693" s="92">
        <v>2550</v>
      </c>
      <c r="BV1693" s="93">
        <v>44562</v>
      </c>
      <c r="BW1693" s="93">
        <v>44926</v>
      </c>
      <c r="BX1693" s="40"/>
      <c r="BY1693" s="15">
        <f>IF(BI1693=0,MAX($BY$5:BY1692)+1,0)</f>
        <v>0</v>
      </c>
      <c r="BZ1693" s="15" t="str">
        <f t="shared" si="28"/>
        <v/>
      </c>
    </row>
    <row r="1694" spans="61:78" x14ac:dyDescent="0.25">
      <c r="BI1694" s="27">
        <v>8</v>
      </c>
      <c r="BJ1694" t="s">
        <v>405</v>
      </c>
      <c r="BK1694" s="91">
        <v>-8.0000000000000002E-3</v>
      </c>
      <c r="BL1694" s="92" t="s">
        <v>607</v>
      </c>
      <c r="BM1694" s="92">
        <v>0</v>
      </c>
      <c r="BN1694" s="92">
        <v>2256</v>
      </c>
      <c r="BO1694" s="92">
        <v>110.55115508999999</v>
      </c>
      <c r="BP1694" s="92">
        <v>65.523017879999998</v>
      </c>
      <c r="BQ1694" s="92">
        <v>88.037086485000003</v>
      </c>
      <c r="BR1694" s="91">
        <v>2551</v>
      </c>
      <c r="BS1694" s="92">
        <v>1517591.9992</v>
      </c>
      <c r="BT1694" s="92">
        <v>5032844.9995999997</v>
      </c>
      <c r="BU1694" s="92">
        <v>2551</v>
      </c>
      <c r="BV1694" s="93">
        <v>44562</v>
      </c>
      <c r="BW1694" s="93">
        <v>44926</v>
      </c>
      <c r="BX1694" s="40"/>
      <c r="BY1694" s="15">
        <f>IF(BI1694=0,MAX($BY$5:BY1693)+1,0)</f>
        <v>0</v>
      </c>
      <c r="BZ1694" s="15" t="str">
        <f t="shared" si="28"/>
        <v/>
      </c>
    </row>
    <row r="1695" spans="61:78" x14ac:dyDescent="0.25">
      <c r="BI1695" s="27">
        <v>9</v>
      </c>
      <c r="BJ1695" t="s">
        <v>406</v>
      </c>
      <c r="BK1695" s="91">
        <v>-1.2E-2</v>
      </c>
      <c r="BL1695" s="92" t="s">
        <v>608</v>
      </c>
      <c r="BM1695" s="92">
        <v>0</v>
      </c>
      <c r="BN1695" s="92">
        <v>2137</v>
      </c>
      <c r="BO1695" s="92">
        <v>110.35852814</v>
      </c>
      <c r="BP1695" s="92">
        <v>65.443931579999997</v>
      </c>
      <c r="BQ1695" s="92">
        <v>87.901229860000001</v>
      </c>
      <c r="BR1695" s="91">
        <v>2559</v>
      </c>
      <c r="BS1695" s="92">
        <v>1517866.0035999999</v>
      </c>
      <c r="BT1695" s="92">
        <v>5032951.9955000002</v>
      </c>
      <c r="BU1695" s="92">
        <v>2559</v>
      </c>
      <c r="BV1695" s="93">
        <v>44562</v>
      </c>
      <c r="BW1695" s="93">
        <v>44926</v>
      </c>
      <c r="BX1695" s="40"/>
      <c r="BY1695" s="15">
        <f>IF(BI1695=0,MAX($BY$5:BY1694)+1,0)</f>
        <v>0</v>
      </c>
      <c r="BZ1695" s="15" t="str">
        <f t="shared" si="28"/>
        <v/>
      </c>
    </row>
    <row r="1696" spans="61:78" x14ac:dyDescent="0.25">
      <c r="BI1696" s="27">
        <v>10</v>
      </c>
      <c r="BJ1696" t="s">
        <v>407</v>
      </c>
      <c r="BK1696" s="91">
        <v>-2.2499999999999999E-2</v>
      </c>
      <c r="BL1696" s="92" t="s">
        <v>609</v>
      </c>
      <c r="BM1696" s="92">
        <v>0</v>
      </c>
      <c r="BN1696" s="92">
        <v>645</v>
      </c>
      <c r="BO1696" s="92">
        <v>109.94715881</v>
      </c>
      <c r="BP1696" s="92">
        <v>72.904418949999993</v>
      </c>
      <c r="BQ1696" s="92">
        <v>91.425788879999999</v>
      </c>
      <c r="BR1696" s="91">
        <v>4740</v>
      </c>
      <c r="BS1696" s="92">
        <v>1519004.9994999999</v>
      </c>
      <c r="BT1696" s="92">
        <v>5033871.9913999997</v>
      </c>
      <c r="BU1696" s="92">
        <v>4740</v>
      </c>
      <c r="BV1696" s="93">
        <v>44562</v>
      </c>
      <c r="BW1696" s="93">
        <v>44926</v>
      </c>
      <c r="BX1696" s="40"/>
      <c r="BY1696" s="15">
        <f>IF(BI1696=0,MAX($BY$5:BY1695)+1,0)</f>
        <v>0</v>
      </c>
      <c r="BZ1696" s="15" t="str">
        <f t="shared" si="28"/>
        <v/>
      </c>
    </row>
    <row r="1697" spans="61:78" x14ac:dyDescent="0.25">
      <c r="BI1697" s="27">
        <v>11</v>
      </c>
      <c r="BJ1697" t="s">
        <v>407</v>
      </c>
      <c r="BK1697" s="91">
        <v>-2.2499999999999999E-2</v>
      </c>
      <c r="BL1697" s="92" t="s">
        <v>610</v>
      </c>
      <c r="BM1697" s="92">
        <v>0</v>
      </c>
      <c r="BN1697" s="92">
        <v>645</v>
      </c>
      <c r="BO1697" s="92">
        <v>109.94715881</v>
      </c>
      <c r="BP1697" s="92">
        <v>72.904418949999993</v>
      </c>
      <c r="BQ1697" s="92">
        <v>91.425788879999999</v>
      </c>
      <c r="BR1697" s="91">
        <v>4741</v>
      </c>
      <c r="BS1697" s="92">
        <v>1519003.9994999999</v>
      </c>
      <c r="BT1697" s="92">
        <v>5033866.9908999996</v>
      </c>
      <c r="BU1697" s="92">
        <v>4741</v>
      </c>
      <c r="BV1697" s="93">
        <v>44562</v>
      </c>
      <c r="BW1697" s="93">
        <v>44926</v>
      </c>
      <c r="BX1697" s="40"/>
      <c r="BY1697" s="15">
        <f>IF(BI1697=0,MAX($BY$5:BY1696)+1,0)</f>
        <v>0</v>
      </c>
      <c r="BZ1697" s="15" t="str">
        <f t="shared" si="28"/>
        <v/>
      </c>
    </row>
    <row r="1698" spans="61:78" x14ac:dyDescent="0.25">
      <c r="BI1698" s="27">
        <v>12</v>
      </c>
      <c r="BJ1698" t="s">
        <v>409</v>
      </c>
      <c r="BK1698" s="91">
        <v>-8.0000000000000002E-3</v>
      </c>
      <c r="BL1698" s="92" t="s">
        <v>612</v>
      </c>
      <c r="BM1698" s="92">
        <v>0</v>
      </c>
      <c r="BN1698" s="92">
        <v>8231</v>
      </c>
      <c r="BO1698" s="92">
        <v>109.92002869</v>
      </c>
      <c r="BP1698" s="92">
        <v>64.246482850000007</v>
      </c>
      <c r="BQ1698" s="92">
        <v>87.083255769999994</v>
      </c>
      <c r="BR1698" s="91" t="s">
        <v>18</v>
      </c>
      <c r="BS1698" s="92">
        <v>1517647.0034</v>
      </c>
      <c r="BT1698" s="92">
        <v>5031648.0003000004</v>
      </c>
      <c r="BU1698" s="92" t="s">
        <v>18</v>
      </c>
      <c r="BV1698" s="93">
        <v>44562</v>
      </c>
      <c r="BW1698" s="93">
        <v>44926</v>
      </c>
      <c r="BX1698" s="40"/>
      <c r="BY1698" s="15">
        <f>IF(BI1698=0,MAX($BY$5:BY1697)+1,0)</f>
        <v>0</v>
      </c>
      <c r="BZ1698" s="15" t="str">
        <f t="shared" si="28"/>
        <v/>
      </c>
    </row>
    <row r="1699" spans="61:78" x14ac:dyDescent="0.25">
      <c r="BI1699" s="27">
        <v>13</v>
      </c>
      <c r="BJ1699" t="s">
        <v>410</v>
      </c>
      <c r="BK1699" s="91">
        <v>-8.0000000000000002E-3</v>
      </c>
      <c r="BL1699" s="92" t="s">
        <v>613</v>
      </c>
      <c r="BM1699" s="92">
        <v>0</v>
      </c>
      <c r="BN1699" s="92">
        <v>7745</v>
      </c>
      <c r="BO1699" s="92">
        <v>109.08650208</v>
      </c>
      <c r="BP1699" s="92">
        <v>64.124412539999994</v>
      </c>
      <c r="BQ1699" s="92">
        <v>86.605457309999906</v>
      </c>
      <c r="BR1699" s="91" t="s">
        <v>19</v>
      </c>
      <c r="BS1699" s="92">
        <v>1517718.0031000001</v>
      </c>
      <c r="BT1699" s="92">
        <v>5031736.0006999997</v>
      </c>
      <c r="BU1699" s="92" t="s">
        <v>19</v>
      </c>
      <c r="BV1699" s="93">
        <v>44562</v>
      </c>
      <c r="BW1699" s="93">
        <v>44926</v>
      </c>
      <c r="BX1699" s="40"/>
      <c r="BY1699" s="15">
        <f>IF(BI1699=0,MAX($BY$5:BY1698)+1,0)</f>
        <v>0</v>
      </c>
      <c r="BZ1699" s="15" t="str">
        <f t="shared" si="28"/>
        <v/>
      </c>
    </row>
    <row r="1700" spans="61:78" x14ac:dyDescent="0.25">
      <c r="BI1700" s="27">
        <v>14</v>
      </c>
      <c r="BJ1700" t="s">
        <v>412</v>
      </c>
      <c r="BK1700" s="91">
        <v>-8.0000000000000002E-3</v>
      </c>
      <c r="BL1700" s="92" t="s">
        <v>615</v>
      </c>
      <c r="BM1700" s="92">
        <v>0</v>
      </c>
      <c r="BN1700" s="92">
        <v>9316</v>
      </c>
      <c r="BO1700" s="92">
        <v>108.80895233</v>
      </c>
      <c r="BP1700" s="92">
        <v>63.80172348</v>
      </c>
      <c r="BQ1700" s="92">
        <v>86.305337905000002</v>
      </c>
      <c r="BR1700" s="91" t="s">
        <v>28</v>
      </c>
      <c r="BS1700" s="92">
        <v>1517845.0024000001</v>
      </c>
      <c r="BT1700" s="92">
        <v>5031586.9985999996</v>
      </c>
      <c r="BU1700" s="92" t="s">
        <v>28</v>
      </c>
      <c r="BV1700" s="93">
        <v>44562</v>
      </c>
      <c r="BW1700" s="93">
        <v>44926</v>
      </c>
      <c r="BX1700" s="40"/>
      <c r="BY1700" s="15">
        <f>IF(BI1700=0,MAX($BY$5:BY1699)+1,0)</f>
        <v>0</v>
      </c>
      <c r="BZ1700" s="15" t="str">
        <f t="shared" si="28"/>
        <v/>
      </c>
    </row>
    <row r="1701" spans="61:78" x14ac:dyDescent="0.25">
      <c r="BI1701" s="27">
        <v>15</v>
      </c>
      <c r="BJ1701" t="s">
        <v>413</v>
      </c>
      <c r="BK1701" s="91">
        <v>-8.0000000000000002E-3</v>
      </c>
      <c r="BL1701" s="92" t="s">
        <v>616</v>
      </c>
      <c r="BM1701" s="92">
        <v>0</v>
      </c>
      <c r="BN1701" s="92">
        <v>10445</v>
      </c>
      <c r="BO1701" s="92">
        <v>109.21190643</v>
      </c>
      <c r="BP1701" s="92">
        <v>63.974983219999999</v>
      </c>
      <c r="BQ1701" s="92">
        <v>86.593444825000006</v>
      </c>
      <c r="BR1701" s="91" t="s">
        <v>29</v>
      </c>
      <c r="BS1701" s="92">
        <v>1517749.0031000001</v>
      </c>
      <c r="BT1701" s="92">
        <v>5031492.9918999998</v>
      </c>
      <c r="BU1701" s="92" t="s">
        <v>29</v>
      </c>
      <c r="BV1701" s="93">
        <v>44562</v>
      </c>
      <c r="BW1701" s="93">
        <v>44926</v>
      </c>
      <c r="BX1701" s="40"/>
      <c r="BY1701" s="15">
        <f>IF(BI1701=0,MAX($BY$5:BY1700)+1,0)</f>
        <v>0</v>
      </c>
      <c r="BZ1701" s="15" t="str">
        <f t="shared" si="28"/>
        <v/>
      </c>
    </row>
    <row r="1702" spans="61:78" x14ac:dyDescent="0.25">
      <c r="BI1702" s="27">
        <v>16</v>
      </c>
      <c r="BJ1702" t="s">
        <v>417</v>
      </c>
      <c r="BK1702" s="91">
        <v>-8.0000000000000002E-3</v>
      </c>
      <c r="BL1702" s="92" t="s">
        <v>621</v>
      </c>
      <c r="BM1702" s="92">
        <v>0</v>
      </c>
      <c r="BN1702" s="92">
        <v>1919</v>
      </c>
      <c r="BO1702" s="92">
        <v>107.52838898</v>
      </c>
      <c r="BP1702" s="92">
        <v>71.738250730000004</v>
      </c>
      <c r="BQ1702" s="92">
        <v>89.633319854999996</v>
      </c>
      <c r="BR1702" s="91" t="s">
        <v>38</v>
      </c>
      <c r="BS1702" s="92">
        <v>1519559.9978</v>
      </c>
      <c r="BT1702" s="92">
        <v>5033463.9984999998</v>
      </c>
      <c r="BU1702" s="92" t="s">
        <v>38</v>
      </c>
      <c r="BV1702" s="93">
        <v>44562</v>
      </c>
      <c r="BW1702" s="93">
        <v>44926</v>
      </c>
      <c r="BX1702" s="40"/>
      <c r="BY1702" s="15">
        <f>IF(BI1702=0,MAX($BY$5:BY1701)+1,0)</f>
        <v>0</v>
      </c>
      <c r="BZ1702" s="15" t="str">
        <f t="shared" si="28"/>
        <v/>
      </c>
    </row>
    <row r="1703" spans="61:78" x14ac:dyDescent="0.25">
      <c r="BI1703" s="27">
        <v>17</v>
      </c>
      <c r="BJ1703" t="s">
        <v>418</v>
      </c>
      <c r="BK1703" s="91">
        <v>-8.0000000000000002E-3</v>
      </c>
      <c r="BL1703" s="92" t="s">
        <v>622</v>
      </c>
      <c r="BM1703" s="92">
        <v>0</v>
      </c>
      <c r="BN1703" s="92">
        <v>2048</v>
      </c>
      <c r="BO1703" s="92">
        <v>107.55656433</v>
      </c>
      <c r="BP1703" s="92">
        <v>71.476799009999993</v>
      </c>
      <c r="BQ1703" s="92">
        <v>89.516681669999997</v>
      </c>
      <c r="BR1703" s="91" t="s">
        <v>39</v>
      </c>
      <c r="BS1703" s="92">
        <v>1519593.9975000001</v>
      </c>
      <c r="BT1703" s="92">
        <v>5033411.9990999997</v>
      </c>
      <c r="BU1703" s="92" t="s">
        <v>39</v>
      </c>
      <c r="BV1703" s="93">
        <v>44562</v>
      </c>
      <c r="BW1703" s="93">
        <v>44926</v>
      </c>
      <c r="BX1703" s="40"/>
      <c r="BY1703" s="15">
        <f>IF(BI1703=0,MAX($BY$5:BY1702)+1,0)</f>
        <v>0</v>
      </c>
      <c r="BZ1703" s="15" t="str">
        <f t="shared" si="28"/>
        <v/>
      </c>
    </row>
    <row r="1704" spans="61:78" x14ac:dyDescent="0.25">
      <c r="BI1704" s="27">
        <v>18</v>
      </c>
      <c r="BJ1704" t="s">
        <v>419</v>
      </c>
      <c r="BK1704" s="91">
        <v>-8.0000000000000002E-3</v>
      </c>
      <c r="BL1704" s="92" t="s">
        <v>623</v>
      </c>
      <c r="BM1704" s="92">
        <v>0</v>
      </c>
      <c r="BN1704" s="92">
        <v>2173</v>
      </c>
      <c r="BO1704" s="92">
        <v>107.66276550000001</v>
      </c>
      <c r="BP1704" s="92">
        <v>71.339622500000004</v>
      </c>
      <c r="BQ1704" s="92">
        <v>89.501193999999998</v>
      </c>
      <c r="BR1704" s="91" t="s">
        <v>40</v>
      </c>
      <c r="BS1704" s="92">
        <v>1519634.9982</v>
      </c>
      <c r="BT1704" s="92">
        <v>5033369.9902999997</v>
      </c>
      <c r="BU1704" s="92" t="s">
        <v>40</v>
      </c>
      <c r="BV1704" s="93">
        <v>44562</v>
      </c>
      <c r="BW1704" s="93">
        <v>44926</v>
      </c>
      <c r="BX1704" s="40"/>
      <c r="BY1704" s="15">
        <f>IF(BI1704=0,MAX($BY$5:BY1703)+1,0)</f>
        <v>0</v>
      </c>
      <c r="BZ1704" s="15" t="str">
        <f t="shared" si="28"/>
        <v/>
      </c>
    </row>
    <row r="1705" spans="61:78" x14ac:dyDescent="0.25">
      <c r="BI1705" s="27">
        <v>19</v>
      </c>
      <c r="BJ1705" t="s">
        <v>420</v>
      </c>
      <c r="BK1705" s="91">
        <v>6.0000000000000001E-3</v>
      </c>
      <c r="BL1705" s="92" t="s">
        <v>624</v>
      </c>
      <c r="BM1705" s="92">
        <v>0</v>
      </c>
      <c r="BN1705" s="92">
        <v>2169</v>
      </c>
      <c r="BO1705" s="92">
        <v>108.33624268</v>
      </c>
      <c r="BP1705" s="92">
        <v>71.719467159999994</v>
      </c>
      <c r="BQ1705" s="92">
        <v>90.027854919999996</v>
      </c>
      <c r="BR1705" s="91" t="s">
        <v>41</v>
      </c>
      <c r="BS1705" s="92">
        <v>1519433.0009000001</v>
      </c>
      <c r="BT1705" s="92">
        <v>5033336.9924999997</v>
      </c>
      <c r="BU1705" s="92" t="s">
        <v>41</v>
      </c>
      <c r="BV1705" s="93">
        <v>44562</v>
      </c>
      <c r="BW1705" s="93">
        <v>44926</v>
      </c>
      <c r="BX1705" s="40"/>
      <c r="BY1705" s="15">
        <f>IF(BI1705=0,MAX($BY$5:BY1704)+1,0)</f>
        <v>0</v>
      </c>
      <c r="BZ1705" s="15" t="str">
        <f t="shared" si="28"/>
        <v/>
      </c>
    </row>
    <row r="1706" spans="61:78" x14ac:dyDescent="0.25">
      <c r="BI1706" s="27">
        <v>20</v>
      </c>
      <c r="BJ1706" t="s">
        <v>420</v>
      </c>
      <c r="BK1706" s="91">
        <v>6.0000000000000001E-3</v>
      </c>
      <c r="BL1706" s="92" t="s">
        <v>625</v>
      </c>
      <c r="BM1706" s="92">
        <v>0</v>
      </c>
      <c r="BN1706" s="92">
        <v>2169</v>
      </c>
      <c r="BO1706" s="92">
        <v>108.33624268</v>
      </c>
      <c r="BP1706" s="92">
        <v>71.719467159999994</v>
      </c>
      <c r="BQ1706" s="92">
        <v>90.027854919999996</v>
      </c>
      <c r="BR1706" s="91" t="s">
        <v>42</v>
      </c>
      <c r="BS1706" s="92">
        <v>1519443.996</v>
      </c>
      <c r="BT1706" s="92">
        <v>5033326.9955000002</v>
      </c>
      <c r="BU1706" s="92" t="s">
        <v>42</v>
      </c>
      <c r="BV1706" s="93">
        <v>44562</v>
      </c>
      <c r="BW1706" s="93">
        <v>44926</v>
      </c>
      <c r="BX1706" s="40"/>
      <c r="BY1706" s="15">
        <f>IF(BI1706=0,MAX($BY$5:BY1705)+1,0)</f>
        <v>0</v>
      </c>
      <c r="BZ1706" s="15" t="str">
        <f t="shared" si="28"/>
        <v/>
      </c>
    </row>
    <row r="1707" spans="61:78" x14ac:dyDescent="0.25">
      <c r="BI1707" s="27">
        <v>21</v>
      </c>
      <c r="BJ1707" t="s">
        <v>421</v>
      </c>
      <c r="BK1707" s="91">
        <v>6.0000000000000001E-3</v>
      </c>
      <c r="BL1707" s="92" t="s">
        <v>626</v>
      </c>
      <c r="BM1707" s="92">
        <v>0</v>
      </c>
      <c r="BN1707" s="92">
        <v>2295</v>
      </c>
      <c r="BO1707" s="92">
        <v>107.84601592999999</v>
      </c>
      <c r="BP1707" s="92">
        <v>71.506248470000003</v>
      </c>
      <c r="BQ1707" s="92">
        <v>89.676132199999998</v>
      </c>
      <c r="BR1707" s="91" t="s">
        <v>43</v>
      </c>
      <c r="BS1707" s="92">
        <v>1519469.0020999999</v>
      </c>
      <c r="BT1707" s="92">
        <v>5033304.9913999997</v>
      </c>
      <c r="BU1707" s="92" t="s">
        <v>43</v>
      </c>
      <c r="BV1707" s="93">
        <v>44562</v>
      </c>
      <c r="BW1707" s="93">
        <v>44926</v>
      </c>
      <c r="BX1707" s="40"/>
      <c r="BY1707" s="15">
        <f>IF(BI1707=0,MAX($BY$5:BY1706)+1,0)</f>
        <v>0</v>
      </c>
      <c r="BZ1707" s="15" t="str">
        <f t="shared" si="28"/>
        <v/>
      </c>
    </row>
    <row r="1708" spans="61:78" x14ac:dyDescent="0.25">
      <c r="BI1708" s="27">
        <v>22</v>
      </c>
      <c r="BJ1708" t="s">
        <v>421</v>
      </c>
      <c r="BK1708" s="91">
        <v>6.0000000000000001E-3</v>
      </c>
      <c r="BL1708" s="92" t="s">
        <v>627</v>
      </c>
      <c r="BM1708" s="92">
        <v>0</v>
      </c>
      <c r="BN1708" s="92">
        <v>2295</v>
      </c>
      <c r="BO1708" s="92">
        <v>107.84601592999999</v>
      </c>
      <c r="BP1708" s="92">
        <v>71.506248470000003</v>
      </c>
      <c r="BQ1708" s="92">
        <v>89.676132199999998</v>
      </c>
      <c r="BR1708" s="91" t="s">
        <v>44</v>
      </c>
      <c r="BS1708" s="92">
        <v>1519482.0045</v>
      </c>
      <c r="BT1708" s="92">
        <v>5033285.9927000003</v>
      </c>
      <c r="BU1708" s="92" t="s">
        <v>44</v>
      </c>
      <c r="BV1708" s="93">
        <v>44562</v>
      </c>
      <c r="BW1708" s="93">
        <v>44926</v>
      </c>
      <c r="BX1708" s="40"/>
      <c r="BY1708" s="15">
        <f>IF(BI1708=0,MAX($BY$5:BY1707)+1,0)</f>
        <v>0</v>
      </c>
      <c r="BZ1708" s="15" t="str">
        <f t="shared" si="28"/>
        <v/>
      </c>
    </row>
    <row r="1709" spans="61:78" x14ac:dyDescent="0.25">
      <c r="BI1709" s="27">
        <v>23</v>
      </c>
      <c r="BJ1709" t="s">
        <v>422</v>
      </c>
      <c r="BK1709" s="91">
        <v>2.4E-2</v>
      </c>
      <c r="BL1709" s="92" t="s">
        <v>628</v>
      </c>
      <c r="BM1709" s="92">
        <v>0</v>
      </c>
      <c r="BN1709" s="92">
        <v>2527</v>
      </c>
      <c r="BO1709" s="92">
        <v>107.97271729000001</v>
      </c>
      <c r="BP1709" s="92">
        <v>71.206565859999998</v>
      </c>
      <c r="BQ1709" s="92">
        <v>89.589641575000002</v>
      </c>
      <c r="BR1709" s="91" t="s">
        <v>45</v>
      </c>
      <c r="BS1709" s="92">
        <v>1519518.9950999999</v>
      </c>
      <c r="BT1709" s="92">
        <v>5033226.9990999997</v>
      </c>
      <c r="BU1709" s="92" t="s">
        <v>45</v>
      </c>
      <c r="BV1709" s="93">
        <v>44562</v>
      </c>
      <c r="BW1709" s="93">
        <v>44926</v>
      </c>
      <c r="BX1709" s="40"/>
      <c r="BY1709" s="15">
        <f>IF(BI1709=0,MAX($BY$5:BY1708)+1,0)</f>
        <v>0</v>
      </c>
      <c r="BZ1709" s="15" t="str">
        <f t="shared" si="28"/>
        <v/>
      </c>
    </row>
    <row r="1710" spans="61:78" x14ac:dyDescent="0.25">
      <c r="BI1710" s="27">
        <v>24</v>
      </c>
      <c r="BJ1710" t="s">
        <v>423</v>
      </c>
      <c r="BK1710" s="91">
        <v>-2.1399999999999999E-2</v>
      </c>
      <c r="BL1710" s="92" t="s">
        <v>629</v>
      </c>
      <c r="BM1710" s="92">
        <v>0</v>
      </c>
      <c r="BN1710" s="92">
        <v>2287</v>
      </c>
      <c r="BO1710" s="92">
        <v>107.6685791</v>
      </c>
      <c r="BP1710" s="92">
        <v>71.260536189999996</v>
      </c>
      <c r="BQ1710" s="92">
        <v>89.464557644999999</v>
      </c>
      <c r="BR1710" s="91" t="s">
        <v>46</v>
      </c>
      <c r="BS1710" s="92">
        <v>1519078.0001999999</v>
      </c>
      <c r="BT1710" s="92">
        <v>5033219.9946999997</v>
      </c>
      <c r="BU1710" s="92" t="s">
        <v>46</v>
      </c>
      <c r="BV1710" s="93">
        <v>44562</v>
      </c>
      <c r="BW1710" s="93">
        <v>44926</v>
      </c>
      <c r="BX1710" s="40"/>
      <c r="BY1710" s="15">
        <f>IF(BI1710=0,MAX($BY$5:BY1709)+1,0)</f>
        <v>0</v>
      </c>
      <c r="BZ1710" s="15" t="str">
        <f t="shared" si="28"/>
        <v/>
      </c>
    </row>
    <row r="1711" spans="61:78" x14ac:dyDescent="0.25">
      <c r="BI1711" s="27">
        <v>25</v>
      </c>
      <c r="BJ1711" t="s">
        <v>424</v>
      </c>
      <c r="BK1711" s="91">
        <v>2.1399999999999999E-2</v>
      </c>
      <c r="BL1711" s="92" t="s">
        <v>630</v>
      </c>
      <c r="BM1711" s="92">
        <v>0</v>
      </c>
      <c r="BN1711" s="92">
        <v>1909</v>
      </c>
      <c r="BO1711" s="92">
        <v>108.11677551</v>
      </c>
      <c r="BP1711" s="92">
        <v>71.622856139999996</v>
      </c>
      <c r="BQ1711" s="92">
        <v>89.869815824999904</v>
      </c>
      <c r="BR1711" s="91" t="s">
        <v>47</v>
      </c>
      <c r="BS1711" s="92">
        <v>1519088.0037</v>
      </c>
      <c r="BT1711" s="92">
        <v>5033340.9992000004</v>
      </c>
      <c r="BU1711" s="92" t="s">
        <v>47</v>
      </c>
      <c r="BV1711" s="93">
        <v>44562</v>
      </c>
      <c r="BW1711" s="93">
        <v>44926</v>
      </c>
      <c r="BX1711" s="40"/>
      <c r="BY1711" s="15">
        <f>IF(BI1711=0,MAX($BY$5:BY1710)+1,0)</f>
        <v>0</v>
      </c>
      <c r="BZ1711" s="15" t="str">
        <f t="shared" si="28"/>
        <v/>
      </c>
    </row>
    <row r="1712" spans="61:78" x14ac:dyDescent="0.25">
      <c r="BI1712" s="27">
        <v>26</v>
      </c>
      <c r="BJ1712" t="s">
        <v>425</v>
      </c>
      <c r="BK1712" s="91">
        <v>2.1399999999999999E-2</v>
      </c>
      <c r="BL1712" s="92" t="s">
        <v>631</v>
      </c>
      <c r="BM1712" s="92">
        <v>0</v>
      </c>
      <c r="BN1712" s="92">
        <v>2161</v>
      </c>
      <c r="BO1712" s="92">
        <v>107.9879303</v>
      </c>
      <c r="BP1712" s="92">
        <v>71.230773929999998</v>
      </c>
      <c r="BQ1712" s="92">
        <v>89.609352114999993</v>
      </c>
      <c r="BR1712" s="91" t="s">
        <v>48</v>
      </c>
      <c r="BS1712" s="92">
        <v>1519071.9994999999</v>
      </c>
      <c r="BT1712" s="92">
        <v>5033226.9907999998</v>
      </c>
      <c r="BU1712" s="92" t="s">
        <v>48</v>
      </c>
      <c r="BV1712" s="93">
        <v>44562</v>
      </c>
      <c r="BW1712" s="93">
        <v>44926</v>
      </c>
      <c r="BX1712" s="40"/>
      <c r="BY1712" s="15">
        <f>IF(BI1712=0,MAX($BY$5:BY1711)+1,0)</f>
        <v>0</v>
      </c>
      <c r="BZ1712" s="15" t="str">
        <f t="shared" si="28"/>
        <v/>
      </c>
    </row>
    <row r="1713" spans="61:78" x14ac:dyDescent="0.25">
      <c r="BI1713" s="27">
        <v>27</v>
      </c>
      <c r="BJ1713" t="s">
        <v>426</v>
      </c>
      <c r="BK1713" s="91">
        <v>-6.0000000000000001E-3</v>
      </c>
      <c r="BL1713" s="92" t="s">
        <v>632</v>
      </c>
      <c r="BM1713" s="92">
        <v>0</v>
      </c>
      <c r="BN1713" s="92">
        <v>2528</v>
      </c>
      <c r="BO1713" s="92">
        <v>107.90103148999999</v>
      </c>
      <c r="BP1713" s="92">
        <v>71.132980349999997</v>
      </c>
      <c r="BQ1713" s="92">
        <v>89.517005920000003</v>
      </c>
      <c r="BR1713" s="91" t="s">
        <v>49</v>
      </c>
      <c r="BS1713" s="92">
        <v>1519568.0019</v>
      </c>
      <c r="BT1713" s="92">
        <v>5033226.9948000005</v>
      </c>
      <c r="BU1713" s="92" t="s">
        <v>49</v>
      </c>
      <c r="BV1713" s="93">
        <v>44562</v>
      </c>
      <c r="BW1713" s="93">
        <v>44926</v>
      </c>
      <c r="BX1713" s="40"/>
      <c r="BY1713" s="15">
        <f>IF(BI1713=0,MAX($BY$5:BY1712)+1,0)</f>
        <v>0</v>
      </c>
      <c r="BZ1713" s="15" t="str">
        <f t="shared" si="28"/>
        <v/>
      </c>
    </row>
    <row r="1714" spans="61:78" x14ac:dyDescent="0.25">
      <c r="BI1714" s="27">
        <v>28</v>
      </c>
      <c r="BJ1714" t="s">
        <v>426</v>
      </c>
      <c r="BK1714" s="91">
        <v>-6.0000000000000001E-3</v>
      </c>
      <c r="BL1714" s="92" t="s">
        <v>633</v>
      </c>
      <c r="BM1714" s="92">
        <v>0</v>
      </c>
      <c r="BN1714" s="92">
        <v>2528</v>
      </c>
      <c r="BO1714" s="92">
        <v>107.90103148999999</v>
      </c>
      <c r="BP1714" s="92">
        <v>71.132980349999997</v>
      </c>
      <c r="BQ1714" s="92">
        <v>89.517005920000003</v>
      </c>
      <c r="BR1714" s="91" t="s">
        <v>50</v>
      </c>
      <c r="BS1714" s="92">
        <v>1519571.9987999999</v>
      </c>
      <c r="BT1714" s="92">
        <v>5033222.9929</v>
      </c>
      <c r="BU1714" s="92" t="s">
        <v>50</v>
      </c>
      <c r="BV1714" s="93">
        <v>44562</v>
      </c>
      <c r="BW1714" s="93">
        <v>44926</v>
      </c>
      <c r="BX1714" s="40"/>
      <c r="BY1714" s="15">
        <f>IF(BI1714=0,MAX($BY$5:BY1713)+1,0)</f>
        <v>0</v>
      </c>
      <c r="BZ1714" s="15" t="str">
        <f t="shared" si="28"/>
        <v/>
      </c>
    </row>
    <row r="1715" spans="61:78" x14ac:dyDescent="0.25">
      <c r="BI1715" s="27">
        <v>29</v>
      </c>
      <c r="BJ1715" t="s">
        <v>427</v>
      </c>
      <c r="BK1715" s="91">
        <v>6.0000000000000001E-3</v>
      </c>
      <c r="BL1715" s="92" t="s">
        <v>634</v>
      </c>
      <c r="BM1715" s="92">
        <v>0</v>
      </c>
      <c r="BN1715" s="92">
        <v>2412</v>
      </c>
      <c r="BO1715" s="92">
        <v>108.01702118</v>
      </c>
      <c r="BP1715" s="92">
        <v>71.264244079999997</v>
      </c>
      <c r="BQ1715" s="92">
        <v>89.640632629999999</v>
      </c>
      <c r="BR1715" s="91" t="s">
        <v>51</v>
      </c>
      <c r="BS1715" s="92">
        <v>1519546.9998999999</v>
      </c>
      <c r="BT1715" s="92">
        <v>5033241</v>
      </c>
      <c r="BU1715" s="92" t="s">
        <v>51</v>
      </c>
      <c r="BV1715" s="93">
        <v>44562</v>
      </c>
      <c r="BW1715" s="93">
        <v>44926</v>
      </c>
      <c r="BX1715" s="40"/>
      <c r="BY1715" s="15">
        <f>IF(BI1715=0,MAX($BY$5:BY1714)+1,0)</f>
        <v>0</v>
      </c>
      <c r="BZ1715" s="15" t="str">
        <f t="shared" si="28"/>
        <v/>
      </c>
    </row>
    <row r="1716" spans="61:78" x14ac:dyDescent="0.25">
      <c r="BI1716" s="27">
        <v>30</v>
      </c>
      <c r="BJ1716" t="s">
        <v>426</v>
      </c>
      <c r="BK1716" s="91">
        <v>6.0000000000000001E-3</v>
      </c>
      <c r="BL1716" s="92" t="s">
        <v>635</v>
      </c>
      <c r="BM1716" s="92">
        <v>0</v>
      </c>
      <c r="BN1716" s="92">
        <v>2528</v>
      </c>
      <c r="BO1716" s="92">
        <v>107.90103148999999</v>
      </c>
      <c r="BP1716" s="92">
        <v>71.132980349999997</v>
      </c>
      <c r="BQ1716" s="92">
        <v>89.517005920000003</v>
      </c>
      <c r="BR1716" s="91" t="s">
        <v>52</v>
      </c>
      <c r="BS1716" s="92">
        <v>1519545.0049999999</v>
      </c>
      <c r="BT1716" s="92">
        <v>5033238.9978999998</v>
      </c>
      <c r="BU1716" s="92" t="s">
        <v>52</v>
      </c>
      <c r="BV1716" s="93">
        <v>44562</v>
      </c>
      <c r="BW1716" s="93">
        <v>44926</v>
      </c>
      <c r="BX1716" s="40"/>
      <c r="BY1716" s="15">
        <f>IF(BI1716=0,MAX($BY$5:BY1715)+1,0)</f>
        <v>0</v>
      </c>
      <c r="BZ1716" s="15" t="str">
        <f t="shared" si="28"/>
        <v/>
      </c>
    </row>
    <row r="1717" spans="61:78" x14ac:dyDescent="0.25">
      <c r="BI1717" s="27">
        <v>31</v>
      </c>
      <c r="BJ1717" t="s">
        <v>422</v>
      </c>
      <c r="BK1717" s="91">
        <v>1.2E-2</v>
      </c>
      <c r="BL1717" s="92" t="s">
        <v>636</v>
      </c>
      <c r="BM1717" s="92">
        <v>0</v>
      </c>
      <c r="BN1717" s="92">
        <v>2527</v>
      </c>
      <c r="BO1717" s="92">
        <v>107.97271729000001</v>
      </c>
      <c r="BP1717" s="92">
        <v>71.206565859999998</v>
      </c>
      <c r="BQ1717" s="92">
        <v>89.589641575000002</v>
      </c>
      <c r="BR1717" s="91" t="s">
        <v>53</v>
      </c>
      <c r="BS1717" s="92">
        <v>1519518.9950999999</v>
      </c>
      <c r="BT1717" s="92">
        <v>5033226.9990999997</v>
      </c>
      <c r="BU1717" s="92" t="s">
        <v>53</v>
      </c>
      <c r="BV1717" s="93">
        <v>44562</v>
      </c>
      <c r="BW1717" s="93">
        <v>44926</v>
      </c>
      <c r="BX1717" s="40"/>
      <c r="BY1717" s="15">
        <f>IF(BI1717=0,MAX($BY$5:BY1716)+1,0)</f>
        <v>0</v>
      </c>
      <c r="BZ1717" s="15" t="str">
        <f t="shared" si="28"/>
        <v/>
      </c>
    </row>
    <row r="1718" spans="61:78" x14ac:dyDescent="0.25">
      <c r="BI1718" s="27">
        <v>32</v>
      </c>
      <c r="BJ1718" t="s">
        <v>426</v>
      </c>
      <c r="BK1718" s="91">
        <v>8.0000000000000002E-3</v>
      </c>
      <c r="BL1718" s="92" t="s">
        <v>639</v>
      </c>
      <c r="BM1718" s="92">
        <v>0</v>
      </c>
      <c r="BN1718" s="92">
        <v>2528</v>
      </c>
      <c r="BO1718" s="92">
        <v>107.90103148999999</v>
      </c>
      <c r="BP1718" s="92">
        <v>71.132980349999997</v>
      </c>
      <c r="BQ1718" s="92">
        <v>89.517005920000003</v>
      </c>
      <c r="BR1718" s="91" t="s">
        <v>56</v>
      </c>
      <c r="BS1718" s="92">
        <v>1519549.9957999999</v>
      </c>
      <c r="BT1718" s="92">
        <v>5033195.9979999997</v>
      </c>
      <c r="BU1718" s="92" t="s">
        <v>56</v>
      </c>
      <c r="BV1718" s="93">
        <v>44562</v>
      </c>
      <c r="BW1718" s="93">
        <v>44926</v>
      </c>
      <c r="BX1718" s="40"/>
      <c r="BY1718" s="15">
        <f>IF(BI1718=0,MAX($BY$5:BY1717)+1,0)</f>
        <v>0</v>
      </c>
      <c r="BZ1718" s="15" t="str">
        <f t="shared" si="28"/>
        <v/>
      </c>
    </row>
    <row r="1719" spans="61:78" x14ac:dyDescent="0.25">
      <c r="BI1719" s="27">
        <v>33</v>
      </c>
      <c r="BJ1719" t="s">
        <v>342</v>
      </c>
      <c r="BK1719" s="91">
        <v>6.0000000000000001E-3</v>
      </c>
      <c r="BL1719" s="92" t="s">
        <v>654</v>
      </c>
      <c r="BM1719" s="92">
        <v>0</v>
      </c>
      <c r="BN1719" s="92">
        <v>14785</v>
      </c>
      <c r="BO1719" s="92">
        <v>106.4753418</v>
      </c>
      <c r="BP1719" s="92">
        <v>63.433700559999998</v>
      </c>
      <c r="BQ1719" s="92">
        <v>84.95452118</v>
      </c>
      <c r="BR1719" s="91" t="s">
        <v>71</v>
      </c>
      <c r="BS1719" s="92">
        <v>1518762.0031999999</v>
      </c>
      <c r="BT1719" s="92">
        <v>5031310.9926000005</v>
      </c>
      <c r="BU1719" s="92" t="s">
        <v>71</v>
      </c>
      <c r="BV1719" s="93">
        <v>44562</v>
      </c>
      <c r="BW1719" s="93">
        <v>44926</v>
      </c>
      <c r="BX1719" s="40"/>
      <c r="BY1719" s="15">
        <f>IF(BI1719=0,MAX($BY$5:BY1718)+1,0)</f>
        <v>0</v>
      </c>
      <c r="BZ1719" s="15" t="str">
        <f t="shared" si="28"/>
        <v/>
      </c>
    </row>
    <row r="1720" spans="61:78" x14ac:dyDescent="0.25">
      <c r="BI1720" s="27">
        <v>34</v>
      </c>
      <c r="BJ1720" t="s">
        <v>453</v>
      </c>
      <c r="BK1720" s="91">
        <v>-3.5000000000000001E-3</v>
      </c>
      <c r="BL1720" s="92" t="s">
        <v>674</v>
      </c>
      <c r="BM1720" s="92">
        <v>0</v>
      </c>
      <c r="BN1720" s="92">
        <v>727</v>
      </c>
      <c r="BO1720" s="92">
        <v>112.15606689000001</v>
      </c>
      <c r="BP1720" s="92">
        <v>65.068504329999996</v>
      </c>
      <c r="BQ1720" s="92">
        <v>88.612285610000001</v>
      </c>
      <c r="BR1720" s="91" t="s">
        <v>87</v>
      </c>
      <c r="BS1720" s="92">
        <v>1516905.0027999999</v>
      </c>
      <c r="BT1720" s="92">
        <v>5033255.9985999996</v>
      </c>
      <c r="BU1720" s="92" t="s">
        <v>87</v>
      </c>
      <c r="BV1720" s="93">
        <v>44562</v>
      </c>
      <c r="BW1720" s="93">
        <v>44926</v>
      </c>
      <c r="BX1720" s="40"/>
      <c r="BY1720" s="15">
        <f>IF(BI1720=0,MAX($BY$5:BY1719)+1,0)</f>
        <v>0</v>
      </c>
      <c r="BZ1720" s="15" t="str">
        <f t="shared" si="28"/>
        <v/>
      </c>
    </row>
    <row r="1721" spans="61:78" x14ac:dyDescent="0.25">
      <c r="BI1721" s="27">
        <v>35</v>
      </c>
      <c r="BJ1721" t="s">
        <v>464</v>
      </c>
      <c r="BK1721" s="91">
        <v>-9.4999999999999998E-3</v>
      </c>
      <c r="BL1721" s="92" t="s">
        <v>683</v>
      </c>
      <c r="BM1721" s="92">
        <v>0</v>
      </c>
      <c r="BN1721" s="92">
        <v>9249</v>
      </c>
      <c r="BO1721" s="92">
        <v>103.56208801</v>
      </c>
      <c r="BP1721" s="92">
        <v>66.873481749999996</v>
      </c>
      <c r="BQ1721" s="92">
        <v>85.217784879999996</v>
      </c>
      <c r="BR1721" s="91" t="s">
        <v>89</v>
      </c>
      <c r="BS1721" s="92">
        <v>1520751.9961000001</v>
      </c>
      <c r="BT1721" s="92">
        <v>5032391.9959000004</v>
      </c>
      <c r="BU1721" s="92" t="s">
        <v>89</v>
      </c>
      <c r="BV1721" s="93">
        <v>44562</v>
      </c>
      <c r="BW1721" s="93">
        <v>44926</v>
      </c>
      <c r="BX1721" s="40"/>
      <c r="BY1721" s="15">
        <f>IF(BI1721=0,MAX($BY$5:BY1720)+1,0)</f>
        <v>0</v>
      </c>
      <c r="BZ1721" s="15" t="str">
        <f t="shared" si="28"/>
        <v/>
      </c>
    </row>
    <row r="1722" spans="61:78" x14ac:dyDescent="0.25">
      <c r="BI1722" s="27">
        <v>36</v>
      </c>
      <c r="BJ1722" t="s">
        <v>465</v>
      </c>
      <c r="BK1722" s="91">
        <v>-9.4999999999999998E-3</v>
      </c>
      <c r="BL1722" s="92" t="s">
        <v>684</v>
      </c>
      <c r="BM1722" s="92">
        <v>0</v>
      </c>
      <c r="BN1722" s="92">
        <v>8671</v>
      </c>
      <c r="BO1722" s="92">
        <v>104.6832962</v>
      </c>
      <c r="BP1722" s="92">
        <v>68.130287170000003</v>
      </c>
      <c r="BQ1722" s="92">
        <v>86.406791685000002</v>
      </c>
      <c r="BR1722" s="91" t="s">
        <v>90</v>
      </c>
      <c r="BS1722" s="92">
        <v>1520458.9982</v>
      </c>
      <c r="BT1722" s="92">
        <v>5032383.9956999999</v>
      </c>
      <c r="BU1722" s="92" t="s">
        <v>90</v>
      </c>
      <c r="BV1722" s="93">
        <v>44562</v>
      </c>
      <c r="BW1722" s="93">
        <v>44926</v>
      </c>
      <c r="BX1722" s="40"/>
      <c r="BY1722" s="15">
        <f>IF(BI1722=0,MAX($BY$5:BY1721)+1,0)</f>
        <v>0</v>
      </c>
      <c r="BZ1722" s="15" t="str">
        <f t="shared" si="28"/>
        <v/>
      </c>
    </row>
    <row r="1723" spans="61:78" x14ac:dyDescent="0.25">
      <c r="BI1723" s="27">
        <v>37</v>
      </c>
      <c r="BJ1723" t="s">
        <v>466</v>
      </c>
      <c r="BK1723" s="91">
        <v>-9.4999999999999998E-3</v>
      </c>
      <c r="BL1723" s="92" t="s">
        <v>685</v>
      </c>
      <c r="BM1723" s="92">
        <v>0</v>
      </c>
      <c r="BN1723" s="92">
        <v>9255</v>
      </c>
      <c r="BO1723" s="92">
        <v>103.91210938</v>
      </c>
      <c r="BP1723" s="92">
        <v>66.635841369999994</v>
      </c>
      <c r="BQ1723" s="92">
        <v>85.273975374999907</v>
      </c>
      <c r="BR1723" s="91" t="s">
        <v>91</v>
      </c>
      <c r="BS1723" s="92">
        <v>1520823.9998999999</v>
      </c>
      <c r="BT1723" s="92">
        <v>5032383.9976000004</v>
      </c>
      <c r="BU1723" s="92" t="s">
        <v>91</v>
      </c>
      <c r="BV1723" s="93">
        <v>44562</v>
      </c>
      <c r="BW1723" s="93">
        <v>44926</v>
      </c>
      <c r="BX1723" s="40"/>
      <c r="BY1723" s="15">
        <f>IF(BI1723=0,MAX($BY$5:BY1722)+1,0)</f>
        <v>0</v>
      </c>
      <c r="BZ1723" s="15" t="str">
        <f t="shared" si="28"/>
        <v/>
      </c>
    </row>
    <row r="1724" spans="61:78" x14ac:dyDescent="0.25">
      <c r="BI1724" s="27">
        <v>38</v>
      </c>
      <c r="BJ1724" t="s">
        <v>467</v>
      </c>
      <c r="BK1724" s="91">
        <v>-9.4999999999999998E-3</v>
      </c>
      <c r="BL1724" s="92" t="s">
        <v>686</v>
      </c>
      <c r="BM1724" s="92">
        <v>0</v>
      </c>
      <c r="BN1724" s="92">
        <v>8689</v>
      </c>
      <c r="BO1724" s="92">
        <v>104.02419281</v>
      </c>
      <c r="BP1724" s="92">
        <v>67.291755679999994</v>
      </c>
      <c r="BQ1724" s="92">
        <v>85.657974244999906</v>
      </c>
      <c r="BR1724" s="91" t="s">
        <v>92</v>
      </c>
      <c r="BS1724" s="92">
        <v>1520653.0012999999</v>
      </c>
      <c r="BT1724" s="92">
        <v>5032404.9929</v>
      </c>
      <c r="BU1724" s="92" t="s">
        <v>92</v>
      </c>
      <c r="BV1724" s="93">
        <v>44562</v>
      </c>
      <c r="BW1724" s="93">
        <v>44926</v>
      </c>
      <c r="BX1724" s="40"/>
      <c r="BY1724" s="15">
        <f>IF(BI1724=0,MAX($BY$5:BY1723)+1,0)</f>
        <v>0</v>
      </c>
      <c r="BZ1724" s="15" t="str">
        <f t="shared" si="28"/>
        <v/>
      </c>
    </row>
    <row r="1725" spans="61:78" x14ac:dyDescent="0.25">
      <c r="BI1725" s="27">
        <v>39</v>
      </c>
      <c r="BJ1725" t="s">
        <v>468</v>
      </c>
      <c r="BK1725" s="91">
        <v>-9.4999999999999998E-3</v>
      </c>
      <c r="BL1725" s="92" t="s">
        <v>687</v>
      </c>
      <c r="BM1725" s="92">
        <v>0</v>
      </c>
      <c r="BN1725" s="92">
        <v>7191</v>
      </c>
      <c r="BO1725" s="92">
        <v>103.00206756999999</v>
      </c>
      <c r="BP1725" s="92">
        <v>68.493926999999999</v>
      </c>
      <c r="BQ1725" s="92">
        <v>85.747997284999997</v>
      </c>
      <c r="BR1725" s="91" t="s">
        <v>93</v>
      </c>
      <c r="BS1725" s="92">
        <v>1520382.003</v>
      </c>
      <c r="BT1725" s="92">
        <v>5032502.9935999997</v>
      </c>
      <c r="BU1725" s="92" t="s">
        <v>93</v>
      </c>
      <c r="BV1725" s="93">
        <v>44562</v>
      </c>
      <c r="BW1725" s="93">
        <v>44926</v>
      </c>
      <c r="BX1725" s="40"/>
      <c r="BY1725" s="15">
        <f>IF(BI1725=0,MAX($BY$5:BY1724)+1,0)</f>
        <v>0</v>
      </c>
      <c r="BZ1725" s="15" t="str">
        <f t="shared" si="28"/>
        <v/>
      </c>
    </row>
    <row r="1726" spans="61:78" x14ac:dyDescent="0.25">
      <c r="BI1726" s="27">
        <v>0</v>
      </c>
      <c r="BJ1726" t="s">
        <v>394</v>
      </c>
      <c r="BK1726" s="91">
        <v>-5.0000000000000001E-3</v>
      </c>
      <c r="BL1726" s="92" t="s">
        <v>596</v>
      </c>
      <c r="BM1726" s="92">
        <v>0</v>
      </c>
      <c r="BN1726" s="92">
        <v>3117</v>
      </c>
      <c r="BO1726" s="92">
        <v>110.0019989</v>
      </c>
      <c r="BP1726" s="92">
        <v>65.353309629999998</v>
      </c>
      <c r="BQ1726" s="92">
        <v>87.677654265000001</v>
      </c>
      <c r="BR1726" s="91">
        <v>636</v>
      </c>
      <c r="BS1726" s="92">
        <v>1518019.0027999999</v>
      </c>
      <c r="BT1726" s="92">
        <v>5032595.9945999999</v>
      </c>
      <c r="BU1726" s="92">
        <v>636</v>
      </c>
      <c r="BV1726" s="93">
        <v>44562</v>
      </c>
      <c r="BW1726" s="93">
        <v>44926</v>
      </c>
      <c r="BX1726" s="40"/>
      <c r="BY1726" s="15">
        <f>IF(BI1726=0,MAX($BY$5:BY1725)+1,0)</f>
        <v>44</v>
      </c>
      <c r="BZ1726" s="15" t="str">
        <f t="shared" si="28"/>
        <v/>
      </c>
    </row>
    <row r="1727" spans="61:78" x14ac:dyDescent="0.25">
      <c r="BI1727" s="27">
        <v>1</v>
      </c>
      <c r="BJ1727" t="s">
        <v>395</v>
      </c>
      <c r="BK1727" s="91">
        <v>-5.0000000000000001E-3</v>
      </c>
      <c r="BL1727" s="92" t="s">
        <v>597</v>
      </c>
      <c r="BM1727" s="92">
        <v>0</v>
      </c>
      <c r="BN1727" s="92">
        <v>2749</v>
      </c>
      <c r="BO1727" s="92">
        <v>110.50395966000001</v>
      </c>
      <c r="BP1727" s="92">
        <v>65.559921259999996</v>
      </c>
      <c r="BQ1727" s="92">
        <v>88.031940460000001</v>
      </c>
      <c r="BR1727" s="91">
        <v>637</v>
      </c>
      <c r="BS1727" s="92">
        <v>1518020.0022</v>
      </c>
      <c r="BT1727" s="92">
        <v>5032741.9932000004</v>
      </c>
      <c r="BU1727" s="92">
        <v>637</v>
      </c>
      <c r="BV1727" s="93">
        <v>44562</v>
      </c>
      <c r="BW1727" s="93">
        <v>44926</v>
      </c>
      <c r="BX1727" s="40"/>
      <c r="BY1727" s="15">
        <f>IF(BI1727=0,MAX($BY$5:BY1726)+1,0)</f>
        <v>0</v>
      </c>
      <c r="BZ1727" s="15" t="str">
        <f t="shared" si="28"/>
        <v/>
      </c>
    </row>
    <row r="1728" spans="61:78" x14ac:dyDescent="0.25">
      <c r="BI1728" s="27">
        <v>2</v>
      </c>
      <c r="BJ1728" t="s">
        <v>396</v>
      </c>
      <c r="BK1728" s="91">
        <v>-0.02</v>
      </c>
      <c r="BL1728" s="92" t="s">
        <v>598</v>
      </c>
      <c r="BM1728" s="92">
        <v>0</v>
      </c>
      <c r="BN1728" s="92">
        <v>2531</v>
      </c>
      <c r="BO1728" s="92">
        <v>107.81092072</v>
      </c>
      <c r="BP1728" s="92">
        <v>70.854019170000001</v>
      </c>
      <c r="BQ1728" s="92">
        <v>89.332469945</v>
      </c>
      <c r="BR1728" s="91">
        <v>826</v>
      </c>
      <c r="BS1728" s="92">
        <v>1519684.0051</v>
      </c>
      <c r="BT1728" s="92">
        <v>5033258.9992000004</v>
      </c>
      <c r="BU1728" s="92">
        <v>826</v>
      </c>
      <c r="BV1728" s="93">
        <v>44562</v>
      </c>
      <c r="BW1728" s="93">
        <v>44926</v>
      </c>
      <c r="BX1728" s="40"/>
      <c r="BY1728" s="15">
        <f>IF(BI1728=0,MAX($BY$5:BY1727)+1,0)</f>
        <v>0</v>
      </c>
      <c r="BZ1728" s="15" t="str">
        <f t="shared" si="28"/>
        <v/>
      </c>
    </row>
    <row r="1729" spans="61:78" x14ac:dyDescent="0.25">
      <c r="BI1729" s="27">
        <v>3</v>
      </c>
      <c r="BJ1729" t="s">
        <v>397</v>
      </c>
      <c r="BK1729" s="91">
        <v>-2.1399999999999999E-2</v>
      </c>
      <c r="BL1729" s="92" t="s">
        <v>599</v>
      </c>
      <c r="BM1729" s="92">
        <v>0</v>
      </c>
      <c r="BN1729" s="92">
        <v>2038</v>
      </c>
      <c r="BO1729" s="92">
        <v>107.7279892</v>
      </c>
      <c r="BP1729" s="92">
        <v>71.638175959999998</v>
      </c>
      <c r="BQ1729" s="92">
        <v>89.683082579999905</v>
      </c>
      <c r="BR1729" s="91">
        <v>828</v>
      </c>
      <c r="BS1729" s="92">
        <v>1519133.9997</v>
      </c>
      <c r="BT1729" s="92">
        <v>5033304.9972000001</v>
      </c>
      <c r="BU1729" s="92">
        <v>828</v>
      </c>
      <c r="BV1729" s="93">
        <v>44562</v>
      </c>
      <c r="BW1729" s="93">
        <v>44926</v>
      </c>
      <c r="BX1729" s="40"/>
      <c r="BY1729" s="15">
        <f>IF(BI1729=0,MAX($BY$5:BY1728)+1,0)</f>
        <v>0</v>
      </c>
      <c r="BZ1729" s="15" t="str">
        <f t="shared" si="28"/>
        <v/>
      </c>
    </row>
    <row r="1730" spans="61:78" x14ac:dyDescent="0.25">
      <c r="BI1730" s="27">
        <v>4</v>
      </c>
      <c r="BJ1730" t="s">
        <v>398</v>
      </c>
      <c r="BK1730" s="91">
        <v>-3.0000000000000001E-3</v>
      </c>
      <c r="BL1730" s="92" t="s">
        <v>600</v>
      </c>
      <c r="BM1730" s="92">
        <v>0</v>
      </c>
      <c r="BN1730" s="92">
        <v>3878</v>
      </c>
      <c r="BO1730" s="92">
        <v>109.74568176</v>
      </c>
      <c r="BP1730" s="92">
        <v>65.147163390000003</v>
      </c>
      <c r="BQ1730" s="92">
        <v>87.446422575</v>
      </c>
      <c r="BR1730" s="91">
        <v>830</v>
      </c>
      <c r="BS1730" s="92">
        <v>1518029.0029</v>
      </c>
      <c r="BT1730" s="92">
        <v>5032427.9934999999</v>
      </c>
      <c r="BU1730" s="92">
        <v>830</v>
      </c>
      <c r="BV1730" s="93">
        <v>44562</v>
      </c>
      <c r="BW1730" s="93">
        <v>44926</v>
      </c>
      <c r="BX1730" s="40"/>
      <c r="BY1730" s="15">
        <f>IF(BI1730=0,MAX($BY$5:BY1729)+1,0)</f>
        <v>0</v>
      </c>
      <c r="BZ1730" s="15" t="str">
        <f t="shared" si="28"/>
        <v/>
      </c>
    </row>
    <row r="1731" spans="61:78" x14ac:dyDescent="0.25">
      <c r="BI1731" s="27">
        <v>5</v>
      </c>
      <c r="BJ1731" t="s">
        <v>399</v>
      </c>
      <c r="BK1731" s="91">
        <v>-0.05</v>
      </c>
      <c r="BL1731" s="92" t="s">
        <v>601</v>
      </c>
      <c r="BM1731" s="92">
        <v>0</v>
      </c>
      <c r="BN1731" s="92">
        <v>2298</v>
      </c>
      <c r="BO1731" s="92">
        <v>107.49346924</v>
      </c>
      <c r="BP1731" s="92">
        <v>71.22814941</v>
      </c>
      <c r="BQ1731" s="92">
        <v>89.360809324999906</v>
      </c>
      <c r="BR1731" s="91">
        <v>833</v>
      </c>
      <c r="BS1731" s="92">
        <v>1519631.0009999999</v>
      </c>
      <c r="BT1731" s="92">
        <v>5033315.9994999999</v>
      </c>
      <c r="BU1731" s="92">
        <v>833</v>
      </c>
      <c r="BV1731" s="93">
        <v>44562</v>
      </c>
      <c r="BW1731" s="93">
        <v>44926</v>
      </c>
      <c r="BX1731" s="40"/>
      <c r="BY1731" s="15">
        <f>IF(BI1731=0,MAX($BY$5:BY1730)+1,0)</f>
        <v>0</v>
      </c>
      <c r="BZ1731" s="15" t="str">
        <f t="shared" si="28"/>
        <v/>
      </c>
    </row>
    <row r="1732" spans="61:78" x14ac:dyDescent="0.25">
      <c r="BI1732" s="27">
        <v>6</v>
      </c>
      <c r="BJ1732" t="s">
        <v>402</v>
      </c>
      <c r="BK1732" s="91">
        <v>-5.0000000000000001E-3</v>
      </c>
      <c r="BL1732" s="92" t="s">
        <v>604</v>
      </c>
      <c r="BM1732" s="92">
        <v>0</v>
      </c>
      <c r="BN1732" s="92">
        <v>7027</v>
      </c>
      <c r="BO1732" s="92">
        <v>105.78554535000001</v>
      </c>
      <c r="BP1732" s="92">
        <v>69.659011840000005</v>
      </c>
      <c r="BQ1732" s="92">
        <v>87.722278595000006</v>
      </c>
      <c r="BR1732" s="91">
        <v>2503</v>
      </c>
      <c r="BS1732" s="92">
        <v>1519820.0038999999</v>
      </c>
      <c r="BT1732" s="92">
        <v>5032380.0003000004</v>
      </c>
      <c r="BU1732" s="92">
        <v>2503</v>
      </c>
      <c r="BV1732" s="93">
        <v>44562</v>
      </c>
      <c r="BW1732" s="93">
        <v>44926</v>
      </c>
      <c r="BX1732" s="40"/>
      <c r="BY1732" s="15">
        <f>IF(BI1732=0,MAX($BY$5:BY1731)+1,0)</f>
        <v>0</v>
      </c>
      <c r="BZ1732" s="15" t="str">
        <f t="shared" si="28"/>
        <v/>
      </c>
    </row>
    <row r="1733" spans="61:78" x14ac:dyDescent="0.25">
      <c r="BI1733" s="27">
        <v>7</v>
      </c>
      <c r="BJ1733" t="s">
        <v>404</v>
      </c>
      <c r="BK1733" s="91">
        <v>-0.01</v>
      </c>
      <c r="BL1733" s="92" t="s">
        <v>606</v>
      </c>
      <c r="BM1733" s="92">
        <v>0</v>
      </c>
      <c r="BN1733" s="92">
        <v>2010</v>
      </c>
      <c r="BO1733" s="92">
        <v>110.89460754</v>
      </c>
      <c r="BP1733" s="92">
        <v>65.334671020000002</v>
      </c>
      <c r="BQ1733" s="92">
        <v>88.114639280000006</v>
      </c>
      <c r="BR1733" s="91">
        <v>2550</v>
      </c>
      <c r="BS1733" s="92">
        <v>1517747.0035000001</v>
      </c>
      <c r="BT1733" s="92">
        <v>5032975.0000999998</v>
      </c>
      <c r="BU1733" s="92">
        <v>2550</v>
      </c>
      <c r="BV1733" s="93">
        <v>44562</v>
      </c>
      <c r="BW1733" s="93">
        <v>44926</v>
      </c>
      <c r="BX1733" s="40"/>
      <c r="BY1733" s="15">
        <f>IF(BI1733=0,MAX($BY$5:BY1732)+1,0)</f>
        <v>0</v>
      </c>
      <c r="BZ1733" s="15" t="str">
        <f t="shared" si="28"/>
        <v/>
      </c>
    </row>
    <row r="1734" spans="61:78" x14ac:dyDescent="0.25">
      <c r="BI1734" s="27">
        <v>8</v>
      </c>
      <c r="BJ1734" t="s">
        <v>405</v>
      </c>
      <c r="BK1734" s="91">
        <v>-8.0000000000000002E-3</v>
      </c>
      <c r="BL1734" s="92" t="s">
        <v>607</v>
      </c>
      <c r="BM1734" s="92">
        <v>0</v>
      </c>
      <c r="BN1734" s="92">
        <v>2256</v>
      </c>
      <c r="BO1734" s="92">
        <v>110.55115508999999</v>
      </c>
      <c r="BP1734" s="92">
        <v>65.523017879999998</v>
      </c>
      <c r="BQ1734" s="92">
        <v>88.037086485000003</v>
      </c>
      <c r="BR1734" s="91">
        <v>2551</v>
      </c>
      <c r="BS1734" s="92">
        <v>1517591.9992</v>
      </c>
      <c r="BT1734" s="92">
        <v>5032844.9995999997</v>
      </c>
      <c r="BU1734" s="92">
        <v>2551</v>
      </c>
      <c r="BV1734" s="93">
        <v>44562</v>
      </c>
      <c r="BW1734" s="93">
        <v>44926</v>
      </c>
      <c r="BX1734" s="40"/>
      <c r="BY1734" s="15">
        <f>IF(BI1734=0,MAX($BY$5:BY1733)+1,0)</f>
        <v>0</v>
      </c>
      <c r="BZ1734" s="15" t="str">
        <f t="shared" si="28"/>
        <v/>
      </c>
    </row>
    <row r="1735" spans="61:78" x14ac:dyDescent="0.25">
      <c r="BI1735" s="27">
        <v>9</v>
      </c>
      <c r="BJ1735" t="s">
        <v>406</v>
      </c>
      <c r="BK1735" s="91">
        <v>-1.2E-2</v>
      </c>
      <c r="BL1735" s="92" t="s">
        <v>608</v>
      </c>
      <c r="BM1735" s="92">
        <v>0</v>
      </c>
      <c r="BN1735" s="92">
        <v>2137</v>
      </c>
      <c r="BO1735" s="92">
        <v>110.35852814</v>
      </c>
      <c r="BP1735" s="92">
        <v>65.443931579999997</v>
      </c>
      <c r="BQ1735" s="92">
        <v>87.901229860000001</v>
      </c>
      <c r="BR1735" s="91">
        <v>2559</v>
      </c>
      <c r="BS1735" s="92">
        <v>1517866.0035999999</v>
      </c>
      <c r="BT1735" s="92">
        <v>5032951.9955000002</v>
      </c>
      <c r="BU1735" s="92">
        <v>2559</v>
      </c>
      <c r="BV1735" s="93">
        <v>44562</v>
      </c>
      <c r="BW1735" s="93">
        <v>44926</v>
      </c>
      <c r="BX1735" s="40"/>
      <c r="BY1735" s="15">
        <f>IF(BI1735=0,MAX($BY$5:BY1734)+1,0)</f>
        <v>0</v>
      </c>
      <c r="BZ1735" s="15" t="str">
        <f t="shared" ref="BZ1735:BZ1798" si="29">IF(ROW()-$BZ$5&lt;=$BY$4,ROW()-$BZ$5,"")</f>
        <v/>
      </c>
    </row>
    <row r="1736" spans="61:78" x14ac:dyDescent="0.25">
      <c r="BI1736" s="27">
        <v>10</v>
      </c>
      <c r="BJ1736" t="s">
        <v>407</v>
      </c>
      <c r="BK1736" s="91">
        <v>-2.2499999999999999E-2</v>
      </c>
      <c r="BL1736" s="92" t="s">
        <v>609</v>
      </c>
      <c r="BM1736" s="92">
        <v>0</v>
      </c>
      <c r="BN1736" s="92">
        <v>645</v>
      </c>
      <c r="BO1736" s="92">
        <v>109.94715881</v>
      </c>
      <c r="BP1736" s="92">
        <v>72.904418949999993</v>
      </c>
      <c r="BQ1736" s="92">
        <v>91.425788879999999</v>
      </c>
      <c r="BR1736" s="91">
        <v>4740</v>
      </c>
      <c r="BS1736" s="92">
        <v>1519004.9994999999</v>
      </c>
      <c r="BT1736" s="92">
        <v>5033871.9913999997</v>
      </c>
      <c r="BU1736" s="92">
        <v>4740</v>
      </c>
      <c r="BV1736" s="93">
        <v>44562</v>
      </c>
      <c r="BW1736" s="93">
        <v>44926</v>
      </c>
      <c r="BX1736" s="40"/>
      <c r="BY1736" s="15">
        <f>IF(BI1736=0,MAX($BY$5:BY1735)+1,0)</f>
        <v>0</v>
      </c>
      <c r="BZ1736" s="15" t="str">
        <f t="shared" si="29"/>
        <v/>
      </c>
    </row>
    <row r="1737" spans="61:78" x14ac:dyDescent="0.25">
      <c r="BI1737" s="27">
        <v>11</v>
      </c>
      <c r="BJ1737" t="s">
        <v>407</v>
      </c>
      <c r="BK1737" s="91">
        <v>-2.2499999999999999E-2</v>
      </c>
      <c r="BL1737" s="92" t="s">
        <v>610</v>
      </c>
      <c r="BM1737" s="92">
        <v>0</v>
      </c>
      <c r="BN1737" s="92">
        <v>645</v>
      </c>
      <c r="BO1737" s="92">
        <v>109.94715881</v>
      </c>
      <c r="BP1737" s="92">
        <v>72.904418949999993</v>
      </c>
      <c r="BQ1737" s="92">
        <v>91.425788879999999</v>
      </c>
      <c r="BR1737" s="91">
        <v>4741</v>
      </c>
      <c r="BS1737" s="92">
        <v>1519003.9994999999</v>
      </c>
      <c r="BT1737" s="92">
        <v>5033866.9908999996</v>
      </c>
      <c r="BU1737" s="92">
        <v>4741</v>
      </c>
      <c r="BV1737" s="93">
        <v>44562</v>
      </c>
      <c r="BW1737" s="93">
        <v>44926</v>
      </c>
      <c r="BX1737" s="40"/>
      <c r="BY1737" s="15">
        <f>IF(BI1737=0,MAX($BY$5:BY1736)+1,0)</f>
        <v>0</v>
      </c>
      <c r="BZ1737" s="15" t="str">
        <f t="shared" si="29"/>
        <v/>
      </c>
    </row>
    <row r="1738" spans="61:78" x14ac:dyDescent="0.25">
      <c r="BI1738" s="27">
        <v>12</v>
      </c>
      <c r="BJ1738" t="s">
        <v>409</v>
      </c>
      <c r="BK1738" s="91">
        <v>-8.0000000000000002E-3</v>
      </c>
      <c r="BL1738" s="92" t="s">
        <v>612</v>
      </c>
      <c r="BM1738" s="92">
        <v>0</v>
      </c>
      <c r="BN1738" s="92">
        <v>8231</v>
      </c>
      <c r="BO1738" s="92">
        <v>109.92002869</v>
      </c>
      <c r="BP1738" s="92">
        <v>64.246482850000007</v>
      </c>
      <c r="BQ1738" s="92">
        <v>87.083255769999994</v>
      </c>
      <c r="BR1738" s="91" t="s">
        <v>18</v>
      </c>
      <c r="BS1738" s="92">
        <v>1517647.0034</v>
      </c>
      <c r="BT1738" s="92">
        <v>5031648.0003000004</v>
      </c>
      <c r="BU1738" s="92" t="s">
        <v>18</v>
      </c>
      <c r="BV1738" s="93">
        <v>44562</v>
      </c>
      <c r="BW1738" s="93">
        <v>44926</v>
      </c>
      <c r="BX1738" s="40"/>
      <c r="BY1738" s="15">
        <f>IF(BI1738=0,MAX($BY$5:BY1737)+1,0)</f>
        <v>0</v>
      </c>
      <c r="BZ1738" s="15" t="str">
        <f t="shared" si="29"/>
        <v/>
      </c>
    </row>
    <row r="1739" spans="61:78" x14ac:dyDescent="0.25">
      <c r="BI1739" s="27">
        <v>13</v>
      </c>
      <c r="BJ1739" t="s">
        <v>410</v>
      </c>
      <c r="BK1739" s="91">
        <v>-8.0000000000000002E-3</v>
      </c>
      <c r="BL1739" s="92" t="s">
        <v>613</v>
      </c>
      <c r="BM1739" s="92">
        <v>0</v>
      </c>
      <c r="BN1739" s="92">
        <v>7745</v>
      </c>
      <c r="BO1739" s="92">
        <v>109.08650208</v>
      </c>
      <c r="BP1739" s="92">
        <v>64.124412539999994</v>
      </c>
      <c r="BQ1739" s="92">
        <v>86.605457309999906</v>
      </c>
      <c r="BR1739" s="91" t="s">
        <v>19</v>
      </c>
      <c r="BS1739" s="92">
        <v>1517718.0031000001</v>
      </c>
      <c r="BT1739" s="92">
        <v>5031736.0006999997</v>
      </c>
      <c r="BU1739" s="92" t="s">
        <v>19</v>
      </c>
      <c r="BV1739" s="93">
        <v>44562</v>
      </c>
      <c r="BW1739" s="93">
        <v>44926</v>
      </c>
      <c r="BX1739" s="40"/>
      <c r="BY1739" s="15">
        <f>IF(BI1739=0,MAX($BY$5:BY1738)+1,0)</f>
        <v>0</v>
      </c>
      <c r="BZ1739" s="15" t="str">
        <f t="shared" si="29"/>
        <v/>
      </c>
    </row>
    <row r="1740" spans="61:78" x14ac:dyDescent="0.25">
      <c r="BI1740" s="27">
        <v>14</v>
      </c>
      <c r="BJ1740" t="s">
        <v>412</v>
      </c>
      <c r="BK1740" s="91">
        <v>-8.0000000000000002E-3</v>
      </c>
      <c r="BL1740" s="92" t="s">
        <v>615</v>
      </c>
      <c r="BM1740" s="92">
        <v>0</v>
      </c>
      <c r="BN1740" s="92">
        <v>9316</v>
      </c>
      <c r="BO1740" s="92">
        <v>108.80895233</v>
      </c>
      <c r="BP1740" s="92">
        <v>63.80172348</v>
      </c>
      <c r="BQ1740" s="92">
        <v>86.305337905000002</v>
      </c>
      <c r="BR1740" s="91" t="s">
        <v>28</v>
      </c>
      <c r="BS1740" s="92">
        <v>1517845.0024000001</v>
      </c>
      <c r="BT1740" s="92">
        <v>5031586.9985999996</v>
      </c>
      <c r="BU1740" s="92" t="s">
        <v>28</v>
      </c>
      <c r="BV1740" s="93">
        <v>44562</v>
      </c>
      <c r="BW1740" s="93">
        <v>44926</v>
      </c>
      <c r="BX1740" s="40"/>
      <c r="BY1740" s="15">
        <f>IF(BI1740=0,MAX($BY$5:BY1739)+1,0)</f>
        <v>0</v>
      </c>
      <c r="BZ1740" s="15" t="str">
        <f t="shared" si="29"/>
        <v/>
      </c>
    </row>
    <row r="1741" spans="61:78" x14ac:dyDescent="0.25">
      <c r="BI1741" s="27">
        <v>15</v>
      </c>
      <c r="BJ1741" t="s">
        <v>413</v>
      </c>
      <c r="BK1741" s="91">
        <v>-8.0000000000000002E-3</v>
      </c>
      <c r="BL1741" s="92" t="s">
        <v>616</v>
      </c>
      <c r="BM1741" s="92">
        <v>0</v>
      </c>
      <c r="BN1741" s="92">
        <v>10445</v>
      </c>
      <c r="BO1741" s="92">
        <v>109.21190643</v>
      </c>
      <c r="BP1741" s="92">
        <v>63.974983219999999</v>
      </c>
      <c r="BQ1741" s="92">
        <v>86.593444825000006</v>
      </c>
      <c r="BR1741" s="91" t="s">
        <v>29</v>
      </c>
      <c r="BS1741" s="92">
        <v>1517749.0031000001</v>
      </c>
      <c r="BT1741" s="92">
        <v>5031492.9918999998</v>
      </c>
      <c r="BU1741" s="92" t="s">
        <v>29</v>
      </c>
      <c r="BV1741" s="93">
        <v>44562</v>
      </c>
      <c r="BW1741" s="93">
        <v>44926</v>
      </c>
      <c r="BX1741" s="40"/>
      <c r="BY1741" s="15">
        <f>IF(BI1741=0,MAX($BY$5:BY1740)+1,0)</f>
        <v>0</v>
      </c>
      <c r="BZ1741" s="15" t="str">
        <f t="shared" si="29"/>
        <v/>
      </c>
    </row>
    <row r="1742" spans="61:78" x14ac:dyDescent="0.25">
      <c r="BI1742" s="27">
        <v>16</v>
      </c>
      <c r="BJ1742" t="s">
        <v>417</v>
      </c>
      <c r="BK1742" s="91">
        <v>-8.0000000000000002E-3</v>
      </c>
      <c r="BL1742" s="92" t="s">
        <v>621</v>
      </c>
      <c r="BM1742" s="92">
        <v>0</v>
      </c>
      <c r="BN1742" s="92">
        <v>1919</v>
      </c>
      <c r="BO1742" s="92">
        <v>107.52838898</v>
      </c>
      <c r="BP1742" s="92">
        <v>71.738250730000004</v>
      </c>
      <c r="BQ1742" s="92">
        <v>89.633319854999996</v>
      </c>
      <c r="BR1742" s="91" t="s">
        <v>38</v>
      </c>
      <c r="BS1742" s="92">
        <v>1519559.9978</v>
      </c>
      <c r="BT1742" s="92">
        <v>5033463.9984999998</v>
      </c>
      <c r="BU1742" s="92" t="s">
        <v>38</v>
      </c>
      <c r="BV1742" s="93">
        <v>44562</v>
      </c>
      <c r="BW1742" s="93">
        <v>44926</v>
      </c>
      <c r="BX1742" s="40"/>
      <c r="BY1742" s="15">
        <f>IF(BI1742=0,MAX($BY$5:BY1741)+1,0)</f>
        <v>0</v>
      </c>
      <c r="BZ1742" s="15" t="str">
        <f t="shared" si="29"/>
        <v/>
      </c>
    </row>
    <row r="1743" spans="61:78" x14ac:dyDescent="0.25">
      <c r="BI1743" s="27">
        <v>17</v>
      </c>
      <c r="BJ1743" t="s">
        <v>418</v>
      </c>
      <c r="BK1743" s="91">
        <v>-8.0000000000000002E-3</v>
      </c>
      <c r="BL1743" s="92" t="s">
        <v>622</v>
      </c>
      <c r="BM1743" s="92">
        <v>0</v>
      </c>
      <c r="BN1743" s="92">
        <v>2048</v>
      </c>
      <c r="BO1743" s="92">
        <v>107.55656433</v>
      </c>
      <c r="BP1743" s="92">
        <v>71.476799009999993</v>
      </c>
      <c r="BQ1743" s="92">
        <v>89.516681669999997</v>
      </c>
      <c r="BR1743" s="91" t="s">
        <v>39</v>
      </c>
      <c r="BS1743" s="92">
        <v>1519593.9975000001</v>
      </c>
      <c r="BT1743" s="92">
        <v>5033411.9990999997</v>
      </c>
      <c r="BU1743" s="92" t="s">
        <v>39</v>
      </c>
      <c r="BV1743" s="93">
        <v>44562</v>
      </c>
      <c r="BW1743" s="93">
        <v>44926</v>
      </c>
      <c r="BX1743" s="40"/>
      <c r="BY1743" s="15">
        <f>IF(BI1743=0,MAX($BY$5:BY1742)+1,0)</f>
        <v>0</v>
      </c>
      <c r="BZ1743" s="15" t="str">
        <f t="shared" si="29"/>
        <v/>
      </c>
    </row>
    <row r="1744" spans="61:78" x14ac:dyDescent="0.25">
      <c r="BI1744" s="27">
        <v>18</v>
      </c>
      <c r="BJ1744" t="s">
        <v>419</v>
      </c>
      <c r="BK1744" s="91">
        <v>-8.0000000000000002E-3</v>
      </c>
      <c r="BL1744" s="92" t="s">
        <v>623</v>
      </c>
      <c r="BM1744" s="92">
        <v>0</v>
      </c>
      <c r="BN1744" s="92">
        <v>2173</v>
      </c>
      <c r="BO1744" s="92">
        <v>107.66276550000001</v>
      </c>
      <c r="BP1744" s="92">
        <v>71.339622500000004</v>
      </c>
      <c r="BQ1744" s="92">
        <v>89.501193999999998</v>
      </c>
      <c r="BR1744" s="91" t="s">
        <v>40</v>
      </c>
      <c r="BS1744" s="92">
        <v>1519634.9982</v>
      </c>
      <c r="BT1744" s="92">
        <v>5033369.9902999997</v>
      </c>
      <c r="BU1744" s="92" t="s">
        <v>40</v>
      </c>
      <c r="BV1744" s="93">
        <v>44562</v>
      </c>
      <c r="BW1744" s="93">
        <v>44926</v>
      </c>
      <c r="BX1744" s="40"/>
      <c r="BY1744" s="15">
        <f>IF(BI1744=0,MAX($BY$5:BY1743)+1,0)</f>
        <v>0</v>
      </c>
      <c r="BZ1744" s="15" t="str">
        <f t="shared" si="29"/>
        <v/>
      </c>
    </row>
    <row r="1745" spans="61:78" x14ac:dyDescent="0.25">
      <c r="BI1745" s="27">
        <v>19</v>
      </c>
      <c r="BJ1745" t="s">
        <v>420</v>
      </c>
      <c r="BK1745" s="91">
        <v>6.0000000000000001E-3</v>
      </c>
      <c r="BL1745" s="92" t="s">
        <v>624</v>
      </c>
      <c r="BM1745" s="92">
        <v>0</v>
      </c>
      <c r="BN1745" s="92">
        <v>2169</v>
      </c>
      <c r="BO1745" s="92">
        <v>108.33624268</v>
      </c>
      <c r="BP1745" s="92">
        <v>71.719467159999994</v>
      </c>
      <c r="BQ1745" s="92">
        <v>90.027854919999996</v>
      </c>
      <c r="BR1745" s="91" t="s">
        <v>41</v>
      </c>
      <c r="BS1745" s="92">
        <v>1519433.0009000001</v>
      </c>
      <c r="BT1745" s="92">
        <v>5033336.9924999997</v>
      </c>
      <c r="BU1745" s="92" t="s">
        <v>41</v>
      </c>
      <c r="BV1745" s="93">
        <v>44562</v>
      </c>
      <c r="BW1745" s="93">
        <v>44926</v>
      </c>
      <c r="BX1745" s="40"/>
      <c r="BY1745" s="15">
        <f>IF(BI1745=0,MAX($BY$5:BY1744)+1,0)</f>
        <v>0</v>
      </c>
      <c r="BZ1745" s="15" t="str">
        <f t="shared" si="29"/>
        <v/>
      </c>
    </row>
    <row r="1746" spans="61:78" x14ac:dyDescent="0.25">
      <c r="BI1746" s="27">
        <v>20</v>
      </c>
      <c r="BJ1746" t="s">
        <v>420</v>
      </c>
      <c r="BK1746" s="91">
        <v>6.0000000000000001E-3</v>
      </c>
      <c r="BL1746" s="92" t="s">
        <v>625</v>
      </c>
      <c r="BM1746" s="92">
        <v>0</v>
      </c>
      <c r="BN1746" s="92">
        <v>2169</v>
      </c>
      <c r="BO1746" s="92">
        <v>108.33624268</v>
      </c>
      <c r="BP1746" s="92">
        <v>71.719467159999994</v>
      </c>
      <c r="BQ1746" s="92">
        <v>90.027854919999996</v>
      </c>
      <c r="BR1746" s="91" t="s">
        <v>42</v>
      </c>
      <c r="BS1746" s="92">
        <v>1519443.996</v>
      </c>
      <c r="BT1746" s="92">
        <v>5033326.9955000002</v>
      </c>
      <c r="BU1746" s="92" t="s">
        <v>42</v>
      </c>
      <c r="BV1746" s="93">
        <v>44562</v>
      </c>
      <c r="BW1746" s="93">
        <v>44926</v>
      </c>
      <c r="BX1746" s="40"/>
      <c r="BY1746" s="15">
        <f>IF(BI1746=0,MAX($BY$5:BY1745)+1,0)</f>
        <v>0</v>
      </c>
      <c r="BZ1746" s="15" t="str">
        <f t="shared" si="29"/>
        <v/>
      </c>
    </row>
    <row r="1747" spans="61:78" x14ac:dyDescent="0.25">
      <c r="BI1747" s="27">
        <v>21</v>
      </c>
      <c r="BJ1747" t="s">
        <v>421</v>
      </c>
      <c r="BK1747" s="91">
        <v>6.0000000000000001E-3</v>
      </c>
      <c r="BL1747" s="92" t="s">
        <v>626</v>
      </c>
      <c r="BM1747" s="92">
        <v>0</v>
      </c>
      <c r="BN1747" s="92">
        <v>2295</v>
      </c>
      <c r="BO1747" s="92">
        <v>107.84601592999999</v>
      </c>
      <c r="BP1747" s="92">
        <v>71.506248470000003</v>
      </c>
      <c r="BQ1747" s="92">
        <v>89.676132199999998</v>
      </c>
      <c r="BR1747" s="91" t="s">
        <v>43</v>
      </c>
      <c r="BS1747" s="92">
        <v>1519469.0020999999</v>
      </c>
      <c r="BT1747" s="92">
        <v>5033304.9913999997</v>
      </c>
      <c r="BU1747" s="92" t="s">
        <v>43</v>
      </c>
      <c r="BV1747" s="93">
        <v>44562</v>
      </c>
      <c r="BW1747" s="93">
        <v>44926</v>
      </c>
      <c r="BX1747" s="40"/>
      <c r="BY1747" s="15">
        <f>IF(BI1747=0,MAX($BY$5:BY1746)+1,0)</f>
        <v>0</v>
      </c>
      <c r="BZ1747" s="15" t="str">
        <f t="shared" si="29"/>
        <v/>
      </c>
    </row>
    <row r="1748" spans="61:78" x14ac:dyDescent="0.25">
      <c r="BI1748" s="27">
        <v>22</v>
      </c>
      <c r="BJ1748" t="s">
        <v>421</v>
      </c>
      <c r="BK1748" s="91">
        <v>6.0000000000000001E-3</v>
      </c>
      <c r="BL1748" s="92" t="s">
        <v>627</v>
      </c>
      <c r="BM1748" s="92">
        <v>0</v>
      </c>
      <c r="BN1748" s="92">
        <v>2295</v>
      </c>
      <c r="BO1748" s="92">
        <v>107.84601592999999</v>
      </c>
      <c r="BP1748" s="92">
        <v>71.506248470000003</v>
      </c>
      <c r="BQ1748" s="92">
        <v>89.676132199999998</v>
      </c>
      <c r="BR1748" s="91" t="s">
        <v>44</v>
      </c>
      <c r="BS1748" s="92">
        <v>1519482.0045</v>
      </c>
      <c r="BT1748" s="92">
        <v>5033285.9927000003</v>
      </c>
      <c r="BU1748" s="92" t="s">
        <v>44</v>
      </c>
      <c r="BV1748" s="93">
        <v>44562</v>
      </c>
      <c r="BW1748" s="93">
        <v>44926</v>
      </c>
      <c r="BX1748" s="40"/>
      <c r="BY1748" s="15">
        <f>IF(BI1748=0,MAX($BY$5:BY1747)+1,0)</f>
        <v>0</v>
      </c>
      <c r="BZ1748" s="15" t="str">
        <f t="shared" si="29"/>
        <v/>
      </c>
    </row>
    <row r="1749" spans="61:78" x14ac:dyDescent="0.25">
      <c r="BI1749" s="27">
        <v>23</v>
      </c>
      <c r="BJ1749" t="s">
        <v>422</v>
      </c>
      <c r="BK1749" s="91">
        <v>2.4E-2</v>
      </c>
      <c r="BL1749" s="92" t="s">
        <v>628</v>
      </c>
      <c r="BM1749" s="92">
        <v>0</v>
      </c>
      <c r="BN1749" s="92">
        <v>2527</v>
      </c>
      <c r="BO1749" s="92">
        <v>107.97271729000001</v>
      </c>
      <c r="BP1749" s="92">
        <v>71.206565859999998</v>
      </c>
      <c r="BQ1749" s="92">
        <v>89.589641575000002</v>
      </c>
      <c r="BR1749" s="91" t="s">
        <v>45</v>
      </c>
      <c r="BS1749" s="92">
        <v>1519518.9950999999</v>
      </c>
      <c r="BT1749" s="92">
        <v>5033226.9990999997</v>
      </c>
      <c r="BU1749" s="92" t="s">
        <v>45</v>
      </c>
      <c r="BV1749" s="93">
        <v>44562</v>
      </c>
      <c r="BW1749" s="93">
        <v>44926</v>
      </c>
      <c r="BX1749" s="40"/>
      <c r="BY1749" s="15">
        <f>IF(BI1749=0,MAX($BY$5:BY1748)+1,0)</f>
        <v>0</v>
      </c>
      <c r="BZ1749" s="15" t="str">
        <f t="shared" si="29"/>
        <v/>
      </c>
    </row>
    <row r="1750" spans="61:78" x14ac:dyDescent="0.25">
      <c r="BI1750" s="27">
        <v>24</v>
      </c>
      <c r="BJ1750" t="s">
        <v>423</v>
      </c>
      <c r="BK1750" s="91">
        <v>-2.1399999999999999E-2</v>
      </c>
      <c r="BL1750" s="92" t="s">
        <v>629</v>
      </c>
      <c r="BM1750" s="92">
        <v>0</v>
      </c>
      <c r="BN1750" s="92">
        <v>2287</v>
      </c>
      <c r="BO1750" s="92">
        <v>107.6685791</v>
      </c>
      <c r="BP1750" s="92">
        <v>71.260536189999996</v>
      </c>
      <c r="BQ1750" s="92">
        <v>89.464557644999999</v>
      </c>
      <c r="BR1750" s="91" t="s">
        <v>46</v>
      </c>
      <c r="BS1750" s="92">
        <v>1519078.0001999999</v>
      </c>
      <c r="BT1750" s="92">
        <v>5033219.9946999997</v>
      </c>
      <c r="BU1750" s="92" t="s">
        <v>46</v>
      </c>
      <c r="BV1750" s="93">
        <v>44562</v>
      </c>
      <c r="BW1750" s="93">
        <v>44926</v>
      </c>
      <c r="BX1750" s="40"/>
      <c r="BY1750" s="15">
        <f>IF(BI1750=0,MAX($BY$5:BY1749)+1,0)</f>
        <v>0</v>
      </c>
      <c r="BZ1750" s="15" t="str">
        <f t="shared" si="29"/>
        <v/>
      </c>
    </row>
    <row r="1751" spans="61:78" x14ac:dyDescent="0.25">
      <c r="BI1751" s="27">
        <v>25</v>
      </c>
      <c r="BJ1751" t="s">
        <v>424</v>
      </c>
      <c r="BK1751" s="91">
        <v>2.1399999999999999E-2</v>
      </c>
      <c r="BL1751" s="92" t="s">
        <v>630</v>
      </c>
      <c r="BM1751" s="92">
        <v>0</v>
      </c>
      <c r="BN1751" s="92">
        <v>1909</v>
      </c>
      <c r="BO1751" s="92">
        <v>108.11677551</v>
      </c>
      <c r="BP1751" s="92">
        <v>71.622856139999996</v>
      </c>
      <c r="BQ1751" s="92">
        <v>89.869815824999904</v>
      </c>
      <c r="BR1751" s="91" t="s">
        <v>47</v>
      </c>
      <c r="BS1751" s="92">
        <v>1519088.0037</v>
      </c>
      <c r="BT1751" s="92">
        <v>5033340.9992000004</v>
      </c>
      <c r="BU1751" s="92" t="s">
        <v>47</v>
      </c>
      <c r="BV1751" s="93">
        <v>44562</v>
      </c>
      <c r="BW1751" s="93">
        <v>44926</v>
      </c>
      <c r="BX1751" s="40"/>
      <c r="BY1751" s="15">
        <f>IF(BI1751=0,MAX($BY$5:BY1750)+1,0)</f>
        <v>0</v>
      </c>
      <c r="BZ1751" s="15" t="str">
        <f t="shared" si="29"/>
        <v/>
      </c>
    </row>
    <row r="1752" spans="61:78" x14ac:dyDescent="0.25">
      <c r="BI1752" s="27">
        <v>26</v>
      </c>
      <c r="BJ1752" t="s">
        <v>425</v>
      </c>
      <c r="BK1752" s="91">
        <v>2.1399999999999999E-2</v>
      </c>
      <c r="BL1752" s="92" t="s">
        <v>631</v>
      </c>
      <c r="BM1752" s="92">
        <v>0</v>
      </c>
      <c r="BN1752" s="92">
        <v>2161</v>
      </c>
      <c r="BO1752" s="92">
        <v>107.9879303</v>
      </c>
      <c r="BP1752" s="92">
        <v>71.230773929999998</v>
      </c>
      <c r="BQ1752" s="92">
        <v>89.609352114999993</v>
      </c>
      <c r="BR1752" s="91" t="s">
        <v>48</v>
      </c>
      <c r="BS1752" s="92">
        <v>1519071.9994999999</v>
      </c>
      <c r="BT1752" s="92">
        <v>5033226.9907999998</v>
      </c>
      <c r="BU1752" s="92" t="s">
        <v>48</v>
      </c>
      <c r="BV1752" s="93">
        <v>44562</v>
      </c>
      <c r="BW1752" s="93">
        <v>44926</v>
      </c>
      <c r="BX1752" s="40"/>
      <c r="BY1752" s="15">
        <f>IF(BI1752=0,MAX($BY$5:BY1751)+1,0)</f>
        <v>0</v>
      </c>
      <c r="BZ1752" s="15" t="str">
        <f t="shared" si="29"/>
        <v/>
      </c>
    </row>
    <row r="1753" spans="61:78" x14ac:dyDescent="0.25">
      <c r="BI1753" s="27">
        <v>27</v>
      </c>
      <c r="BJ1753" t="s">
        <v>426</v>
      </c>
      <c r="BK1753" s="91">
        <v>-6.0000000000000001E-3</v>
      </c>
      <c r="BL1753" s="92" t="s">
        <v>632</v>
      </c>
      <c r="BM1753" s="92">
        <v>0</v>
      </c>
      <c r="BN1753" s="92">
        <v>2528</v>
      </c>
      <c r="BO1753" s="92">
        <v>107.90103148999999</v>
      </c>
      <c r="BP1753" s="92">
        <v>71.132980349999997</v>
      </c>
      <c r="BQ1753" s="92">
        <v>89.517005920000003</v>
      </c>
      <c r="BR1753" s="91" t="s">
        <v>49</v>
      </c>
      <c r="BS1753" s="92">
        <v>1519568.0019</v>
      </c>
      <c r="BT1753" s="92">
        <v>5033226.9948000005</v>
      </c>
      <c r="BU1753" s="92" t="s">
        <v>49</v>
      </c>
      <c r="BV1753" s="93">
        <v>44562</v>
      </c>
      <c r="BW1753" s="93">
        <v>44926</v>
      </c>
      <c r="BX1753" s="40"/>
      <c r="BY1753" s="15">
        <f>IF(BI1753=0,MAX($BY$5:BY1752)+1,0)</f>
        <v>0</v>
      </c>
      <c r="BZ1753" s="15" t="str">
        <f t="shared" si="29"/>
        <v/>
      </c>
    </row>
    <row r="1754" spans="61:78" x14ac:dyDescent="0.25">
      <c r="BI1754" s="27">
        <v>28</v>
      </c>
      <c r="BJ1754" t="s">
        <v>426</v>
      </c>
      <c r="BK1754" s="91">
        <v>-6.0000000000000001E-3</v>
      </c>
      <c r="BL1754" s="92" t="s">
        <v>633</v>
      </c>
      <c r="BM1754" s="92">
        <v>0</v>
      </c>
      <c r="BN1754" s="92">
        <v>2528</v>
      </c>
      <c r="BO1754" s="92">
        <v>107.90103148999999</v>
      </c>
      <c r="BP1754" s="92">
        <v>71.132980349999997</v>
      </c>
      <c r="BQ1754" s="92">
        <v>89.517005920000003</v>
      </c>
      <c r="BR1754" s="91" t="s">
        <v>50</v>
      </c>
      <c r="BS1754" s="92">
        <v>1519571.9987999999</v>
      </c>
      <c r="BT1754" s="92">
        <v>5033222.9929</v>
      </c>
      <c r="BU1754" s="92" t="s">
        <v>50</v>
      </c>
      <c r="BV1754" s="93">
        <v>44562</v>
      </c>
      <c r="BW1754" s="93">
        <v>44926</v>
      </c>
      <c r="BX1754" s="40"/>
      <c r="BY1754" s="15">
        <f>IF(BI1754=0,MAX($BY$5:BY1753)+1,0)</f>
        <v>0</v>
      </c>
      <c r="BZ1754" s="15" t="str">
        <f t="shared" si="29"/>
        <v/>
      </c>
    </row>
    <row r="1755" spans="61:78" x14ac:dyDescent="0.25">
      <c r="BI1755" s="27">
        <v>29</v>
      </c>
      <c r="BJ1755" t="s">
        <v>427</v>
      </c>
      <c r="BK1755" s="91">
        <v>6.0000000000000001E-3</v>
      </c>
      <c r="BL1755" s="92" t="s">
        <v>634</v>
      </c>
      <c r="BM1755" s="92">
        <v>0</v>
      </c>
      <c r="BN1755" s="92">
        <v>2412</v>
      </c>
      <c r="BO1755" s="92">
        <v>108.01702118</v>
      </c>
      <c r="BP1755" s="92">
        <v>71.264244079999997</v>
      </c>
      <c r="BQ1755" s="92">
        <v>89.640632629999999</v>
      </c>
      <c r="BR1755" s="91" t="s">
        <v>51</v>
      </c>
      <c r="BS1755" s="92">
        <v>1519546.9998999999</v>
      </c>
      <c r="BT1755" s="92">
        <v>5033241</v>
      </c>
      <c r="BU1755" s="92" t="s">
        <v>51</v>
      </c>
      <c r="BV1755" s="93">
        <v>44562</v>
      </c>
      <c r="BW1755" s="93">
        <v>44926</v>
      </c>
      <c r="BX1755" s="40"/>
      <c r="BY1755" s="15">
        <f>IF(BI1755=0,MAX($BY$5:BY1754)+1,0)</f>
        <v>0</v>
      </c>
      <c r="BZ1755" s="15" t="str">
        <f t="shared" si="29"/>
        <v/>
      </c>
    </row>
    <row r="1756" spans="61:78" x14ac:dyDescent="0.25">
      <c r="BI1756" s="27">
        <v>30</v>
      </c>
      <c r="BJ1756" t="s">
        <v>426</v>
      </c>
      <c r="BK1756" s="91">
        <v>6.0000000000000001E-3</v>
      </c>
      <c r="BL1756" s="92" t="s">
        <v>635</v>
      </c>
      <c r="BM1756" s="92">
        <v>0</v>
      </c>
      <c r="BN1756" s="92">
        <v>2528</v>
      </c>
      <c r="BO1756" s="92">
        <v>107.90103148999999</v>
      </c>
      <c r="BP1756" s="92">
        <v>71.132980349999997</v>
      </c>
      <c r="BQ1756" s="92">
        <v>89.517005920000003</v>
      </c>
      <c r="BR1756" s="91" t="s">
        <v>52</v>
      </c>
      <c r="BS1756" s="92">
        <v>1519545.0049999999</v>
      </c>
      <c r="BT1756" s="92">
        <v>5033238.9978999998</v>
      </c>
      <c r="BU1756" s="92" t="s">
        <v>52</v>
      </c>
      <c r="BV1756" s="93">
        <v>44562</v>
      </c>
      <c r="BW1756" s="93">
        <v>44926</v>
      </c>
      <c r="BX1756" s="40"/>
      <c r="BY1756" s="15">
        <f>IF(BI1756=0,MAX($BY$5:BY1755)+1,0)</f>
        <v>0</v>
      </c>
      <c r="BZ1756" s="15" t="str">
        <f t="shared" si="29"/>
        <v/>
      </c>
    </row>
    <row r="1757" spans="61:78" x14ac:dyDescent="0.25">
      <c r="BI1757" s="27">
        <v>31</v>
      </c>
      <c r="BJ1757" t="s">
        <v>422</v>
      </c>
      <c r="BK1757" s="91">
        <v>1.2E-2</v>
      </c>
      <c r="BL1757" s="92" t="s">
        <v>636</v>
      </c>
      <c r="BM1757" s="92">
        <v>0</v>
      </c>
      <c r="BN1757" s="92">
        <v>2527</v>
      </c>
      <c r="BO1757" s="92">
        <v>107.97271729000001</v>
      </c>
      <c r="BP1757" s="92">
        <v>71.206565859999998</v>
      </c>
      <c r="BQ1757" s="92">
        <v>89.589641575000002</v>
      </c>
      <c r="BR1757" s="91" t="s">
        <v>53</v>
      </c>
      <c r="BS1757" s="92">
        <v>1519518.9950999999</v>
      </c>
      <c r="BT1757" s="92">
        <v>5033226.9990999997</v>
      </c>
      <c r="BU1757" s="92" t="s">
        <v>53</v>
      </c>
      <c r="BV1757" s="93">
        <v>44562</v>
      </c>
      <c r="BW1757" s="93">
        <v>44926</v>
      </c>
      <c r="BX1757" s="40"/>
      <c r="BY1757" s="15">
        <f>IF(BI1757=0,MAX($BY$5:BY1756)+1,0)</f>
        <v>0</v>
      </c>
      <c r="BZ1757" s="15" t="str">
        <f t="shared" si="29"/>
        <v/>
      </c>
    </row>
    <row r="1758" spans="61:78" x14ac:dyDescent="0.25">
      <c r="BI1758" s="27">
        <v>32</v>
      </c>
      <c r="BJ1758" t="s">
        <v>426</v>
      </c>
      <c r="BK1758" s="91">
        <v>8.0000000000000002E-3</v>
      </c>
      <c r="BL1758" s="92" t="s">
        <v>639</v>
      </c>
      <c r="BM1758" s="92">
        <v>0</v>
      </c>
      <c r="BN1758" s="92">
        <v>2528</v>
      </c>
      <c r="BO1758" s="92">
        <v>107.90103148999999</v>
      </c>
      <c r="BP1758" s="92">
        <v>71.132980349999997</v>
      </c>
      <c r="BQ1758" s="92">
        <v>89.517005920000003</v>
      </c>
      <c r="BR1758" s="91" t="s">
        <v>56</v>
      </c>
      <c r="BS1758" s="92">
        <v>1519549.9957999999</v>
      </c>
      <c r="BT1758" s="92">
        <v>5033195.9979999997</v>
      </c>
      <c r="BU1758" s="92" t="s">
        <v>56</v>
      </c>
      <c r="BV1758" s="93">
        <v>44562</v>
      </c>
      <c r="BW1758" s="93">
        <v>44926</v>
      </c>
      <c r="BX1758" s="40"/>
      <c r="BY1758" s="15">
        <f>IF(BI1758=0,MAX($BY$5:BY1757)+1,0)</f>
        <v>0</v>
      </c>
      <c r="BZ1758" s="15" t="str">
        <f t="shared" si="29"/>
        <v/>
      </c>
    </row>
    <row r="1759" spans="61:78" x14ac:dyDescent="0.25">
      <c r="BI1759" s="27">
        <v>33</v>
      </c>
      <c r="BJ1759" t="s">
        <v>342</v>
      </c>
      <c r="BK1759" s="91">
        <v>6.0000000000000001E-3</v>
      </c>
      <c r="BL1759" s="92" t="s">
        <v>654</v>
      </c>
      <c r="BM1759" s="92">
        <v>0</v>
      </c>
      <c r="BN1759" s="92">
        <v>14785</v>
      </c>
      <c r="BO1759" s="92">
        <v>106.4753418</v>
      </c>
      <c r="BP1759" s="92">
        <v>63.433700559999998</v>
      </c>
      <c r="BQ1759" s="92">
        <v>84.95452118</v>
      </c>
      <c r="BR1759" s="91" t="s">
        <v>71</v>
      </c>
      <c r="BS1759" s="92">
        <v>1518762.0031999999</v>
      </c>
      <c r="BT1759" s="92">
        <v>5031310.9926000005</v>
      </c>
      <c r="BU1759" s="92" t="s">
        <v>71</v>
      </c>
      <c r="BV1759" s="93">
        <v>44562</v>
      </c>
      <c r="BW1759" s="93">
        <v>44926</v>
      </c>
      <c r="BX1759" s="40"/>
      <c r="BY1759" s="15">
        <f>IF(BI1759=0,MAX($BY$5:BY1758)+1,0)</f>
        <v>0</v>
      </c>
      <c r="BZ1759" s="15" t="str">
        <f t="shared" si="29"/>
        <v/>
      </c>
    </row>
    <row r="1760" spans="61:78" x14ac:dyDescent="0.25">
      <c r="BI1760" s="27">
        <v>34</v>
      </c>
      <c r="BJ1760" t="s">
        <v>453</v>
      </c>
      <c r="BK1760" s="91">
        <v>-3.5000000000000001E-3</v>
      </c>
      <c r="BL1760" s="92" t="s">
        <v>674</v>
      </c>
      <c r="BM1760" s="92">
        <v>0</v>
      </c>
      <c r="BN1760" s="92">
        <v>727</v>
      </c>
      <c r="BO1760" s="92">
        <v>112.15606689000001</v>
      </c>
      <c r="BP1760" s="92">
        <v>65.068504329999996</v>
      </c>
      <c r="BQ1760" s="92">
        <v>88.612285610000001</v>
      </c>
      <c r="BR1760" s="91" t="s">
        <v>87</v>
      </c>
      <c r="BS1760" s="92">
        <v>1516905.0027999999</v>
      </c>
      <c r="BT1760" s="92">
        <v>5033255.9985999996</v>
      </c>
      <c r="BU1760" s="92" t="s">
        <v>87</v>
      </c>
      <c r="BV1760" s="93">
        <v>44562</v>
      </c>
      <c r="BW1760" s="93">
        <v>44926</v>
      </c>
      <c r="BX1760" s="40"/>
      <c r="BY1760" s="15">
        <f>IF(BI1760=0,MAX($BY$5:BY1759)+1,0)</f>
        <v>0</v>
      </c>
      <c r="BZ1760" s="15" t="str">
        <f t="shared" si="29"/>
        <v/>
      </c>
    </row>
    <row r="1761" spans="61:78" x14ac:dyDescent="0.25">
      <c r="BI1761" s="27">
        <v>35</v>
      </c>
      <c r="BJ1761" t="s">
        <v>464</v>
      </c>
      <c r="BK1761" s="91">
        <v>-9.4999999999999998E-3</v>
      </c>
      <c r="BL1761" s="92" t="s">
        <v>683</v>
      </c>
      <c r="BM1761" s="92">
        <v>0</v>
      </c>
      <c r="BN1761" s="92">
        <v>9249</v>
      </c>
      <c r="BO1761" s="92">
        <v>103.56208801</v>
      </c>
      <c r="BP1761" s="92">
        <v>66.873481749999996</v>
      </c>
      <c r="BQ1761" s="92">
        <v>85.217784879999996</v>
      </c>
      <c r="BR1761" s="91" t="s">
        <v>89</v>
      </c>
      <c r="BS1761" s="92">
        <v>1520751.9961000001</v>
      </c>
      <c r="BT1761" s="92">
        <v>5032391.9959000004</v>
      </c>
      <c r="BU1761" s="92" t="s">
        <v>89</v>
      </c>
      <c r="BV1761" s="93">
        <v>44562</v>
      </c>
      <c r="BW1761" s="93">
        <v>44926</v>
      </c>
      <c r="BX1761" s="40"/>
      <c r="BY1761" s="15">
        <f>IF(BI1761=0,MAX($BY$5:BY1760)+1,0)</f>
        <v>0</v>
      </c>
      <c r="BZ1761" s="15" t="str">
        <f t="shared" si="29"/>
        <v/>
      </c>
    </row>
    <row r="1762" spans="61:78" x14ac:dyDescent="0.25">
      <c r="BI1762" s="27">
        <v>36</v>
      </c>
      <c r="BJ1762" t="s">
        <v>465</v>
      </c>
      <c r="BK1762" s="91">
        <v>-9.4999999999999998E-3</v>
      </c>
      <c r="BL1762" s="92" t="s">
        <v>684</v>
      </c>
      <c r="BM1762" s="92">
        <v>0</v>
      </c>
      <c r="BN1762" s="92">
        <v>8671</v>
      </c>
      <c r="BO1762" s="92">
        <v>104.6832962</v>
      </c>
      <c r="BP1762" s="92">
        <v>68.130287170000003</v>
      </c>
      <c r="BQ1762" s="92">
        <v>86.406791685000002</v>
      </c>
      <c r="BR1762" s="91" t="s">
        <v>90</v>
      </c>
      <c r="BS1762" s="92">
        <v>1520458.9982</v>
      </c>
      <c r="BT1762" s="92">
        <v>5032383.9956999999</v>
      </c>
      <c r="BU1762" s="92" t="s">
        <v>90</v>
      </c>
      <c r="BV1762" s="93">
        <v>44562</v>
      </c>
      <c r="BW1762" s="93">
        <v>44926</v>
      </c>
      <c r="BX1762" s="40"/>
      <c r="BY1762" s="15">
        <f>IF(BI1762=0,MAX($BY$5:BY1761)+1,0)</f>
        <v>0</v>
      </c>
      <c r="BZ1762" s="15" t="str">
        <f t="shared" si="29"/>
        <v/>
      </c>
    </row>
    <row r="1763" spans="61:78" x14ac:dyDescent="0.25">
      <c r="BI1763" s="27">
        <v>37</v>
      </c>
      <c r="BJ1763" t="s">
        <v>466</v>
      </c>
      <c r="BK1763" s="91">
        <v>-9.4999999999999998E-3</v>
      </c>
      <c r="BL1763" s="92" t="s">
        <v>685</v>
      </c>
      <c r="BM1763" s="92">
        <v>0</v>
      </c>
      <c r="BN1763" s="92">
        <v>9255</v>
      </c>
      <c r="BO1763" s="92">
        <v>103.91210938</v>
      </c>
      <c r="BP1763" s="92">
        <v>66.635841369999994</v>
      </c>
      <c r="BQ1763" s="92">
        <v>85.273975374999907</v>
      </c>
      <c r="BR1763" s="91" t="s">
        <v>91</v>
      </c>
      <c r="BS1763" s="92">
        <v>1520823.9998999999</v>
      </c>
      <c r="BT1763" s="92">
        <v>5032383.9976000004</v>
      </c>
      <c r="BU1763" s="92" t="s">
        <v>91</v>
      </c>
      <c r="BV1763" s="93">
        <v>44562</v>
      </c>
      <c r="BW1763" s="93">
        <v>44926</v>
      </c>
      <c r="BX1763" s="40"/>
      <c r="BY1763" s="15">
        <f>IF(BI1763=0,MAX($BY$5:BY1762)+1,0)</f>
        <v>0</v>
      </c>
      <c r="BZ1763" s="15" t="str">
        <f t="shared" si="29"/>
        <v/>
      </c>
    </row>
    <row r="1764" spans="61:78" x14ac:dyDescent="0.25">
      <c r="BI1764" s="27">
        <v>38</v>
      </c>
      <c r="BJ1764" t="s">
        <v>467</v>
      </c>
      <c r="BK1764" s="91">
        <v>-9.4999999999999998E-3</v>
      </c>
      <c r="BL1764" s="92" t="s">
        <v>686</v>
      </c>
      <c r="BM1764" s="92">
        <v>0</v>
      </c>
      <c r="BN1764" s="92">
        <v>8689</v>
      </c>
      <c r="BO1764" s="92">
        <v>104.02419281</v>
      </c>
      <c r="BP1764" s="92">
        <v>67.291755679999994</v>
      </c>
      <c r="BQ1764" s="92">
        <v>85.657974244999906</v>
      </c>
      <c r="BR1764" s="91" t="s">
        <v>92</v>
      </c>
      <c r="BS1764" s="92">
        <v>1520653.0012999999</v>
      </c>
      <c r="BT1764" s="92">
        <v>5032404.9929</v>
      </c>
      <c r="BU1764" s="92" t="s">
        <v>92</v>
      </c>
      <c r="BV1764" s="93">
        <v>44562</v>
      </c>
      <c r="BW1764" s="93">
        <v>44926</v>
      </c>
      <c r="BX1764" s="40"/>
      <c r="BY1764" s="15">
        <f>IF(BI1764=0,MAX($BY$5:BY1763)+1,0)</f>
        <v>0</v>
      </c>
      <c r="BZ1764" s="15" t="str">
        <f t="shared" si="29"/>
        <v/>
      </c>
    </row>
    <row r="1765" spans="61:78" x14ac:dyDescent="0.25">
      <c r="BI1765" s="27">
        <v>39</v>
      </c>
      <c r="BJ1765" t="s">
        <v>468</v>
      </c>
      <c r="BK1765" s="91">
        <v>-9.4999999999999998E-3</v>
      </c>
      <c r="BL1765" s="92" t="s">
        <v>687</v>
      </c>
      <c r="BM1765" s="92">
        <v>0</v>
      </c>
      <c r="BN1765" s="92">
        <v>7191</v>
      </c>
      <c r="BO1765" s="92">
        <v>103.00206756999999</v>
      </c>
      <c r="BP1765" s="92">
        <v>68.493926999999999</v>
      </c>
      <c r="BQ1765" s="92">
        <v>85.747997284999997</v>
      </c>
      <c r="BR1765" s="91" t="s">
        <v>93</v>
      </c>
      <c r="BS1765" s="92">
        <v>1520382.003</v>
      </c>
      <c r="BT1765" s="92">
        <v>5032502.9935999997</v>
      </c>
      <c r="BU1765" s="92" t="s">
        <v>93</v>
      </c>
      <c r="BV1765" s="93">
        <v>44562</v>
      </c>
      <c r="BW1765" s="93">
        <v>44926</v>
      </c>
      <c r="BX1765" s="40"/>
      <c r="BY1765" s="15">
        <f>IF(BI1765=0,MAX($BY$5:BY1764)+1,0)</f>
        <v>0</v>
      </c>
      <c r="BZ1765" s="15" t="str">
        <f t="shared" si="29"/>
        <v/>
      </c>
    </row>
    <row r="1766" spans="61:78" x14ac:dyDescent="0.25">
      <c r="BI1766" s="27">
        <v>0</v>
      </c>
      <c r="BJ1766" t="s">
        <v>394</v>
      </c>
      <c r="BK1766" s="91">
        <v>-5.0000000000000001E-3</v>
      </c>
      <c r="BL1766" s="92" t="s">
        <v>596</v>
      </c>
      <c r="BM1766" s="92">
        <v>0</v>
      </c>
      <c r="BN1766" s="92">
        <v>3117</v>
      </c>
      <c r="BO1766" s="92">
        <v>110.0019989</v>
      </c>
      <c r="BP1766" s="92">
        <v>65.353309629999998</v>
      </c>
      <c r="BQ1766" s="92">
        <v>87.677654265000001</v>
      </c>
      <c r="BR1766" s="91">
        <v>636</v>
      </c>
      <c r="BS1766" s="92">
        <v>1518019.0027999999</v>
      </c>
      <c r="BT1766" s="92">
        <v>5032595.9945999999</v>
      </c>
      <c r="BU1766" s="92">
        <v>636</v>
      </c>
      <c r="BV1766" s="93">
        <v>44562</v>
      </c>
      <c r="BW1766" s="93">
        <v>44926</v>
      </c>
      <c r="BX1766" s="40"/>
      <c r="BY1766" s="15">
        <f>IF(BI1766=0,MAX($BY$5:BY1765)+1,0)</f>
        <v>45</v>
      </c>
      <c r="BZ1766" s="15" t="str">
        <f t="shared" si="29"/>
        <v/>
      </c>
    </row>
    <row r="1767" spans="61:78" x14ac:dyDescent="0.25">
      <c r="BI1767" s="27">
        <v>1</v>
      </c>
      <c r="BJ1767" t="s">
        <v>395</v>
      </c>
      <c r="BK1767" s="91">
        <v>-5.0000000000000001E-3</v>
      </c>
      <c r="BL1767" s="92" t="s">
        <v>597</v>
      </c>
      <c r="BM1767" s="92">
        <v>0</v>
      </c>
      <c r="BN1767" s="92">
        <v>2749</v>
      </c>
      <c r="BO1767" s="92">
        <v>110.50395966000001</v>
      </c>
      <c r="BP1767" s="92">
        <v>65.559921259999996</v>
      </c>
      <c r="BQ1767" s="92">
        <v>88.031940460000001</v>
      </c>
      <c r="BR1767" s="91">
        <v>637</v>
      </c>
      <c r="BS1767" s="92">
        <v>1518020.0022</v>
      </c>
      <c r="BT1767" s="92">
        <v>5032741.9932000004</v>
      </c>
      <c r="BU1767" s="92">
        <v>637</v>
      </c>
      <c r="BV1767" s="93">
        <v>44562</v>
      </c>
      <c r="BW1767" s="93">
        <v>44926</v>
      </c>
      <c r="BX1767" s="40"/>
      <c r="BY1767" s="15">
        <f>IF(BI1767=0,MAX($BY$5:BY1766)+1,0)</f>
        <v>0</v>
      </c>
      <c r="BZ1767" s="15" t="str">
        <f t="shared" si="29"/>
        <v/>
      </c>
    </row>
    <row r="1768" spans="61:78" x14ac:dyDescent="0.25">
      <c r="BI1768" s="27">
        <v>2</v>
      </c>
      <c r="BJ1768" t="s">
        <v>396</v>
      </c>
      <c r="BK1768" s="91">
        <v>-0.02</v>
      </c>
      <c r="BL1768" s="92" t="s">
        <v>598</v>
      </c>
      <c r="BM1768" s="92">
        <v>0</v>
      </c>
      <c r="BN1768" s="92">
        <v>2531</v>
      </c>
      <c r="BO1768" s="92">
        <v>107.81092072</v>
      </c>
      <c r="BP1768" s="92">
        <v>70.854019170000001</v>
      </c>
      <c r="BQ1768" s="92">
        <v>89.332469945</v>
      </c>
      <c r="BR1768" s="91">
        <v>826</v>
      </c>
      <c r="BS1768" s="92">
        <v>1519684.0051</v>
      </c>
      <c r="BT1768" s="92">
        <v>5033258.9992000004</v>
      </c>
      <c r="BU1768" s="92">
        <v>826</v>
      </c>
      <c r="BV1768" s="93">
        <v>44562</v>
      </c>
      <c r="BW1768" s="93">
        <v>44926</v>
      </c>
      <c r="BX1768" s="40"/>
      <c r="BY1768" s="15">
        <f>IF(BI1768=0,MAX($BY$5:BY1767)+1,0)</f>
        <v>0</v>
      </c>
      <c r="BZ1768" s="15" t="str">
        <f t="shared" si="29"/>
        <v/>
      </c>
    </row>
    <row r="1769" spans="61:78" x14ac:dyDescent="0.25">
      <c r="BI1769" s="27">
        <v>3</v>
      </c>
      <c r="BJ1769" t="s">
        <v>397</v>
      </c>
      <c r="BK1769" s="91">
        <v>-2.1399999999999999E-2</v>
      </c>
      <c r="BL1769" s="92" t="s">
        <v>599</v>
      </c>
      <c r="BM1769" s="92">
        <v>0</v>
      </c>
      <c r="BN1769" s="92">
        <v>2038</v>
      </c>
      <c r="BO1769" s="92">
        <v>107.7279892</v>
      </c>
      <c r="BP1769" s="92">
        <v>71.638175959999998</v>
      </c>
      <c r="BQ1769" s="92">
        <v>89.683082579999905</v>
      </c>
      <c r="BR1769" s="91">
        <v>828</v>
      </c>
      <c r="BS1769" s="92">
        <v>1519133.9997</v>
      </c>
      <c r="BT1769" s="92">
        <v>5033304.9972000001</v>
      </c>
      <c r="BU1769" s="92">
        <v>828</v>
      </c>
      <c r="BV1769" s="93">
        <v>44562</v>
      </c>
      <c r="BW1769" s="93">
        <v>44926</v>
      </c>
      <c r="BX1769" s="40"/>
      <c r="BY1769" s="15">
        <f>IF(BI1769=0,MAX($BY$5:BY1768)+1,0)</f>
        <v>0</v>
      </c>
      <c r="BZ1769" s="15" t="str">
        <f t="shared" si="29"/>
        <v/>
      </c>
    </row>
    <row r="1770" spans="61:78" x14ac:dyDescent="0.25">
      <c r="BI1770" s="27">
        <v>4</v>
      </c>
      <c r="BJ1770" t="s">
        <v>398</v>
      </c>
      <c r="BK1770" s="91">
        <v>-3.0000000000000001E-3</v>
      </c>
      <c r="BL1770" s="92" t="s">
        <v>600</v>
      </c>
      <c r="BM1770" s="92">
        <v>0</v>
      </c>
      <c r="BN1770" s="92">
        <v>3878</v>
      </c>
      <c r="BO1770" s="92">
        <v>109.74568176</v>
      </c>
      <c r="BP1770" s="92">
        <v>65.147163390000003</v>
      </c>
      <c r="BQ1770" s="92">
        <v>87.446422575</v>
      </c>
      <c r="BR1770" s="91">
        <v>830</v>
      </c>
      <c r="BS1770" s="92">
        <v>1518029.0029</v>
      </c>
      <c r="BT1770" s="92">
        <v>5032427.9934999999</v>
      </c>
      <c r="BU1770" s="92">
        <v>830</v>
      </c>
      <c r="BV1770" s="93">
        <v>44562</v>
      </c>
      <c r="BW1770" s="93">
        <v>44926</v>
      </c>
      <c r="BX1770" s="40"/>
      <c r="BY1770" s="15">
        <f>IF(BI1770=0,MAX($BY$5:BY1769)+1,0)</f>
        <v>0</v>
      </c>
      <c r="BZ1770" s="15" t="str">
        <f t="shared" si="29"/>
        <v/>
      </c>
    </row>
    <row r="1771" spans="61:78" x14ac:dyDescent="0.25">
      <c r="BI1771" s="27">
        <v>5</v>
      </c>
      <c r="BJ1771" t="s">
        <v>399</v>
      </c>
      <c r="BK1771" s="91">
        <v>-0.05</v>
      </c>
      <c r="BL1771" s="92" t="s">
        <v>601</v>
      </c>
      <c r="BM1771" s="92">
        <v>0</v>
      </c>
      <c r="BN1771" s="92">
        <v>2298</v>
      </c>
      <c r="BO1771" s="92">
        <v>107.49346924</v>
      </c>
      <c r="BP1771" s="92">
        <v>71.22814941</v>
      </c>
      <c r="BQ1771" s="92">
        <v>89.360809324999906</v>
      </c>
      <c r="BR1771" s="91">
        <v>833</v>
      </c>
      <c r="BS1771" s="92">
        <v>1519631.0009999999</v>
      </c>
      <c r="BT1771" s="92">
        <v>5033315.9994999999</v>
      </c>
      <c r="BU1771" s="92">
        <v>833</v>
      </c>
      <c r="BV1771" s="93">
        <v>44562</v>
      </c>
      <c r="BW1771" s="93">
        <v>44926</v>
      </c>
      <c r="BX1771" s="40"/>
      <c r="BY1771" s="15">
        <f>IF(BI1771=0,MAX($BY$5:BY1770)+1,0)</f>
        <v>0</v>
      </c>
      <c r="BZ1771" s="15" t="str">
        <f t="shared" si="29"/>
        <v/>
      </c>
    </row>
    <row r="1772" spans="61:78" x14ac:dyDescent="0.25">
      <c r="BI1772" s="27">
        <v>6</v>
      </c>
      <c r="BJ1772" t="s">
        <v>402</v>
      </c>
      <c r="BK1772" s="91">
        <v>-5.0000000000000001E-3</v>
      </c>
      <c r="BL1772" s="92" t="s">
        <v>604</v>
      </c>
      <c r="BM1772" s="92">
        <v>0</v>
      </c>
      <c r="BN1772" s="92">
        <v>7027</v>
      </c>
      <c r="BO1772" s="92">
        <v>105.78554535000001</v>
      </c>
      <c r="BP1772" s="92">
        <v>69.659011840000005</v>
      </c>
      <c r="BQ1772" s="92">
        <v>87.722278595000006</v>
      </c>
      <c r="BR1772" s="91">
        <v>2503</v>
      </c>
      <c r="BS1772" s="92">
        <v>1519820.0038999999</v>
      </c>
      <c r="BT1772" s="92">
        <v>5032380.0003000004</v>
      </c>
      <c r="BU1772" s="92">
        <v>2503</v>
      </c>
      <c r="BV1772" s="93">
        <v>44562</v>
      </c>
      <c r="BW1772" s="93">
        <v>44926</v>
      </c>
      <c r="BX1772" s="40"/>
      <c r="BY1772" s="15">
        <f>IF(BI1772=0,MAX($BY$5:BY1771)+1,0)</f>
        <v>0</v>
      </c>
      <c r="BZ1772" s="15" t="str">
        <f t="shared" si="29"/>
        <v/>
      </c>
    </row>
    <row r="1773" spans="61:78" x14ac:dyDescent="0.25">
      <c r="BI1773" s="27">
        <v>7</v>
      </c>
      <c r="BJ1773" t="s">
        <v>404</v>
      </c>
      <c r="BK1773" s="91">
        <v>-0.01</v>
      </c>
      <c r="BL1773" s="92" t="s">
        <v>606</v>
      </c>
      <c r="BM1773" s="92">
        <v>0</v>
      </c>
      <c r="BN1773" s="92">
        <v>2010</v>
      </c>
      <c r="BO1773" s="92">
        <v>110.89460754</v>
      </c>
      <c r="BP1773" s="92">
        <v>65.334671020000002</v>
      </c>
      <c r="BQ1773" s="92">
        <v>88.114639280000006</v>
      </c>
      <c r="BR1773" s="91">
        <v>2550</v>
      </c>
      <c r="BS1773" s="92">
        <v>1517747.0035000001</v>
      </c>
      <c r="BT1773" s="92">
        <v>5032975.0000999998</v>
      </c>
      <c r="BU1773" s="92">
        <v>2550</v>
      </c>
      <c r="BV1773" s="93">
        <v>44562</v>
      </c>
      <c r="BW1773" s="93">
        <v>44926</v>
      </c>
      <c r="BX1773" s="40"/>
      <c r="BY1773" s="15">
        <f>IF(BI1773=0,MAX($BY$5:BY1772)+1,0)</f>
        <v>0</v>
      </c>
      <c r="BZ1773" s="15" t="str">
        <f t="shared" si="29"/>
        <v/>
      </c>
    </row>
    <row r="1774" spans="61:78" x14ac:dyDescent="0.25">
      <c r="BI1774" s="27">
        <v>8</v>
      </c>
      <c r="BJ1774" t="s">
        <v>405</v>
      </c>
      <c r="BK1774" s="91">
        <v>-8.0000000000000002E-3</v>
      </c>
      <c r="BL1774" s="92" t="s">
        <v>607</v>
      </c>
      <c r="BM1774" s="92">
        <v>0</v>
      </c>
      <c r="BN1774" s="92">
        <v>2256</v>
      </c>
      <c r="BO1774" s="92">
        <v>110.55115508999999</v>
      </c>
      <c r="BP1774" s="92">
        <v>65.523017879999998</v>
      </c>
      <c r="BQ1774" s="92">
        <v>88.037086485000003</v>
      </c>
      <c r="BR1774" s="91">
        <v>2551</v>
      </c>
      <c r="BS1774" s="92">
        <v>1517591.9992</v>
      </c>
      <c r="BT1774" s="92">
        <v>5032844.9995999997</v>
      </c>
      <c r="BU1774" s="92">
        <v>2551</v>
      </c>
      <c r="BV1774" s="93">
        <v>44562</v>
      </c>
      <c r="BW1774" s="93">
        <v>44926</v>
      </c>
      <c r="BX1774" s="40"/>
      <c r="BY1774" s="15">
        <f>IF(BI1774=0,MAX($BY$5:BY1773)+1,0)</f>
        <v>0</v>
      </c>
      <c r="BZ1774" s="15" t="str">
        <f t="shared" si="29"/>
        <v/>
      </c>
    </row>
    <row r="1775" spans="61:78" x14ac:dyDescent="0.25">
      <c r="BI1775" s="27">
        <v>9</v>
      </c>
      <c r="BJ1775" t="s">
        <v>406</v>
      </c>
      <c r="BK1775" s="91">
        <v>-1.2E-2</v>
      </c>
      <c r="BL1775" s="92" t="s">
        <v>608</v>
      </c>
      <c r="BM1775" s="92">
        <v>0</v>
      </c>
      <c r="BN1775" s="92">
        <v>2137</v>
      </c>
      <c r="BO1775" s="92">
        <v>110.35852814</v>
      </c>
      <c r="BP1775" s="92">
        <v>65.443931579999997</v>
      </c>
      <c r="BQ1775" s="92">
        <v>87.901229860000001</v>
      </c>
      <c r="BR1775" s="91">
        <v>2559</v>
      </c>
      <c r="BS1775" s="92">
        <v>1517866.0035999999</v>
      </c>
      <c r="BT1775" s="92">
        <v>5032951.9955000002</v>
      </c>
      <c r="BU1775" s="92">
        <v>2559</v>
      </c>
      <c r="BV1775" s="93">
        <v>44562</v>
      </c>
      <c r="BW1775" s="93">
        <v>44926</v>
      </c>
      <c r="BX1775" s="40"/>
      <c r="BY1775" s="15">
        <f>IF(BI1775=0,MAX($BY$5:BY1774)+1,0)</f>
        <v>0</v>
      </c>
      <c r="BZ1775" s="15" t="str">
        <f t="shared" si="29"/>
        <v/>
      </c>
    </row>
    <row r="1776" spans="61:78" x14ac:dyDescent="0.25">
      <c r="BI1776" s="27">
        <v>10</v>
      </c>
      <c r="BJ1776" t="s">
        <v>407</v>
      </c>
      <c r="BK1776" s="91">
        <v>-2.2499999999999999E-2</v>
      </c>
      <c r="BL1776" s="92" t="s">
        <v>609</v>
      </c>
      <c r="BM1776" s="92">
        <v>0</v>
      </c>
      <c r="BN1776" s="92">
        <v>645</v>
      </c>
      <c r="BO1776" s="92">
        <v>109.94715881</v>
      </c>
      <c r="BP1776" s="92">
        <v>72.904418949999993</v>
      </c>
      <c r="BQ1776" s="92">
        <v>91.425788879999999</v>
      </c>
      <c r="BR1776" s="91">
        <v>4740</v>
      </c>
      <c r="BS1776" s="92">
        <v>1519004.9994999999</v>
      </c>
      <c r="BT1776" s="92">
        <v>5033871.9913999997</v>
      </c>
      <c r="BU1776" s="92">
        <v>4740</v>
      </c>
      <c r="BV1776" s="93">
        <v>44562</v>
      </c>
      <c r="BW1776" s="93">
        <v>44926</v>
      </c>
      <c r="BX1776" s="40"/>
      <c r="BY1776" s="15">
        <f>IF(BI1776=0,MAX($BY$5:BY1775)+1,0)</f>
        <v>0</v>
      </c>
      <c r="BZ1776" s="15" t="str">
        <f t="shared" si="29"/>
        <v/>
      </c>
    </row>
    <row r="1777" spans="61:78" x14ac:dyDescent="0.25">
      <c r="BI1777" s="27">
        <v>11</v>
      </c>
      <c r="BJ1777" t="s">
        <v>407</v>
      </c>
      <c r="BK1777" s="91">
        <v>-2.2499999999999999E-2</v>
      </c>
      <c r="BL1777" s="92" t="s">
        <v>610</v>
      </c>
      <c r="BM1777" s="92">
        <v>0</v>
      </c>
      <c r="BN1777" s="92">
        <v>645</v>
      </c>
      <c r="BO1777" s="92">
        <v>109.94715881</v>
      </c>
      <c r="BP1777" s="92">
        <v>72.904418949999993</v>
      </c>
      <c r="BQ1777" s="92">
        <v>91.425788879999999</v>
      </c>
      <c r="BR1777" s="91">
        <v>4741</v>
      </c>
      <c r="BS1777" s="92">
        <v>1519003.9994999999</v>
      </c>
      <c r="BT1777" s="92">
        <v>5033866.9908999996</v>
      </c>
      <c r="BU1777" s="92">
        <v>4741</v>
      </c>
      <c r="BV1777" s="93">
        <v>44562</v>
      </c>
      <c r="BW1777" s="93">
        <v>44926</v>
      </c>
      <c r="BX1777" s="40"/>
      <c r="BY1777" s="15">
        <f>IF(BI1777=0,MAX($BY$5:BY1776)+1,0)</f>
        <v>0</v>
      </c>
      <c r="BZ1777" s="15" t="str">
        <f t="shared" si="29"/>
        <v/>
      </c>
    </row>
    <row r="1778" spans="61:78" x14ac:dyDescent="0.25">
      <c r="BI1778" s="27">
        <v>12</v>
      </c>
      <c r="BJ1778" t="s">
        <v>409</v>
      </c>
      <c r="BK1778" s="91">
        <v>-8.0000000000000002E-3</v>
      </c>
      <c r="BL1778" s="92" t="s">
        <v>612</v>
      </c>
      <c r="BM1778" s="92">
        <v>0</v>
      </c>
      <c r="BN1778" s="92">
        <v>8231</v>
      </c>
      <c r="BO1778" s="92">
        <v>109.92002869</v>
      </c>
      <c r="BP1778" s="92">
        <v>64.246482850000007</v>
      </c>
      <c r="BQ1778" s="92">
        <v>87.083255769999994</v>
      </c>
      <c r="BR1778" s="91" t="s">
        <v>18</v>
      </c>
      <c r="BS1778" s="92">
        <v>1517647.0034</v>
      </c>
      <c r="BT1778" s="92">
        <v>5031648.0003000004</v>
      </c>
      <c r="BU1778" s="92" t="s">
        <v>18</v>
      </c>
      <c r="BV1778" s="93">
        <v>44562</v>
      </c>
      <c r="BW1778" s="93">
        <v>44926</v>
      </c>
      <c r="BX1778" s="40"/>
      <c r="BY1778" s="15">
        <f>IF(BI1778=0,MAX($BY$5:BY1777)+1,0)</f>
        <v>0</v>
      </c>
      <c r="BZ1778" s="15" t="str">
        <f t="shared" si="29"/>
        <v/>
      </c>
    </row>
    <row r="1779" spans="61:78" x14ac:dyDescent="0.25">
      <c r="BI1779" s="27">
        <v>13</v>
      </c>
      <c r="BJ1779" t="s">
        <v>410</v>
      </c>
      <c r="BK1779" s="91">
        <v>-8.0000000000000002E-3</v>
      </c>
      <c r="BL1779" s="92" t="s">
        <v>613</v>
      </c>
      <c r="BM1779" s="92">
        <v>0</v>
      </c>
      <c r="BN1779" s="92">
        <v>7745</v>
      </c>
      <c r="BO1779" s="92">
        <v>109.08650208</v>
      </c>
      <c r="BP1779" s="92">
        <v>64.124412539999994</v>
      </c>
      <c r="BQ1779" s="92">
        <v>86.605457309999906</v>
      </c>
      <c r="BR1779" s="91" t="s">
        <v>19</v>
      </c>
      <c r="BS1779" s="92">
        <v>1517718.0031000001</v>
      </c>
      <c r="BT1779" s="92">
        <v>5031736.0006999997</v>
      </c>
      <c r="BU1779" s="92" t="s">
        <v>19</v>
      </c>
      <c r="BV1779" s="93">
        <v>44562</v>
      </c>
      <c r="BW1779" s="93">
        <v>44926</v>
      </c>
      <c r="BX1779" s="40"/>
      <c r="BY1779" s="15">
        <f>IF(BI1779=0,MAX($BY$5:BY1778)+1,0)</f>
        <v>0</v>
      </c>
      <c r="BZ1779" s="15" t="str">
        <f t="shared" si="29"/>
        <v/>
      </c>
    </row>
    <row r="1780" spans="61:78" x14ac:dyDescent="0.25">
      <c r="BI1780" s="27">
        <v>14</v>
      </c>
      <c r="BJ1780" t="s">
        <v>412</v>
      </c>
      <c r="BK1780" s="91">
        <v>-8.0000000000000002E-3</v>
      </c>
      <c r="BL1780" s="92" t="s">
        <v>615</v>
      </c>
      <c r="BM1780" s="92">
        <v>0</v>
      </c>
      <c r="BN1780" s="92">
        <v>9316</v>
      </c>
      <c r="BO1780" s="92">
        <v>108.80895233</v>
      </c>
      <c r="BP1780" s="92">
        <v>63.80172348</v>
      </c>
      <c r="BQ1780" s="92">
        <v>86.305337905000002</v>
      </c>
      <c r="BR1780" s="91" t="s">
        <v>28</v>
      </c>
      <c r="BS1780" s="92">
        <v>1517845.0024000001</v>
      </c>
      <c r="BT1780" s="92">
        <v>5031586.9985999996</v>
      </c>
      <c r="BU1780" s="92" t="s">
        <v>28</v>
      </c>
      <c r="BV1780" s="93">
        <v>44562</v>
      </c>
      <c r="BW1780" s="93">
        <v>44926</v>
      </c>
      <c r="BX1780" s="40"/>
      <c r="BY1780" s="15">
        <f>IF(BI1780=0,MAX($BY$5:BY1779)+1,0)</f>
        <v>0</v>
      </c>
      <c r="BZ1780" s="15" t="str">
        <f t="shared" si="29"/>
        <v/>
      </c>
    </row>
    <row r="1781" spans="61:78" x14ac:dyDescent="0.25">
      <c r="BI1781" s="27">
        <v>15</v>
      </c>
      <c r="BJ1781" t="s">
        <v>413</v>
      </c>
      <c r="BK1781" s="91">
        <v>-8.0000000000000002E-3</v>
      </c>
      <c r="BL1781" s="92" t="s">
        <v>616</v>
      </c>
      <c r="BM1781" s="92">
        <v>0</v>
      </c>
      <c r="BN1781" s="92">
        <v>10445</v>
      </c>
      <c r="BO1781" s="92">
        <v>109.21190643</v>
      </c>
      <c r="BP1781" s="92">
        <v>63.974983219999999</v>
      </c>
      <c r="BQ1781" s="92">
        <v>86.593444825000006</v>
      </c>
      <c r="BR1781" s="91" t="s">
        <v>29</v>
      </c>
      <c r="BS1781" s="92">
        <v>1517749.0031000001</v>
      </c>
      <c r="BT1781" s="92">
        <v>5031492.9918999998</v>
      </c>
      <c r="BU1781" s="92" t="s">
        <v>29</v>
      </c>
      <c r="BV1781" s="93">
        <v>44562</v>
      </c>
      <c r="BW1781" s="93">
        <v>44926</v>
      </c>
      <c r="BX1781" s="40"/>
      <c r="BY1781" s="15">
        <f>IF(BI1781=0,MAX($BY$5:BY1780)+1,0)</f>
        <v>0</v>
      </c>
      <c r="BZ1781" s="15" t="str">
        <f t="shared" si="29"/>
        <v/>
      </c>
    </row>
    <row r="1782" spans="61:78" x14ac:dyDescent="0.25">
      <c r="BI1782" s="27">
        <v>16</v>
      </c>
      <c r="BJ1782" t="s">
        <v>417</v>
      </c>
      <c r="BK1782" s="91">
        <v>-8.0000000000000002E-3</v>
      </c>
      <c r="BL1782" s="92" t="s">
        <v>621</v>
      </c>
      <c r="BM1782" s="92">
        <v>0</v>
      </c>
      <c r="BN1782" s="92">
        <v>1919</v>
      </c>
      <c r="BO1782" s="92">
        <v>107.52838898</v>
      </c>
      <c r="BP1782" s="92">
        <v>71.738250730000004</v>
      </c>
      <c r="BQ1782" s="92">
        <v>89.633319854999996</v>
      </c>
      <c r="BR1782" s="91" t="s">
        <v>38</v>
      </c>
      <c r="BS1782" s="92">
        <v>1519559.9978</v>
      </c>
      <c r="BT1782" s="92">
        <v>5033463.9984999998</v>
      </c>
      <c r="BU1782" s="92" t="s">
        <v>38</v>
      </c>
      <c r="BV1782" s="93">
        <v>44562</v>
      </c>
      <c r="BW1782" s="93">
        <v>44926</v>
      </c>
      <c r="BX1782" s="40"/>
      <c r="BY1782" s="15">
        <f>IF(BI1782=0,MAX($BY$5:BY1781)+1,0)</f>
        <v>0</v>
      </c>
      <c r="BZ1782" s="15" t="str">
        <f t="shared" si="29"/>
        <v/>
      </c>
    </row>
    <row r="1783" spans="61:78" x14ac:dyDescent="0.25">
      <c r="BI1783" s="27">
        <v>17</v>
      </c>
      <c r="BJ1783" t="s">
        <v>418</v>
      </c>
      <c r="BK1783" s="91">
        <v>-8.0000000000000002E-3</v>
      </c>
      <c r="BL1783" s="92" t="s">
        <v>622</v>
      </c>
      <c r="BM1783" s="92">
        <v>0</v>
      </c>
      <c r="BN1783" s="92">
        <v>2048</v>
      </c>
      <c r="BO1783" s="92">
        <v>107.55656433</v>
      </c>
      <c r="BP1783" s="92">
        <v>71.476799009999993</v>
      </c>
      <c r="BQ1783" s="92">
        <v>89.516681669999997</v>
      </c>
      <c r="BR1783" s="91" t="s">
        <v>39</v>
      </c>
      <c r="BS1783" s="92">
        <v>1519593.9975000001</v>
      </c>
      <c r="BT1783" s="92">
        <v>5033411.9990999997</v>
      </c>
      <c r="BU1783" s="92" t="s">
        <v>39</v>
      </c>
      <c r="BV1783" s="93">
        <v>44562</v>
      </c>
      <c r="BW1783" s="93">
        <v>44926</v>
      </c>
      <c r="BX1783" s="40"/>
      <c r="BY1783" s="15">
        <f>IF(BI1783=0,MAX($BY$5:BY1782)+1,0)</f>
        <v>0</v>
      </c>
      <c r="BZ1783" s="15" t="str">
        <f t="shared" si="29"/>
        <v/>
      </c>
    </row>
    <row r="1784" spans="61:78" x14ac:dyDescent="0.25">
      <c r="BI1784" s="27">
        <v>18</v>
      </c>
      <c r="BJ1784" t="s">
        <v>419</v>
      </c>
      <c r="BK1784" s="91">
        <v>-8.0000000000000002E-3</v>
      </c>
      <c r="BL1784" s="92" t="s">
        <v>623</v>
      </c>
      <c r="BM1784" s="92">
        <v>0</v>
      </c>
      <c r="BN1784" s="92">
        <v>2173</v>
      </c>
      <c r="BO1784" s="92">
        <v>107.66276550000001</v>
      </c>
      <c r="BP1784" s="92">
        <v>71.339622500000004</v>
      </c>
      <c r="BQ1784" s="92">
        <v>89.501193999999998</v>
      </c>
      <c r="BR1784" s="91" t="s">
        <v>40</v>
      </c>
      <c r="BS1784" s="92">
        <v>1519634.9982</v>
      </c>
      <c r="BT1784" s="92">
        <v>5033369.9902999997</v>
      </c>
      <c r="BU1784" s="92" t="s">
        <v>40</v>
      </c>
      <c r="BV1784" s="93">
        <v>44562</v>
      </c>
      <c r="BW1784" s="93">
        <v>44926</v>
      </c>
      <c r="BX1784" s="40"/>
      <c r="BY1784" s="15">
        <f>IF(BI1784=0,MAX($BY$5:BY1783)+1,0)</f>
        <v>0</v>
      </c>
      <c r="BZ1784" s="15" t="str">
        <f t="shared" si="29"/>
        <v/>
      </c>
    </row>
    <row r="1785" spans="61:78" x14ac:dyDescent="0.25">
      <c r="BI1785" s="27">
        <v>19</v>
      </c>
      <c r="BJ1785" t="s">
        <v>420</v>
      </c>
      <c r="BK1785" s="91">
        <v>6.0000000000000001E-3</v>
      </c>
      <c r="BL1785" s="92" t="s">
        <v>624</v>
      </c>
      <c r="BM1785" s="92">
        <v>0</v>
      </c>
      <c r="BN1785" s="92">
        <v>2169</v>
      </c>
      <c r="BO1785" s="92">
        <v>108.33624268</v>
      </c>
      <c r="BP1785" s="92">
        <v>71.719467159999994</v>
      </c>
      <c r="BQ1785" s="92">
        <v>90.027854919999996</v>
      </c>
      <c r="BR1785" s="91" t="s">
        <v>41</v>
      </c>
      <c r="BS1785" s="92">
        <v>1519433.0009000001</v>
      </c>
      <c r="BT1785" s="92">
        <v>5033336.9924999997</v>
      </c>
      <c r="BU1785" s="92" t="s">
        <v>41</v>
      </c>
      <c r="BV1785" s="93">
        <v>44562</v>
      </c>
      <c r="BW1785" s="93">
        <v>44926</v>
      </c>
      <c r="BX1785" s="40"/>
      <c r="BY1785" s="15">
        <f>IF(BI1785=0,MAX($BY$5:BY1784)+1,0)</f>
        <v>0</v>
      </c>
      <c r="BZ1785" s="15" t="str">
        <f t="shared" si="29"/>
        <v/>
      </c>
    </row>
    <row r="1786" spans="61:78" x14ac:dyDescent="0.25">
      <c r="BI1786" s="27">
        <v>20</v>
      </c>
      <c r="BJ1786" t="s">
        <v>420</v>
      </c>
      <c r="BK1786" s="91">
        <v>6.0000000000000001E-3</v>
      </c>
      <c r="BL1786" s="92" t="s">
        <v>625</v>
      </c>
      <c r="BM1786" s="92">
        <v>0</v>
      </c>
      <c r="BN1786" s="92">
        <v>2169</v>
      </c>
      <c r="BO1786" s="92">
        <v>108.33624268</v>
      </c>
      <c r="BP1786" s="92">
        <v>71.719467159999994</v>
      </c>
      <c r="BQ1786" s="92">
        <v>90.027854919999996</v>
      </c>
      <c r="BR1786" s="91" t="s">
        <v>42</v>
      </c>
      <c r="BS1786" s="92">
        <v>1519443.996</v>
      </c>
      <c r="BT1786" s="92">
        <v>5033326.9955000002</v>
      </c>
      <c r="BU1786" s="92" t="s">
        <v>42</v>
      </c>
      <c r="BV1786" s="93">
        <v>44562</v>
      </c>
      <c r="BW1786" s="93">
        <v>44926</v>
      </c>
      <c r="BX1786" s="40"/>
      <c r="BY1786" s="15">
        <f>IF(BI1786=0,MAX($BY$5:BY1785)+1,0)</f>
        <v>0</v>
      </c>
      <c r="BZ1786" s="15" t="str">
        <f t="shared" si="29"/>
        <v/>
      </c>
    </row>
    <row r="1787" spans="61:78" x14ac:dyDescent="0.25">
      <c r="BI1787" s="27">
        <v>21</v>
      </c>
      <c r="BJ1787" t="s">
        <v>421</v>
      </c>
      <c r="BK1787" s="91">
        <v>6.0000000000000001E-3</v>
      </c>
      <c r="BL1787" s="92" t="s">
        <v>626</v>
      </c>
      <c r="BM1787" s="92">
        <v>0</v>
      </c>
      <c r="BN1787" s="92">
        <v>2295</v>
      </c>
      <c r="BO1787" s="92">
        <v>107.84601592999999</v>
      </c>
      <c r="BP1787" s="92">
        <v>71.506248470000003</v>
      </c>
      <c r="BQ1787" s="92">
        <v>89.676132199999998</v>
      </c>
      <c r="BR1787" s="91" t="s">
        <v>43</v>
      </c>
      <c r="BS1787" s="92">
        <v>1519469.0020999999</v>
      </c>
      <c r="BT1787" s="92">
        <v>5033304.9913999997</v>
      </c>
      <c r="BU1787" s="92" t="s">
        <v>43</v>
      </c>
      <c r="BV1787" s="93">
        <v>44562</v>
      </c>
      <c r="BW1787" s="93">
        <v>44926</v>
      </c>
      <c r="BX1787" s="40"/>
      <c r="BY1787" s="15">
        <f>IF(BI1787=0,MAX($BY$5:BY1786)+1,0)</f>
        <v>0</v>
      </c>
      <c r="BZ1787" s="15" t="str">
        <f t="shared" si="29"/>
        <v/>
      </c>
    </row>
    <row r="1788" spans="61:78" x14ac:dyDescent="0.25">
      <c r="BI1788" s="27">
        <v>22</v>
      </c>
      <c r="BJ1788" t="s">
        <v>421</v>
      </c>
      <c r="BK1788" s="91">
        <v>6.0000000000000001E-3</v>
      </c>
      <c r="BL1788" s="92" t="s">
        <v>627</v>
      </c>
      <c r="BM1788" s="92">
        <v>0</v>
      </c>
      <c r="BN1788" s="92">
        <v>2295</v>
      </c>
      <c r="BO1788" s="92">
        <v>107.84601592999999</v>
      </c>
      <c r="BP1788" s="92">
        <v>71.506248470000003</v>
      </c>
      <c r="BQ1788" s="92">
        <v>89.676132199999998</v>
      </c>
      <c r="BR1788" s="91" t="s">
        <v>44</v>
      </c>
      <c r="BS1788" s="92">
        <v>1519482.0045</v>
      </c>
      <c r="BT1788" s="92">
        <v>5033285.9927000003</v>
      </c>
      <c r="BU1788" s="92" t="s">
        <v>44</v>
      </c>
      <c r="BV1788" s="93">
        <v>44562</v>
      </c>
      <c r="BW1788" s="93">
        <v>44926</v>
      </c>
      <c r="BX1788" s="40"/>
      <c r="BY1788" s="15">
        <f>IF(BI1788=0,MAX($BY$5:BY1787)+1,0)</f>
        <v>0</v>
      </c>
      <c r="BZ1788" s="15" t="str">
        <f t="shared" si="29"/>
        <v/>
      </c>
    </row>
    <row r="1789" spans="61:78" x14ac:dyDescent="0.25">
      <c r="BI1789" s="27">
        <v>23</v>
      </c>
      <c r="BJ1789" t="s">
        <v>422</v>
      </c>
      <c r="BK1789" s="91">
        <v>2.4E-2</v>
      </c>
      <c r="BL1789" s="92" t="s">
        <v>628</v>
      </c>
      <c r="BM1789" s="92">
        <v>0</v>
      </c>
      <c r="BN1789" s="92">
        <v>2527</v>
      </c>
      <c r="BO1789" s="92">
        <v>107.97271729000001</v>
      </c>
      <c r="BP1789" s="92">
        <v>71.206565859999998</v>
      </c>
      <c r="BQ1789" s="92">
        <v>89.589641575000002</v>
      </c>
      <c r="BR1789" s="91" t="s">
        <v>45</v>
      </c>
      <c r="BS1789" s="92">
        <v>1519518.9950999999</v>
      </c>
      <c r="BT1789" s="92">
        <v>5033226.9990999997</v>
      </c>
      <c r="BU1789" s="92" t="s">
        <v>45</v>
      </c>
      <c r="BV1789" s="93">
        <v>44562</v>
      </c>
      <c r="BW1789" s="93">
        <v>44926</v>
      </c>
      <c r="BX1789" s="40"/>
      <c r="BY1789" s="15">
        <f>IF(BI1789=0,MAX($BY$5:BY1788)+1,0)</f>
        <v>0</v>
      </c>
      <c r="BZ1789" s="15" t="str">
        <f t="shared" si="29"/>
        <v/>
      </c>
    </row>
    <row r="1790" spans="61:78" x14ac:dyDescent="0.25">
      <c r="BI1790" s="27">
        <v>24</v>
      </c>
      <c r="BJ1790" t="s">
        <v>423</v>
      </c>
      <c r="BK1790" s="91">
        <v>-2.1399999999999999E-2</v>
      </c>
      <c r="BL1790" s="92" t="s">
        <v>629</v>
      </c>
      <c r="BM1790" s="92">
        <v>0</v>
      </c>
      <c r="BN1790" s="92">
        <v>2287</v>
      </c>
      <c r="BO1790" s="92">
        <v>107.6685791</v>
      </c>
      <c r="BP1790" s="92">
        <v>71.260536189999996</v>
      </c>
      <c r="BQ1790" s="92">
        <v>89.464557644999999</v>
      </c>
      <c r="BR1790" s="91" t="s">
        <v>46</v>
      </c>
      <c r="BS1790" s="92">
        <v>1519078.0001999999</v>
      </c>
      <c r="BT1790" s="92">
        <v>5033219.9946999997</v>
      </c>
      <c r="BU1790" s="92" t="s">
        <v>46</v>
      </c>
      <c r="BV1790" s="93">
        <v>44562</v>
      </c>
      <c r="BW1790" s="93">
        <v>44926</v>
      </c>
      <c r="BX1790" s="40"/>
      <c r="BY1790" s="15">
        <f>IF(BI1790=0,MAX($BY$5:BY1789)+1,0)</f>
        <v>0</v>
      </c>
      <c r="BZ1790" s="15" t="str">
        <f t="shared" si="29"/>
        <v/>
      </c>
    </row>
    <row r="1791" spans="61:78" x14ac:dyDescent="0.25">
      <c r="BI1791" s="27">
        <v>25</v>
      </c>
      <c r="BJ1791" t="s">
        <v>424</v>
      </c>
      <c r="BK1791" s="91">
        <v>2.1399999999999999E-2</v>
      </c>
      <c r="BL1791" s="92" t="s">
        <v>630</v>
      </c>
      <c r="BM1791" s="92">
        <v>0</v>
      </c>
      <c r="BN1791" s="92">
        <v>1909</v>
      </c>
      <c r="BO1791" s="92">
        <v>108.11677551</v>
      </c>
      <c r="BP1791" s="92">
        <v>71.622856139999996</v>
      </c>
      <c r="BQ1791" s="92">
        <v>89.869815824999904</v>
      </c>
      <c r="BR1791" s="91" t="s">
        <v>47</v>
      </c>
      <c r="BS1791" s="92">
        <v>1519088.0037</v>
      </c>
      <c r="BT1791" s="92">
        <v>5033340.9992000004</v>
      </c>
      <c r="BU1791" s="92" t="s">
        <v>47</v>
      </c>
      <c r="BV1791" s="93">
        <v>44562</v>
      </c>
      <c r="BW1791" s="93">
        <v>44926</v>
      </c>
      <c r="BX1791" s="40"/>
      <c r="BY1791" s="15">
        <f>IF(BI1791=0,MAX($BY$5:BY1790)+1,0)</f>
        <v>0</v>
      </c>
      <c r="BZ1791" s="15" t="str">
        <f t="shared" si="29"/>
        <v/>
      </c>
    </row>
    <row r="1792" spans="61:78" x14ac:dyDescent="0.25">
      <c r="BI1792" s="27">
        <v>26</v>
      </c>
      <c r="BJ1792" t="s">
        <v>425</v>
      </c>
      <c r="BK1792" s="91">
        <v>2.1399999999999999E-2</v>
      </c>
      <c r="BL1792" s="92" t="s">
        <v>631</v>
      </c>
      <c r="BM1792" s="92">
        <v>0</v>
      </c>
      <c r="BN1792" s="92">
        <v>2161</v>
      </c>
      <c r="BO1792" s="92">
        <v>107.9879303</v>
      </c>
      <c r="BP1792" s="92">
        <v>71.230773929999998</v>
      </c>
      <c r="BQ1792" s="92">
        <v>89.609352114999993</v>
      </c>
      <c r="BR1792" s="91" t="s">
        <v>48</v>
      </c>
      <c r="BS1792" s="92">
        <v>1519071.9994999999</v>
      </c>
      <c r="BT1792" s="92">
        <v>5033226.9907999998</v>
      </c>
      <c r="BU1792" s="92" t="s">
        <v>48</v>
      </c>
      <c r="BV1792" s="93">
        <v>44562</v>
      </c>
      <c r="BW1792" s="93">
        <v>44926</v>
      </c>
      <c r="BX1792" s="40"/>
      <c r="BY1792" s="15">
        <f>IF(BI1792=0,MAX($BY$5:BY1791)+1,0)</f>
        <v>0</v>
      </c>
      <c r="BZ1792" s="15" t="str">
        <f t="shared" si="29"/>
        <v/>
      </c>
    </row>
    <row r="1793" spans="61:78" x14ac:dyDescent="0.25">
      <c r="BI1793" s="27">
        <v>27</v>
      </c>
      <c r="BJ1793" t="s">
        <v>426</v>
      </c>
      <c r="BK1793" s="91">
        <v>-6.0000000000000001E-3</v>
      </c>
      <c r="BL1793" s="92" t="s">
        <v>632</v>
      </c>
      <c r="BM1793" s="92">
        <v>0</v>
      </c>
      <c r="BN1793" s="92">
        <v>2528</v>
      </c>
      <c r="BO1793" s="92">
        <v>107.90103148999999</v>
      </c>
      <c r="BP1793" s="92">
        <v>71.132980349999997</v>
      </c>
      <c r="BQ1793" s="92">
        <v>89.517005920000003</v>
      </c>
      <c r="BR1793" s="91" t="s">
        <v>49</v>
      </c>
      <c r="BS1793" s="92">
        <v>1519568.0019</v>
      </c>
      <c r="BT1793" s="92">
        <v>5033226.9948000005</v>
      </c>
      <c r="BU1793" s="92" t="s">
        <v>49</v>
      </c>
      <c r="BV1793" s="93">
        <v>44562</v>
      </c>
      <c r="BW1793" s="93">
        <v>44926</v>
      </c>
      <c r="BX1793" s="40"/>
      <c r="BY1793" s="15">
        <f>IF(BI1793=0,MAX($BY$5:BY1792)+1,0)</f>
        <v>0</v>
      </c>
      <c r="BZ1793" s="15" t="str">
        <f t="shared" si="29"/>
        <v/>
      </c>
    </row>
    <row r="1794" spans="61:78" x14ac:dyDescent="0.25">
      <c r="BI1794" s="27">
        <v>28</v>
      </c>
      <c r="BJ1794" t="s">
        <v>426</v>
      </c>
      <c r="BK1794" s="91">
        <v>-6.0000000000000001E-3</v>
      </c>
      <c r="BL1794" s="92" t="s">
        <v>633</v>
      </c>
      <c r="BM1794" s="92">
        <v>0</v>
      </c>
      <c r="BN1794" s="92">
        <v>2528</v>
      </c>
      <c r="BO1794" s="92">
        <v>107.90103148999999</v>
      </c>
      <c r="BP1794" s="92">
        <v>71.132980349999997</v>
      </c>
      <c r="BQ1794" s="92">
        <v>89.517005920000003</v>
      </c>
      <c r="BR1794" s="91" t="s">
        <v>50</v>
      </c>
      <c r="BS1794" s="92">
        <v>1519571.9987999999</v>
      </c>
      <c r="BT1794" s="92">
        <v>5033222.9929</v>
      </c>
      <c r="BU1794" s="92" t="s">
        <v>50</v>
      </c>
      <c r="BV1794" s="93">
        <v>44562</v>
      </c>
      <c r="BW1794" s="93">
        <v>44926</v>
      </c>
      <c r="BX1794" s="40"/>
      <c r="BY1794" s="15">
        <f>IF(BI1794=0,MAX($BY$5:BY1793)+1,0)</f>
        <v>0</v>
      </c>
      <c r="BZ1794" s="15" t="str">
        <f t="shared" si="29"/>
        <v/>
      </c>
    </row>
    <row r="1795" spans="61:78" x14ac:dyDescent="0.25">
      <c r="BI1795" s="27">
        <v>29</v>
      </c>
      <c r="BJ1795" t="s">
        <v>427</v>
      </c>
      <c r="BK1795" s="91">
        <v>6.0000000000000001E-3</v>
      </c>
      <c r="BL1795" s="92" t="s">
        <v>634</v>
      </c>
      <c r="BM1795" s="92">
        <v>0</v>
      </c>
      <c r="BN1795" s="92">
        <v>2412</v>
      </c>
      <c r="BO1795" s="92">
        <v>108.01702118</v>
      </c>
      <c r="BP1795" s="92">
        <v>71.264244079999997</v>
      </c>
      <c r="BQ1795" s="92">
        <v>89.640632629999999</v>
      </c>
      <c r="BR1795" s="91" t="s">
        <v>51</v>
      </c>
      <c r="BS1795" s="92">
        <v>1519546.9998999999</v>
      </c>
      <c r="BT1795" s="92">
        <v>5033241</v>
      </c>
      <c r="BU1795" s="92" t="s">
        <v>51</v>
      </c>
      <c r="BV1795" s="93">
        <v>44562</v>
      </c>
      <c r="BW1795" s="93">
        <v>44926</v>
      </c>
      <c r="BX1795" s="40"/>
      <c r="BY1795" s="15">
        <f>IF(BI1795=0,MAX($BY$5:BY1794)+1,0)</f>
        <v>0</v>
      </c>
      <c r="BZ1795" s="15" t="str">
        <f t="shared" si="29"/>
        <v/>
      </c>
    </row>
    <row r="1796" spans="61:78" x14ac:dyDescent="0.25">
      <c r="BI1796" s="27">
        <v>30</v>
      </c>
      <c r="BJ1796" t="s">
        <v>426</v>
      </c>
      <c r="BK1796" s="91">
        <v>6.0000000000000001E-3</v>
      </c>
      <c r="BL1796" s="92" t="s">
        <v>635</v>
      </c>
      <c r="BM1796" s="92">
        <v>0</v>
      </c>
      <c r="BN1796" s="92">
        <v>2528</v>
      </c>
      <c r="BO1796" s="92">
        <v>107.90103148999999</v>
      </c>
      <c r="BP1796" s="92">
        <v>71.132980349999997</v>
      </c>
      <c r="BQ1796" s="92">
        <v>89.517005920000003</v>
      </c>
      <c r="BR1796" s="91" t="s">
        <v>52</v>
      </c>
      <c r="BS1796" s="92">
        <v>1519545.0049999999</v>
      </c>
      <c r="BT1796" s="92">
        <v>5033238.9978999998</v>
      </c>
      <c r="BU1796" s="92" t="s">
        <v>52</v>
      </c>
      <c r="BV1796" s="93">
        <v>44562</v>
      </c>
      <c r="BW1796" s="93">
        <v>44926</v>
      </c>
      <c r="BX1796" s="40"/>
      <c r="BY1796" s="15">
        <f>IF(BI1796=0,MAX($BY$5:BY1795)+1,0)</f>
        <v>0</v>
      </c>
      <c r="BZ1796" s="15" t="str">
        <f t="shared" si="29"/>
        <v/>
      </c>
    </row>
    <row r="1797" spans="61:78" x14ac:dyDescent="0.25">
      <c r="BI1797" s="27">
        <v>31</v>
      </c>
      <c r="BJ1797" t="s">
        <v>422</v>
      </c>
      <c r="BK1797" s="91">
        <v>1.2E-2</v>
      </c>
      <c r="BL1797" s="92" t="s">
        <v>636</v>
      </c>
      <c r="BM1797" s="92">
        <v>0</v>
      </c>
      <c r="BN1797" s="92">
        <v>2527</v>
      </c>
      <c r="BO1797" s="92">
        <v>107.97271729000001</v>
      </c>
      <c r="BP1797" s="92">
        <v>71.206565859999998</v>
      </c>
      <c r="BQ1797" s="92">
        <v>89.589641575000002</v>
      </c>
      <c r="BR1797" s="91" t="s">
        <v>53</v>
      </c>
      <c r="BS1797" s="92">
        <v>1519518.9950999999</v>
      </c>
      <c r="BT1797" s="92">
        <v>5033226.9990999997</v>
      </c>
      <c r="BU1797" s="92" t="s">
        <v>53</v>
      </c>
      <c r="BV1797" s="93">
        <v>44562</v>
      </c>
      <c r="BW1797" s="93">
        <v>44926</v>
      </c>
      <c r="BX1797" s="40"/>
      <c r="BY1797" s="15">
        <f>IF(BI1797=0,MAX($BY$5:BY1796)+1,0)</f>
        <v>0</v>
      </c>
      <c r="BZ1797" s="15" t="str">
        <f t="shared" si="29"/>
        <v/>
      </c>
    </row>
    <row r="1798" spans="61:78" x14ac:dyDescent="0.25">
      <c r="BI1798" s="27">
        <v>32</v>
      </c>
      <c r="BJ1798" t="s">
        <v>426</v>
      </c>
      <c r="BK1798" s="91">
        <v>8.0000000000000002E-3</v>
      </c>
      <c r="BL1798" s="92" t="s">
        <v>639</v>
      </c>
      <c r="BM1798" s="92">
        <v>0</v>
      </c>
      <c r="BN1798" s="92">
        <v>2528</v>
      </c>
      <c r="BO1798" s="92">
        <v>107.90103148999999</v>
      </c>
      <c r="BP1798" s="92">
        <v>71.132980349999997</v>
      </c>
      <c r="BQ1798" s="92">
        <v>89.517005920000003</v>
      </c>
      <c r="BR1798" s="91" t="s">
        <v>56</v>
      </c>
      <c r="BS1798" s="92">
        <v>1519549.9957999999</v>
      </c>
      <c r="BT1798" s="92">
        <v>5033195.9979999997</v>
      </c>
      <c r="BU1798" s="92" t="s">
        <v>56</v>
      </c>
      <c r="BV1798" s="93">
        <v>44562</v>
      </c>
      <c r="BW1798" s="93">
        <v>44926</v>
      </c>
      <c r="BX1798" s="40"/>
      <c r="BY1798" s="15">
        <f>IF(BI1798=0,MAX($BY$5:BY1797)+1,0)</f>
        <v>0</v>
      </c>
      <c r="BZ1798" s="15" t="str">
        <f t="shared" si="29"/>
        <v/>
      </c>
    </row>
    <row r="1799" spans="61:78" x14ac:dyDescent="0.25">
      <c r="BI1799" s="27">
        <v>33</v>
      </c>
      <c r="BJ1799" t="s">
        <v>342</v>
      </c>
      <c r="BK1799" s="91">
        <v>6.0000000000000001E-3</v>
      </c>
      <c r="BL1799" s="92" t="s">
        <v>654</v>
      </c>
      <c r="BM1799" s="92">
        <v>0</v>
      </c>
      <c r="BN1799" s="92">
        <v>14785</v>
      </c>
      <c r="BO1799" s="92">
        <v>106.4753418</v>
      </c>
      <c r="BP1799" s="92">
        <v>63.433700559999998</v>
      </c>
      <c r="BQ1799" s="92">
        <v>84.95452118</v>
      </c>
      <c r="BR1799" s="91" t="s">
        <v>71</v>
      </c>
      <c r="BS1799" s="92">
        <v>1518762.0031999999</v>
      </c>
      <c r="BT1799" s="92">
        <v>5031310.9926000005</v>
      </c>
      <c r="BU1799" s="92" t="s">
        <v>71</v>
      </c>
      <c r="BV1799" s="93">
        <v>44562</v>
      </c>
      <c r="BW1799" s="93">
        <v>44926</v>
      </c>
      <c r="BX1799" s="40"/>
      <c r="BY1799" s="15">
        <f>IF(BI1799=0,MAX($BY$5:BY1798)+1,0)</f>
        <v>0</v>
      </c>
      <c r="BZ1799" s="15" t="str">
        <f t="shared" ref="BZ1799:BZ1862" si="30">IF(ROW()-$BZ$5&lt;=$BY$4,ROW()-$BZ$5,"")</f>
        <v/>
      </c>
    </row>
    <row r="1800" spans="61:78" x14ac:dyDescent="0.25">
      <c r="BI1800" s="27">
        <v>34</v>
      </c>
      <c r="BJ1800" t="s">
        <v>453</v>
      </c>
      <c r="BK1800" s="91">
        <v>-3.5000000000000001E-3</v>
      </c>
      <c r="BL1800" s="92" t="s">
        <v>674</v>
      </c>
      <c r="BM1800" s="92">
        <v>0</v>
      </c>
      <c r="BN1800" s="92">
        <v>727</v>
      </c>
      <c r="BO1800" s="92">
        <v>112.15606689000001</v>
      </c>
      <c r="BP1800" s="92">
        <v>65.068504329999996</v>
      </c>
      <c r="BQ1800" s="92">
        <v>88.612285610000001</v>
      </c>
      <c r="BR1800" s="91" t="s">
        <v>87</v>
      </c>
      <c r="BS1800" s="92">
        <v>1516905.0027999999</v>
      </c>
      <c r="BT1800" s="92">
        <v>5033255.9985999996</v>
      </c>
      <c r="BU1800" s="92" t="s">
        <v>87</v>
      </c>
      <c r="BV1800" s="93">
        <v>44562</v>
      </c>
      <c r="BW1800" s="93">
        <v>44926</v>
      </c>
      <c r="BX1800" s="40"/>
      <c r="BY1800" s="15">
        <f>IF(BI1800=0,MAX($BY$5:BY1799)+1,0)</f>
        <v>0</v>
      </c>
      <c r="BZ1800" s="15" t="str">
        <f t="shared" si="30"/>
        <v/>
      </c>
    </row>
    <row r="1801" spans="61:78" x14ac:dyDescent="0.25">
      <c r="BI1801" s="27">
        <v>35</v>
      </c>
      <c r="BJ1801" t="s">
        <v>464</v>
      </c>
      <c r="BK1801" s="91">
        <v>-9.4999999999999998E-3</v>
      </c>
      <c r="BL1801" s="92" t="s">
        <v>683</v>
      </c>
      <c r="BM1801" s="92">
        <v>0</v>
      </c>
      <c r="BN1801" s="92">
        <v>9249</v>
      </c>
      <c r="BO1801" s="92">
        <v>103.56208801</v>
      </c>
      <c r="BP1801" s="92">
        <v>66.873481749999996</v>
      </c>
      <c r="BQ1801" s="92">
        <v>85.217784879999996</v>
      </c>
      <c r="BR1801" s="91" t="s">
        <v>89</v>
      </c>
      <c r="BS1801" s="92">
        <v>1520751.9961000001</v>
      </c>
      <c r="BT1801" s="92">
        <v>5032391.9959000004</v>
      </c>
      <c r="BU1801" s="92" t="s">
        <v>89</v>
      </c>
      <c r="BV1801" s="93">
        <v>44562</v>
      </c>
      <c r="BW1801" s="93">
        <v>44926</v>
      </c>
      <c r="BX1801" s="40"/>
      <c r="BY1801" s="15">
        <f>IF(BI1801=0,MAX($BY$5:BY1800)+1,0)</f>
        <v>0</v>
      </c>
      <c r="BZ1801" s="15" t="str">
        <f t="shared" si="30"/>
        <v/>
      </c>
    </row>
    <row r="1802" spans="61:78" x14ac:dyDescent="0.25">
      <c r="BI1802" s="27">
        <v>36</v>
      </c>
      <c r="BJ1802" t="s">
        <v>465</v>
      </c>
      <c r="BK1802" s="91">
        <v>-9.4999999999999998E-3</v>
      </c>
      <c r="BL1802" s="92" t="s">
        <v>684</v>
      </c>
      <c r="BM1802" s="92">
        <v>0</v>
      </c>
      <c r="BN1802" s="92">
        <v>8671</v>
      </c>
      <c r="BO1802" s="92">
        <v>104.6832962</v>
      </c>
      <c r="BP1802" s="92">
        <v>68.130287170000003</v>
      </c>
      <c r="BQ1802" s="92">
        <v>86.406791685000002</v>
      </c>
      <c r="BR1802" s="91" t="s">
        <v>90</v>
      </c>
      <c r="BS1802" s="92">
        <v>1520458.9982</v>
      </c>
      <c r="BT1802" s="92">
        <v>5032383.9956999999</v>
      </c>
      <c r="BU1802" s="92" t="s">
        <v>90</v>
      </c>
      <c r="BV1802" s="93">
        <v>44562</v>
      </c>
      <c r="BW1802" s="93">
        <v>44926</v>
      </c>
      <c r="BX1802" s="40"/>
      <c r="BY1802" s="15">
        <f>IF(BI1802=0,MAX($BY$5:BY1801)+1,0)</f>
        <v>0</v>
      </c>
      <c r="BZ1802" s="15" t="str">
        <f t="shared" si="30"/>
        <v/>
      </c>
    </row>
    <row r="1803" spans="61:78" x14ac:dyDescent="0.25">
      <c r="BI1803" s="27">
        <v>37</v>
      </c>
      <c r="BJ1803" t="s">
        <v>466</v>
      </c>
      <c r="BK1803" s="91">
        <v>-9.4999999999999998E-3</v>
      </c>
      <c r="BL1803" s="92" t="s">
        <v>685</v>
      </c>
      <c r="BM1803" s="92">
        <v>0</v>
      </c>
      <c r="BN1803" s="92">
        <v>9255</v>
      </c>
      <c r="BO1803" s="92">
        <v>103.91210938</v>
      </c>
      <c r="BP1803" s="92">
        <v>66.635841369999994</v>
      </c>
      <c r="BQ1803" s="92">
        <v>85.273975374999907</v>
      </c>
      <c r="BR1803" s="91" t="s">
        <v>91</v>
      </c>
      <c r="BS1803" s="92">
        <v>1520823.9998999999</v>
      </c>
      <c r="BT1803" s="92">
        <v>5032383.9976000004</v>
      </c>
      <c r="BU1803" s="92" t="s">
        <v>91</v>
      </c>
      <c r="BV1803" s="93">
        <v>44562</v>
      </c>
      <c r="BW1803" s="93">
        <v>44926</v>
      </c>
      <c r="BX1803" s="40"/>
      <c r="BY1803" s="15">
        <f>IF(BI1803=0,MAX($BY$5:BY1802)+1,0)</f>
        <v>0</v>
      </c>
      <c r="BZ1803" s="15" t="str">
        <f t="shared" si="30"/>
        <v/>
      </c>
    </row>
    <row r="1804" spans="61:78" x14ac:dyDescent="0.25">
      <c r="BI1804" s="27">
        <v>38</v>
      </c>
      <c r="BJ1804" t="s">
        <v>467</v>
      </c>
      <c r="BK1804" s="91">
        <v>-9.4999999999999998E-3</v>
      </c>
      <c r="BL1804" s="92" t="s">
        <v>686</v>
      </c>
      <c r="BM1804" s="92">
        <v>0</v>
      </c>
      <c r="BN1804" s="92">
        <v>8689</v>
      </c>
      <c r="BO1804" s="92">
        <v>104.02419281</v>
      </c>
      <c r="BP1804" s="92">
        <v>67.291755679999994</v>
      </c>
      <c r="BQ1804" s="92">
        <v>85.657974244999906</v>
      </c>
      <c r="BR1804" s="91" t="s">
        <v>92</v>
      </c>
      <c r="BS1804" s="92">
        <v>1520653.0012999999</v>
      </c>
      <c r="BT1804" s="92">
        <v>5032404.9929</v>
      </c>
      <c r="BU1804" s="92" t="s">
        <v>92</v>
      </c>
      <c r="BV1804" s="93">
        <v>44562</v>
      </c>
      <c r="BW1804" s="93">
        <v>44926</v>
      </c>
      <c r="BX1804" s="40"/>
      <c r="BY1804" s="15">
        <f>IF(BI1804=0,MAX($BY$5:BY1803)+1,0)</f>
        <v>0</v>
      </c>
      <c r="BZ1804" s="15" t="str">
        <f t="shared" si="30"/>
        <v/>
      </c>
    </row>
    <row r="1805" spans="61:78" x14ac:dyDescent="0.25">
      <c r="BI1805" s="27">
        <v>39</v>
      </c>
      <c r="BJ1805" t="s">
        <v>468</v>
      </c>
      <c r="BK1805" s="91">
        <v>-9.4999999999999998E-3</v>
      </c>
      <c r="BL1805" s="92" t="s">
        <v>687</v>
      </c>
      <c r="BM1805" s="92">
        <v>0</v>
      </c>
      <c r="BN1805" s="92">
        <v>7191</v>
      </c>
      <c r="BO1805" s="92">
        <v>103.00206756999999</v>
      </c>
      <c r="BP1805" s="92">
        <v>68.493926999999999</v>
      </c>
      <c r="BQ1805" s="92">
        <v>85.747997284999997</v>
      </c>
      <c r="BR1805" s="91" t="s">
        <v>93</v>
      </c>
      <c r="BS1805" s="92">
        <v>1520382.003</v>
      </c>
      <c r="BT1805" s="92">
        <v>5032502.9935999997</v>
      </c>
      <c r="BU1805" s="92" t="s">
        <v>93</v>
      </c>
      <c r="BV1805" s="93">
        <v>44562</v>
      </c>
      <c r="BW1805" s="93">
        <v>44926</v>
      </c>
      <c r="BX1805" s="40"/>
      <c r="BY1805" s="15">
        <f>IF(BI1805=0,MAX($BY$5:BY1804)+1,0)</f>
        <v>0</v>
      </c>
      <c r="BZ1805" s="15" t="str">
        <f t="shared" si="30"/>
        <v/>
      </c>
    </row>
    <row r="1806" spans="61:78" x14ac:dyDescent="0.25">
      <c r="BI1806" s="27">
        <v>0</v>
      </c>
      <c r="BJ1806" t="s">
        <v>394</v>
      </c>
      <c r="BK1806" s="91">
        <v>-5.0000000000000001E-3</v>
      </c>
      <c r="BL1806" s="92" t="s">
        <v>596</v>
      </c>
      <c r="BM1806" s="92">
        <v>0</v>
      </c>
      <c r="BN1806" s="92">
        <v>3117</v>
      </c>
      <c r="BO1806" s="92">
        <v>110.0019989</v>
      </c>
      <c r="BP1806" s="92">
        <v>65.353309629999998</v>
      </c>
      <c r="BQ1806" s="92">
        <v>87.677654265000001</v>
      </c>
      <c r="BR1806" s="91">
        <v>636</v>
      </c>
      <c r="BS1806" s="92">
        <v>1518019.0027999999</v>
      </c>
      <c r="BT1806" s="92">
        <v>5032595.9945999999</v>
      </c>
      <c r="BU1806" s="92">
        <v>636</v>
      </c>
      <c r="BV1806" s="93">
        <v>44562</v>
      </c>
      <c r="BW1806" s="93">
        <v>44926</v>
      </c>
      <c r="BX1806" s="40"/>
      <c r="BY1806" s="15">
        <f>IF(BI1806=0,MAX($BY$5:BY1805)+1,0)</f>
        <v>46</v>
      </c>
      <c r="BZ1806" s="15" t="str">
        <f t="shared" si="30"/>
        <v/>
      </c>
    </row>
    <row r="1807" spans="61:78" x14ac:dyDescent="0.25">
      <c r="BI1807" s="27">
        <v>1</v>
      </c>
      <c r="BJ1807" t="s">
        <v>395</v>
      </c>
      <c r="BK1807" s="91">
        <v>-5.0000000000000001E-3</v>
      </c>
      <c r="BL1807" s="92" t="s">
        <v>597</v>
      </c>
      <c r="BM1807" s="92">
        <v>0</v>
      </c>
      <c r="BN1807" s="92">
        <v>2749</v>
      </c>
      <c r="BO1807" s="92">
        <v>110.50395966000001</v>
      </c>
      <c r="BP1807" s="92">
        <v>65.559921259999996</v>
      </c>
      <c r="BQ1807" s="92">
        <v>88.031940460000001</v>
      </c>
      <c r="BR1807" s="91">
        <v>637</v>
      </c>
      <c r="BS1807" s="92">
        <v>1518020.0022</v>
      </c>
      <c r="BT1807" s="92">
        <v>5032741.9932000004</v>
      </c>
      <c r="BU1807" s="92">
        <v>637</v>
      </c>
      <c r="BV1807" s="93">
        <v>44562</v>
      </c>
      <c r="BW1807" s="93">
        <v>44926</v>
      </c>
      <c r="BX1807" s="40"/>
      <c r="BY1807" s="15">
        <f>IF(BI1807=0,MAX($BY$5:BY1806)+1,0)</f>
        <v>0</v>
      </c>
      <c r="BZ1807" s="15" t="str">
        <f t="shared" si="30"/>
        <v/>
      </c>
    </row>
    <row r="1808" spans="61:78" x14ac:dyDescent="0.25">
      <c r="BI1808" s="27">
        <v>2</v>
      </c>
      <c r="BJ1808" t="s">
        <v>396</v>
      </c>
      <c r="BK1808" s="91">
        <v>-0.02</v>
      </c>
      <c r="BL1808" s="92" t="s">
        <v>598</v>
      </c>
      <c r="BM1808" s="92">
        <v>0</v>
      </c>
      <c r="BN1808" s="92">
        <v>2531</v>
      </c>
      <c r="BO1808" s="92">
        <v>107.81092072</v>
      </c>
      <c r="BP1808" s="92">
        <v>70.854019170000001</v>
      </c>
      <c r="BQ1808" s="92">
        <v>89.332469945</v>
      </c>
      <c r="BR1808" s="91">
        <v>826</v>
      </c>
      <c r="BS1808" s="92">
        <v>1519684.0051</v>
      </c>
      <c r="BT1808" s="92">
        <v>5033258.9992000004</v>
      </c>
      <c r="BU1808" s="92">
        <v>826</v>
      </c>
      <c r="BV1808" s="93">
        <v>44562</v>
      </c>
      <c r="BW1808" s="93">
        <v>44926</v>
      </c>
      <c r="BX1808" s="40"/>
      <c r="BY1808" s="15">
        <f>IF(BI1808=0,MAX($BY$5:BY1807)+1,0)</f>
        <v>0</v>
      </c>
      <c r="BZ1808" s="15" t="str">
        <f t="shared" si="30"/>
        <v/>
      </c>
    </row>
    <row r="1809" spans="61:78" x14ac:dyDescent="0.25">
      <c r="BI1809" s="27">
        <v>3</v>
      </c>
      <c r="BJ1809" t="s">
        <v>397</v>
      </c>
      <c r="BK1809" s="91">
        <v>-2.1399999999999999E-2</v>
      </c>
      <c r="BL1809" s="92" t="s">
        <v>599</v>
      </c>
      <c r="BM1809" s="92">
        <v>0</v>
      </c>
      <c r="BN1809" s="92">
        <v>2038</v>
      </c>
      <c r="BO1809" s="92">
        <v>107.7279892</v>
      </c>
      <c r="BP1809" s="92">
        <v>71.638175959999998</v>
      </c>
      <c r="BQ1809" s="92">
        <v>89.683082579999905</v>
      </c>
      <c r="BR1809" s="91">
        <v>828</v>
      </c>
      <c r="BS1809" s="92">
        <v>1519133.9997</v>
      </c>
      <c r="BT1809" s="92">
        <v>5033304.9972000001</v>
      </c>
      <c r="BU1809" s="92">
        <v>828</v>
      </c>
      <c r="BV1809" s="93">
        <v>44562</v>
      </c>
      <c r="BW1809" s="93">
        <v>44926</v>
      </c>
      <c r="BX1809" s="40"/>
      <c r="BY1809" s="15">
        <f>IF(BI1809=0,MAX($BY$5:BY1808)+1,0)</f>
        <v>0</v>
      </c>
      <c r="BZ1809" s="15" t="str">
        <f t="shared" si="30"/>
        <v/>
      </c>
    </row>
    <row r="1810" spans="61:78" x14ac:dyDescent="0.25">
      <c r="BI1810" s="27">
        <v>4</v>
      </c>
      <c r="BJ1810" t="s">
        <v>398</v>
      </c>
      <c r="BK1810" s="91">
        <v>-3.0000000000000001E-3</v>
      </c>
      <c r="BL1810" s="92" t="s">
        <v>600</v>
      </c>
      <c r="BM1810" s="92">
        <v>0</v>
      </c>
      <c r="BN1810" s="92">
        <v>3878</v>
      </c>
      <c r="BO1810" s="92">
        <v>109.74568176</v>
      </c>
      <c r="BP1810" s="92">
        <v>65.147163390000003</v>
      </c>
      <c r="BQ1810" s="92">
        <v>87.446422575</v>
      </c>
      <c r="BR1810" s="91">
        <v>830</v>
      </c>
      <c r="BS1810" s="92">
        <v>1518029.0029</v>
      </c>
      <c r="BT1810" s="92">
        <v>5032427.9934999999</v>
      </c>
      <c r="BU1810" s="92">
        <v>830</v>
      </c>
      <c r="BV1810" s="93">
        <v>44562</v>
      </c>
      <c r="BW1810" s="93">
        <v>44926</v>
      </c>
      <c r="BX1810" s="40"/>
      <c r="BY1810" s="15">
        <f>IF(BI1810=0,MAX($BY$5:BY1809)+1,0)</f>
        <v>0</v>
      </c>
      <c r="BZ1810" s="15" t="str">
        <f t="shared" si="30"/>
        <v/>
      </c>
    </row>
    <row r="1811" spans="61:78" x14ac:dyDescent="0.25">
      <c r="BI1811" s="27">
        <v>5</v>
      </c>
      <c r="BJ1811" t="s">
        <v>399</v>
      </c>
      <c r="BK1811" s="91">
        <v>-0.05</v>
      </c>
      <c r="BL1811" s="92" t="s">
        <v>601</v>
      </c>
      <c r="BM1811" s="92">
        <v>0</v>
      </c>
      <c r="BN1811" s="92">
        <v>2298</v>
      </c>
      <c r="BO1811" s="92">
        <v>107.49346924</v>
      </c>
      <c r="BP1811" s="92">
        <v>71.22814941</v>
      </c>
      <c r="BQ1811" s="92">
        <v>89.360809324999906</v>
      </c>
      <c r="BR1811" s="91">
        <v>833</v>
      </c>
      <c r="BS1811" s="92">
        <v>1519631.0009999999</v>
      </c>
      <c r="BT1811" s="92">
        <v>5033315.9994999999</v>
      </c>
      <c r="BU1811" s="92">
        <v>833</v>
      </c>
      <c r="BV1811" s="93">
        <v>44562</v>
      </c>
      <c r="BW1811" s="93">
        <v>44926</v>
      </c>
      <c r="BX1811" s="40"/>
      <c r="BY1811" s="15">
        <f>IF(BI1811=0,MAX($BY$5:BY1810)+1,0)</f>
        <v>0</v>
      </c>
      <c r="BZ1811" s="15" t="str">
        <f t="shared" si="30"/>
        <v/>
      </c>
    </row>
    <row r="1812" spans="61:78" x14ac:dyDescent="0.25">
      <c r="BI1812" s="27">
        <v>6</v>
      </c>
      <c r="BJ1812" t="s">
        <v>402</v>
      </c>
      <c r="BK1812" s="91">
        <v>-5.0000000000000001E-3</v>
      </c>
      <c r="BL1812" s="92" t="s">
        <v>604</v>
      </c>
      <c r="BM1812" s="92">
        <v>0</v>
      </c>
      <c r="BN1812" s="92">
        <v>7027</v>
      </c>
      <c r="BO1812" s="92">
        <v>105.78554535000001</v>
      </c>
      <c r="BP1812" s="92">
        <v>69.659011840000005</v>
      </c>
      <c r="BQ1812" s="92">
        <v>87.722278595000006</v>
      </c>
      <c r="BR1812" s="91">
        <v>2503</v>
      </c>
      <c r="BS1812" s="92">
        <v>1519820.0038999999</v>
      </c>
      <c r="BT1812" s="92">
        <v>5032380.0003000004</v>
      </c>
      <c r="BU1812" s="92">
        <v>2503</v>
      </c>
      <c r="BV1812" s="93">
        <v>44562</v>
      </c>
      <c r="BW1812" s="93">
        <v>44926</v>
      </c>
      <c r="BX1812" s="40"/>
      <c r="BY1812" s="15">
        <f>IF(BI1812=0,MAX($BY$5:BY1811)+1,0)</f>
        <v>0</v>
      </c>
      <c r="BZ1812" s="15" t="str">
        <f t="shared" si="30"/>
        <v/>
      </c>
    </row>
    <row r="1813" spans="61:78" x14ac:dyDescent="0.25">
      <c r="BI1813" s="27">
        <v>7</v>
      </c>
      <c r="BJ1813" t="s">
        <v>404</v>
      </c>
      <c r="BK1813" s="91">
        <v>-0.01</v>
      </c>
      <c r="BL1813" s="92" t="s">
        <v>606</v>
      </c>
      <c r="BM1813" s="92">
        <v>0</v>
      </c>
      <c r="BN1813" s="92">
        <v>2010</v>
      </c>
      <c r="BO1813" s="92">
        <v>110.89460754</v>
      </c>
      <c r="BP1813" s="92">
        <v>65.334671020000002</v>
      </c>
      <c r="BQ1813" s="92">
        <v>88.114639280000006</v>
      </c>
      <c r="BR1813" s="91">
        <v>2550</v>
      </c>
      <c r="BS1813" s="92">
        <v>1517747.0035000001</v>
      </c>
      <c r="BT1813" s="92">
        <v>5032975.0000999998</v>
      </c>
      <c r="BU1813" s="92">
        <v>2550</v>
      </c>
      <c r="BV1813" s="93">
        <v>44562</v>
      </c>
      <c r="BW1813" s="93">
        <v>44926</v>
      </c>
      <c r="BX1813" s="40"/>
      <c r="BY1813" s="15">
        <f>IF(BI1813=0,MAX($BY$5:BY1812)+1,0)</f>
        <v>0</v>
      </c>
      <c r="BZ1813" s="15" t="str">
        <f t="shared" si="30"/>
        <v/>
      </c>
    </row>
    <row r="1814" spans="61:78" x14ac:dyDescent="0.25">
      <c r="BI1814" s="27">
        <v>8</v>
      </c>
      <c r="BJ1814" t="s">
        <v>405</v>
      </c>
      <c r="BK1814" s="91">
        <v>-8.0000000000000002E-3</v>
      </c>
      <c r="BL1814" s="92" t="s">
        <v>607</v>
      </c>
      <c r="BM1814" s="92">
        <v>0</v>
      </c>
      <c r="BN1814" s="92">
        <v>2256</v>
      </c>
      <c r="BO1814" s="92">
        <v>110.55115508999999</v>
      </c>
      <c r="BP1814" s="92">
        <v>65.523017879999998</v>
      </c>
      <c r="BQ1814" s="92">
        <v>88.037086485000003</v>
      </c>
      <c r="BR1814" s="91">
        <v>2551</v>
      </c>
      <c r="BS1814" s="92">
        <v>1517591.9992</v>
      </c>
      <c r="BT1814" s="92">
        <v>5032844.9995999997</v>
      </c>
      <c r="BU1814" s="92">
        <v>2551</v>
      </c>
      <c r="BV1814" s="93">
        <v>44562</v>
      </c>
      <c r="BW1814" s="93">
        <v>44926</v>
      </c>
      <c r="BX1814" s="40"/>
      <c r="BY1814" s="15">
        <f>IF(BI1814=0,MAX($BY$5:BY1813)+1,0)</f>
        <v>0</v>
      </c>
      <c r="BZ1814" s="15" t="str">
        <f t="shared" si="30"/>
        <v/>
      </c>
    </row>
    <row r="1815" spans="61:78" x14ac:dyDescent="0.25">
      <c r="BI1815" s="27">
        <v>9</v>
      </c>
      <c r="BJ1815" t="s">
        <v>406</v>
      </c>
      <c r="BK1815" s="91">
        <v>-1.2E-2</v>
      </c>
      <c r="BL1815" s="92" t="s">
        <v>608</v>
      </c>
      <c r="BM1815" s="92">
        <v>0</v>
      </c>
      <c r="BN1815" s="92">
        <v>2137</v>
      </c>
      <c r="BO1815" s="92">
        <v>110.35852814</v>
      </c>
      <c r="BP1815" s="92">
        <v>65.443931579999997</v>
      </c>
      <c r="BQ1815" s="92">
        <v>87.901229860000001</v>
      </c>
      <c r="BR1815" s="91">
        <v>2559</v>
      </c>
      <c r="BS1815" s="92">
        <v>1517866.0035999999</v>
      </c>
      <c r="BT1815" s="92">
        <v>5032951.9955000002</v>
      </c>
      <c r="BU1815" s="92">
        <v>2559</v>
      </c>
      <c r="BV1815" s="93">
        <v>44562</v>
      </c>
      <c r="BW1815" s="93">
        <v>44926</v>
      </c>
      <c r="BX1815" s="40"/>
      <c r="BY1815" s="15">
        <f>IF(BI1815=0,MAX($BY$5:BY1814)+1,0)</f>
        <v>0</v>
      </c>
      <c r="BZ1815" s="15" t="str">
        <f t="shared" si="30"/>
        <v/>
      </c>
    </row>
    <row r="1816" spans="61:78" x14ac:dyDescent="0.25">
      <c r="BI1816" s="27">
        <v>10</v>
      </c>
      <c r="BJ1816" t="s">
        <v>407</v>
      </c>
      <c r="BK1816" s="91">
        <v>-2.2499999999999999E-2</v>
      </c>
      <c r="BL1816" s="92" t="s">
        <v>609</v>
      </c>
      <c r="BM1816" s="92">
        <v>0</v>
      </c>
      <c r="BN1816" s="92">
        <v>645</v>
      </c>
      <c r="BO1816" s="92">
        <v>109.94715881</v>
      </c>
      <c r="BP1816" s="92">
        <v>72.904418949999993</v>
      </c>
      <c r="BQ1816" s="92">
        <v>91.425788879999999</v>
      </c>
      <c r="BR1816" s="91">
        <v>4740</v>
      </c>
      <c r="BS1816" s="92">
        <v>1519004.9994999999</v>
      </c>
      <c r="BT1816" s="92">
        <v>5033871.9913999997</v>
      </c>
      <c r="BU1816" s="92">
        <v>4740</v>
      </c>
      <c r="BV1816" s="93">
        <v>44562</v>
      </c>
      <c r="BW1816" s="93">
        <v>44926</v>
      </c>
      <c r="BX1816" s="40"/>
      <c r="BY1816" s="15">
        <f>IF(BI1816=0,MAX($BY$5:BY1815)+1,0)</f>
        <v>0</v>
      </c>
      <c r="BZ1816" s="15" t="str">
        <f t="shared" si="30"/>
        <v/>
      </c>
    </row>
    <row r="1817" spans="61:78" x14ac:dyDescent="0.25">
      <c r="BI1817" s="27">
        <v>11</v>
      </c>
      <c r="BJ1817" t="s">
        <v>407</v>
      </c>
      <c r="BK1817" s="91">
        <v>-2.2499999999999999E-2</v>
      </c>
      <c r="BL1817" s="92" t="s">
        <v>610</v>
      </c>
      <c r="BM1817" s="92">
        <v>0</v>
      </c>
      <c r="BN1817" s="92">
        <v>645</v>
      </c>
      <c r="BO1817" s="92">
        <v>109.94715881</v>
      </c>
      <c r="BP1817" s="92">
        <v>72.904418949999993</v>
      </c>
      <c r="BQ1817" s="92">
        <v>91.425788879999999</v>
      </c>
      <c r="BR1817" s="91">
        <v>4741</v>
      </c>
      <c r="BS1817" s="92">
        <v>1519003.9994999999</v>
      </c>
      <c r="BT1817" s="92">
        <v>5033866.9908999996</v>
      </c>
      <c r="BU1817" s="92">
        <v>4741</v>
      </c>
      <c r="BV1817" s="93">
        <v>44562</v>
      </c>
      <c r="BW1817" s="93">
        <v>44926</v>
      </c>
      <c r="BX1817" s="40"/>
      <c r="BY1817" s="15">
        <f>IF(BI1817=0,MAX($BY$5:BY1816)+1,0)</f>
        <v>0</v>
      </c>
      <c r="BZ1817" s="15" t="str">
        <f t="shared" si="30"/>
        <v/>
      </c>
    </row>
    <row r="1818" spans="61:78" x14ac:dyDescent="0.25">
      <c r="BI1818" s="27">
        <v>12</v>
      </c>
      <c r="BJ1818" t="s">
        <v>409</v>
      </c>
      <c r="BK1818" s="91">
        <v>-8.0000000000000002E-3</v>
      </c>
      <c r="BL1818" s="92" t="s">
        <v>612</v>
      </c>
      <c r="BM1818" s="92">
        <v>0</v>
      </c>
      <c r="BN1818" s="92">
        <v>8231</v>
      </c>
      <c r="BO1818" s="92">
        <v>109.92002869</v>
      </c>
      <c r="BP1818" s="92">
        <v>64.246482850000007</v>
      </c>
      <c r="BQ1818" s="92">
        <v>87.083255769999994</v>
      </c>
      <c r="BR1818" s="91" t="s">
        <v>18</v>
      </c>
      <c r="BS1818" s="92">
        <v>1517647.0034</v>
      </c>
      <c r="BT1818" s="92">
        <v>5031648.0003000004</v>
      </c>
      <c r="BU1818" s="92" t="s">
        <v>18</v>
      </c>
      <c r="BV1818" s="93">
        <v>44562</v>
      </c>
      <c r="BW1818" s="93">
        <v>44926</v>
      </c>
      <c r="BX1818" s="40"/>
      <c r="BY1818" s="15">
        <f>IF(BI1818=0,MAX($BY$5:BY1817)+1,0)</f>
        <v>0</v>
      </c>
      <c r="BZ1818" s="15" t="str">
        <f t="shared" si="30"/>
        <v/>
      </c>
    </row>
    <row r="1819" spans="61:78" x14ac:dyDescent="0.25">
      <c r="BI1819" s="27">
        <v>13</v>
      </c>
      <c r="BJ1819" t="s">
        <v>410</v>
      </c>
      <c r="BK1819" s="91">
        <v>-8.0000000000000002E-3</v>
      </c>
      <c r="BL1819" s="92" t="s">
        <v>613</v>
      </c>
      <c r="BM1819" s="92">
        <v>0</v>
      </c>
      <c r="BN1819" s="92">
        <v>7745</v>
      </c>
      <c r="BO1819" s="92">
        <v>109.08650208</v>
      </c>
      <c r="BP1819" s="92">
        <v>64.124412539999994</v>
      </c>
      <c r="BQ1819" s="92">
        <v>86.605457309999906</v>
      </c>
      <c r="BR1819" s="91" t="s">
        <v>19</v>
      </c>
      <c r="BS1819" s="92">
        <v>1517718.0031000001</v>
      </c>
      <c r="BT1819" s="92">
        <v>5031736.0006999997</v>
      </c>
      <c r="BU1819" s="92" t="s">
        <v>19</v>
      </c>
      <c r="BV1819" s="93">
        <v>44562</v>
      </c>
      <c r="BW1819" s="93">
        <v>44926</v>
      </c>
      <c r="BX1819" s="40"/>
      <c r="BY1819" s="15">
        <f>IF(BI1819=0,MAX($BY$5:BY1818)+1,0)</f>
        <v>0</v>
      </c>
      <c r="BZ1819" s="15" t="str">
        <f t="shared" si="30"/>
        <v/>
      </c>
    </row>
    <row r="1820" spans="61:78" x14ac:dyDescent="0.25">
      <c r="BI1820" s="27">
        <v>14</v>
      </c>
      <c r="BJ1820" t="s">
        <v>412</v>
      </c>
      <c r="BK1820" s="91">
        <v>-8.0000000000000002E-3</v>
      </c>
      <c r="BL1820" s="92" t="s">
        <v>615</v>
      </c>
      <c r="BM1820" s="92">
        <v>0</v>
      </c>
      <c r="BN1820" s="92">
        <v>9316</v>
      </c>
      <c r="BO1820" s="92">
        <v>108.80895233</v>
      </c>
      <c r="BP1820" s="92">
        <v>63.80172348</v>
      </c>
      <c r="BQ1820" s="92">
        <v>86.305337905000002</v>
      </c>
      <c r="BR1820" s="91" t="s">
        <v>28</v>
      </c>
      <c r="BS1820" s="92">
        <v>1517845.0024000001</v>
      </c>
      <c r="BT1820" s="92">
        <v>5031586.9985999996</v>
      </c>
      <c r="BU1820" s="92" t="s">
        <v>28</v>
      </c>
      <c r="BV1820" s="93">
        <v>44562</v>
      </c>
      <c r="BW1820" s="93">
        <v>44926</v>
      </c>
      <c r="BX1820" s="40"/>
      <c r="BY1820" s="15">
        <f>IF(BI1820=0,MAX($BY$5:BY1819)+1,0)</f>
        <v>0</v>
      </c>
      <c r="BZ1820" s="15" t="str">
        <f t="shared" si="30"/>
        <v/>
      </c>
    </row>
    <row r="1821" spans="61:78" x14ac:dyDescent="0.25">
      <c r="BI1821" s="27">
        <v>15</v>
      </c>
      <c r="BJ1821" t="s">
        <v>413</v>
      </c>
      <c r="BK1821" s="91">
        <v>-8.0000000000000002E-3</v>
      </c>
      <c r="BL1821" s="92" t="s">
        <v>616</v>
      </c>
      <c r="BM1821" s="92">
        <v>0</v>
      </c>
      <c r="BN1821" s="92">
        <v>10445</v>
      </c>
      <c r="BO1821" s="92">
        <v>109.21190643</v>
      </c>
      <c r="BP1821" s="92">
        <v>63.974983219999999</v>
      </c>
      <c r="BQ1821" s="92">
        <v>86.593444825000006</v>
      </c>
      <c r="BR1821" s="91" t="s">
        <v>29</v>
      </c>
      <c r="BS1821" s="92">
        <v>1517749.0031000001</v>
      </c>
      <c r="BT1821" s="92">
        <v>5031492.9918999998</v>
      </c>
      <c r="BU1821" s="92" t="s">
        <v>29</v>
      </c>
      <c r="BV1821" s="93">
        <v>44562</v>
      </c>
      <c r="BW1821" s="93">
        <v>44926</v>
      </c>
      <c r="BX1821" s="40"/>
      <c r="BY1821" s="15">
        <f>IF(BI1821=0,MAX($BY$5:BY1820)+1,0)</f>
        <v>0</v>
      </c>
      <c r="BZ1821" s="15" t="str">
        <f t="shared" si="30"/>
        <v/>
      </c>
    </row>
    <row r="1822" spans="61:78" x14ac:dyDescent="0.25">
      <c r="BI1822" s="27">
        <v>16</v>
      </c>
      <c r="BJ1822" t="s">
        <v>417</v>
      </c>
      <c r="BK1822" s="91">
        <v>-8.0000000000000002E-3</v>
      </c>
      <c r="BL1822" s="92" t="s">
        <v>621</v>
      </c>
      <c r="BM1822" s="92">
        <v>0</v>
      </c>
      <c r="BN1822" s="92">
        <v>1919</v>
      </c>
      <c r="BO1822" s="92">
        <v>107.52838898</v>
      </c>
      <c r="BP1822" s="92">
        <v>71.738250730000004</v>
      </c>
      <c r="BQ1822" s="92">
        <v>89.633319854999996</v>
      </c>
      <c r="BR1822" s="91" t="s">
        <v>38</v>
      </c>
      <c r="BS1822" s="92">
        <v>1519559.9978</v>
      </c>
      <c r="BT1822" s="92">
        <v>5033463.9984999998</v>
      </c>
      <c r="BU1822" s="92" t="s">
        <v>38</v>
      </c>
      <c r="BV1822" s="93">
        <v>44562</v>
      </c>
      <c r="BW1822" s="93">
        <v>44926</v>
      </c>
      <c r="BX1822" s="40"/>
      <c r="BY1822" s="15">
        <f>IF(BI1822=0,MAX($BY$5:BY1821)+1,0)</f>
        <v>0</v>
      </c>
      <c r="BZ1822" s="15" t="str">
        <f t="shared" si="30"/>
        <v/>
      </c>
    </row>
    <row r="1823" spans="61:78" x14ac:dyDescent="0.25">
      <c r="BI1823" s="27">
        <v>17</v>
      </c>
      <c r="BJ1823" t="s">
        <v>418</v>
      </c>
      <c r="BK1823" s="91">
        <v>-8.0000000000000002E-3</v>
      </c>
      <c r="BL1823" s="92" t="s">
        <v>622</v>
      </c>
      <c r="BM1823" s="92">
        <v>0</v>
      </c>
      <c r="BN1823" s="92">
        <v>2048</v>
      </c>
      <c r="BO1823" s="92">
        <v>107.55656433</v>
      </c>
      <c r="BP1823" s="92">
        <v>71.476799009999993</v>
      </c>
      <c r="BQ1823" s="92">
        <v>89.516681669999997</v>
      </c>
      <c r="BR1823" s="91" t="s">
        <v>39</v>
      </c>
      <c r="BS1823" s="92">
        <v>1519593.9975000001</v>
      </c>
      <c r="BT1823" s="92">
        <v>5033411.9990999997</v>
      </c>
      <c r="BU1823" s="92" t="s">
        <v>39</v>
      </c>
      <c r="BV1823" s="93">
        <v>44562</v>
      </c>
      <c r="BW1823" s="93">
        <v>44926</v>
      </c>
      <c r="BX1823" s="40"/>
      <c r="BY1823" s="15">
        <f>IF(BI1823=0,MAX($BY$5:BY1822)+1,0)</f>
        <v>0</v>
      </c>
      <c r="BZ1823" s="15" t="str">
        <f t="shared" si="30"/>
        <v/>
      </c>
    </row>
    <row r="1824" spans="61:78" x14ac:dyDescent="0.25">
      <c r="BI1824" s="27">
        <v>18</v>
      </c>
      <c r="BJ1824" t="s">
        <v>419</v>
      </c>
      <c r="BK1824" s="91">
        <v>-8.0000000000000002E-3</v>
      </c>
      <c r="BL1824" s="92" t="s">
        <v>623</v>
      </c>
      <c r="BM1824" s="92">
        <v>0</v>
      </c>
      <c r="BN1824" s="92">
        <v>2173</v>
      </c>
      <c r="BO1824" s="92">
        <v>107.66276550000001</v>
      </c>
      <c r="BP1824" s="92">
        <v>71.339622500000004</v>
      </c>
      <c r="BQ1824" s="92">
        <v>89.501193999999998</v>
      </c>
      <c r="BR1824" s="91" t="s">
        <v>40</v>
      </c>
      <c r="BS1824" s="92">
        <v>1519634.9982</v>
      </c>
      <c r="BT1824" s="92">
        <v>5033369.9902999997</v>
      </c>
      <c r="BU1824" s="92" t="s">
        <v>40</v>
      </c>
      <c r="BV1824" s="93">
        <v>44562</v>
      </c>
      <c r="BW1824" s="93">
        <v>44926</v>
      </c>
      <c r="BX1824" s="40"/>
      <c r="BY1824" s="15">
        <f>IF(BI1824=0,MAX($BY$5:BY1823)+1,0)</f>
        <v>0</v>
      </c>
      <c r="BZ1824" s="15" t="str">
        <f t="shared" si="30"/>
        <v/>
      </c>
    </row>
    <row r="1825" spans="61:78" x14ac:dyDescent="0.25">
      <c r="BI1825" s="27">
        <v>19</v>
      </c>
      <c r="BJ1825" t="s">
        <v>420</v>
      </c>
      <c r="BK1825" s="91">
        <v>6.0000000000000001E-3</v>
      </c>
      <c r="BL1825" s="92" t="s">
        <v>624</v>
      </c>
      <c r="BM1825" s="92">
        <v>0</v>
      </c>
      <c r="BN1825" s="92">
        <v>2169</v>
      </c>
      <c r="BO1825" s="92">
        <v>108.33624268</v>
      </c>
      <c r="BP1825" s="92">
        <v>71.719467159999994</v>
      </c>
      <c r="BQ1825" s="92">
        <v>90.027854919999996</v>
      </c>
      <c r="BR1825" s="91" t="s">
        <v>41</v>
      </c>
      <c r="BS1825" s="92">
        <v>1519433.0009000001</v>
      </c>
      <c r="BT1825" s="92">
        <v>5033336.9924999997</v>
      </c>
      <c r="BU1825" s="92" t="s">
        <v>41</v>
      </c>
      <c r="BV1825" s="93">
        <v>44562</v>
      </c>
      <c r="BW1825" s="93">
        <v>44926</v>
      </c>
      <c r="BX1825" s="40"/>
      <c r="BY1825" s="15">
        <f>IF(BI1825=0,MAX($BY$5:BY1824)+1,0)</f>
        <v>0</v>
      </c>
      <c r="BZ1825" s="15" t="str">
        <f t="shared" si="30"/>
        <v/>
      </c>
    </row>
    <row r="1826" spans="61:78" x14ac:dyDescent="0.25">
      <c r="BI1826" s="27">
        <v>20</v>
      </c>
      <c r="BJ1826" t="s">
        <v>420</v>
      </c>
      <c r="BK1826" s="91">
        <v>6.0000000000000001E-3</v>
      </c>
      <c r="BL1826" s="92" t="s">
        <v>625</v>
      </c>
      <c r="BM1826" s="92">
        <v>0</v>
      </c>
      <c r="BN1826" s="92">
        <v>2169</v>
      </c>
      <c r="BO1826" s="92">
        <v>108.33624268</v>
      </c>
      <c r="BP1826" s="92">
        <v>71.719467159999994</v>
      </c>
      <c r="BQ1826" s="92">
        <v>90.027854919999996</v>
      </c>
      <c r="BR1826" s="91" t="s">
        <v>42</v>
      </c>
      <c r="BS1826" s="92">
        <v>1519443.996</v>
      </c>
      <c r="BT1826" s="92">
        <v>5033326.9955000002</v>
      </c>
      <c r="BU1826" s="92" t="s">
        <v>42</v>
      </c>
      <c r="BV1826" s="93">
        <v>44562</v>
      </c>
      <c r="BW1826" s="93">
        <v>44926</v>
      </c>
      <c r="BX1826" s="40"/>
      <c r="BY1826" s="15">
        <f>IF(BI1826=0,MAX($BY$5:BY1825)+1,0)</f>
        <v>0</v>
      </c>
      <c r="BZ1826" s="15" t="str">
        <f t="shared" si="30"/>
        <v/>
      </c>
    </row>
    <row r="1827" spans="61:78" x14ac:dyDescent="0.25">
      <c r="BI1827" s="27">
        <v>21</v>
      </c>
      <c r="BJ1827" t="s">
        <v>421</v>
      </c>
      <c r="BK1827" s="91">
        <v>6.0000000000000001E-3</v>
      </c>
      <c r="BL1827" s="92" t="s">
        <v>626</v>
      </c>
      <c r="BM1827" s="92">
        <v>0</v>
      </c>
      <c r="BN1827" s="92">
        <v>2295</v>
      </c>
      <c r="BO1827" s="92">
        <v>107.84601592999999</v>
      </c>
      <c r="BP1827" s="92">
        <v>71.506248470000003</v>
      </c>
      <c r="BQ1827" s="92">
        <v>89.676132199999998</v>
      </c>
      <c r="BR1827" s="91" t="s">
        <v>43</v>
      </c>
      <c r="BS1827" s="92">
        <v>1519469.0020999999</v>
      </c>
      <c r="BT1827" s="92">
        <v>5033304.9913999997</v>
      </c>
      <c r="BU1827" s="92" t="s">
        <v>43</v>
      </c>
      <c r="BV1827" s="93">
        <v>44562</v>
      </c>
      <c r="BW1827" s="93">
        <v>44926</v>
      </c>
      <c r="BX1827" s="40"/>
      <c r="BY1827" s="15">
        <f>IF(BI1827=0,MAX($BY$5:BY1826)+1,0)</f>
        <v>0</v>
      </c>
      <c r="BZ1827" s="15" t="str">
        <f t="shared" si="30"/>
        <v/>
      </c>
    </row>
    <row r="1828" spans="61:78" x14ac:dyDescent="0.25">
      <c r="BI1828" s="27">
        <v>22</v>
      </c>
      <c r="BJ1828" t="s">
        <v>421</v>
      </c>
      <c r="BK1828" s="91">
        <v>6.0000000000000001E-3</v>
      </c>
      <c r="BL1828" s="92" t="s">
        <v>627</v>
      </c>
      <c r="BM1828" s="92">
        <v>0</v>
      </c>
      <c r="BN1828" s="92">
        <v>2295</v>
      </c>
      <c r="BO1828" s="92">
        <v>107.84601592999999</v>
      </c>
      <c r="BP1828" s="92">
        <v>71.506248470000003</v>
      </c>
      <c r="BQ1828" s="92">
        <v>89.676132199999998</v>
      </c>
      <c r="BR1828" s="91" t="s">
        <v>44</v>
      </c>
      <c r="BS1828" s="92">
        <v>1519482.0045</v>
      </c>
      <c r="BT1828" s="92">
        <v>5033285.9927000003</v>
      </c>
      <c r="BU1828" s="92" t="s">
        <v>44</v>
      </c>
      <c r="BV1828" s="93">
        <v>44562</v>
      </c>
      <c r="BW1828" s="93">
        <v>44926</v>
      </c>
      <c r="BX1828" s="40"/>
      <c r="BY1828" s="15">
        <f>IF(BI1828=0,MAX($BY$5:BY1827)+1,0)</f>
        <v>0</v>
      </c>
      <c r="BZ1828" s="15" t="str">
        <f t="shared" si="30"/>
        <v/>
      </c>
    </row>
    <row r="1829" spans="61:78" x14ac:dyDescent="0.25">
      <c r="BI1829" s="27">
        <v>23</v>
      </c>
      <c r="BJ1829" t="s">
        <v>422</v>
      </c>
      <c r="BK1829" s="91">
        <v>2.4E-2</v>
      </c>
      <c r="BL1829" s="92" t="s">
        <v>628</v>
      </c>
      <c r="BM1829" s="92">
        <v>0</v>
      </c>
      <c r="BN1829" s="92">
        <v>2527</v>
      </c>
      <c r="BO1829" s="92">
        <v>107.97271729000001</v>
      </c>
      <c r="BP1829" s="92">
        <v>71.206565859999998</v>
      </c>
      <c r="BQ1829" s="92">
        <v>89.589641575000002</v>
      </c>
      <c r="BR1829" s="91" t="s">
        <v>45</v>
      </c>
      <c r="BS1829" s="92">
        <v>1519518.9950999999</v>
      </c>
      <c r="BT1829" s="92">
        <v>5033226.9990999997</v>
      </c>
      <c r="BU1829" s="92" t="s">
        <v>45</v>
      </c>
      <c r="BV1829" s="93">
        <v>44562</v>
      </c>
      <c r="BW1829" s="93">
        <v>44926</v>
      </c>
      <c r="BX1829" s="40"/>
      <c r="BY1829" s="15">
        <f>IF(BI1829=0,MAX($BY$5:BY1828)+1,0)</f>
        <v>0</v>
      </c>
      <c r="BZ1829" s="15" t="str">
        <f t="shared" si="30"/>
        <v/>
      </c>
    </row>
    <row r="1830" spans="61:78" x14ac:dyDescent="0.25">
      <c r="BI1830" s="27">
        <v>24</v>
      </c>
      <c r="BJ1830" t="s">
        <v>423</v>
      </c>
      <c r="BK1830" s="91">
        <v>-2.1399999999999999E-2</v>
      </c>
      <c r="BL1830" s="92" t="s">
        <v>629</v>
      </c>
      <c r="BM1830" s="92">
        <v>0</v>
      </c>
      <c r="BN1830" s="92">
        <v>2287</v>
      </c>
      <c r="BO1830" s="92">
        <v>107.6685791</v>
      </c>
      <c r="BP1830" s="92">
        <v>71.260536189999996</v>
      </c>
      <c r="BQ1830" s="92">
        <v>89.464557644999999</v>
      </c>
      <c r="BR1830" s="91" t="s">
        <v>46</v>
      </c>
      <c r="BS1830" s="92">
        <v>1519078.0001999999</v>
      </c>
      <c r="BT1830" s="92">
        <v>5033219.9946999997</v>
      </c>
      <c r="BU1830" s="92" t="s">
        <v>46</v>
      </c>
      <c r="BV1830" s="93">
        <v>44562</v>
      </c>
      <c r="BW1830" s="93">
        <v>44926</v>
      </c>
      <c r="BX1830" s="40"/>
      <c r="BY1830" s="15">
        <f>IF(BI1830=0,MAX($BY$5:BY1829)+1,0)</f>
        <v>0</v>
      </c>
      <c r="BZ1830" s="15" t="str">
        <f t="shared" si="30"/>
        <v/>
      </c>
    </row>
    <row r="1831" spans="61:78" x14ac:dyDescent="0.25">
      <c r="BI1831" s="27">
        <v>25</v>
      </c>
      <c r="BJ1831" t="s">
        <v>424</v>
      </c>
      <c r="BK1831" s="91">
        <v>2.1399999999999999E-2</v>
      </c>
      <c r="BL1831" s="92" t="s">
        <v>630</v>
      </c>
      <c r="BM1831" s="92">
        <v>0</v>
      </c>
      <c r="BN1831" s="92">
        <v>1909</v>
      </c>
      <c r="BO1831" s="92">
        <v>108.11677551</v>
      </c>
      <c r="BP1831" s="92">
        <v>71.622856139999996</v>
      </c>
      <c r="BQ1831" s="92">
        <v>89.869815824999904</v>
      </c>
      <c r="BR1831" s="91" t="s">
        <v>47</v>
      </c>
      <c r="BS1831" s="92">
        <v>1519088.0037</v>
      </c>
      <c r="BT1831" s="92">
        <v>5033340.9992000004</v>
      </c>
      <c r="BU1831" s="92" t="s">
        <v>47</v>
      </c>
      <c r="BV1831" s="93">
        <v>44562</v>
      </c>
      <c r="BW1831" s="93">
        <v>44926</v>
      </c>
      <c r="BX1831" s="40"/>
      <c r="BY1831" s="15">
        <f>IF(BI1831=0,MAX($BY$5:BY1830)+1,0)</f>
        <v>0</v>
      </c>
      <c r="BZ1831" s="15" t="str">
        <f t="shared" si="30"/>
        <v/>
      </c>
    </row>
    <row r="1832" spans="61:78" x14ac:dyDescent="0.25">
      <c r="BI1832" s="27">
        <v>26</v>
      </c>
      <c r="BJ1832" t="s">
        <v>425</v>
      </c>
      <c r="BK1832" s="91">
        <v>2.1399999999999999E-2</v>
      </c>
      <c r="BL1832" s="92" t="s">
        <v>631</v>
      </c>
      <c r="BM1832" s="92">
        <v>0</v>
      </c>
      <c r="BN1832" s="92">
        <v>2161</v>
      </c>
      <c r="BO1832" s="92">
        <v>107.9879303</v>
      </c>
      <c r="BP1832" s="92">
        <v>71.230773929999998</v>
      </c>
      <c r="BQ1832" s="92">
        <v>89.609352114999993</v>
      </c>
      <c r="BR1832" s="91" t="s">
        <v>48</v>
      </c>
      <c r="BS1832" s="92">
        <v>1519071.9994999999</v>
      </c>
      <c r="BT1832" s="92">
        <v>5033226.9907999998</v>
      </c>
      <c r="BU1832" s="92" t="s">
        <v>48</v>
      </c>
      <c r="BV1832" s="93">
        <v>44562</v>
      </c>
      <c r="BW1832" s="93">
        <v>44926</v>
      </c>
      <c r="BX1832" s="40"/>
      <c r="BY1832" s="15">
        <f>IF(BI1832=0,MAX($BY$5:BY1831)+1,0)</f>
        <v>0</v>
      </c>
      <c r="BZ1832" s="15" t="str">
        <f t="shared" si="30"/>
        <v/>
      </c>
    </row>
    <row r="1833" spans="61:78" x14ac:dyDescent="0.25">
      <c r="BI1833" s="27">
        <v>27</v>
      </c>
      <c r="BJ1833" t="s">
        <v>426</v>
      </c>
      <c r="BK1833" s="91">
        <v>-6.0000000000000001E-3</v>
      </c>
      <c r="BL1833" s="92" t="s">
        <v>632</v>
      </c>
      <c r="BM1833" s="92">
        <v>0</v>
      </c>
      <c r="BN1833" s="92">
        <v>2528</v>
      </c>
      <c r="BO1833" s="92">
        <v>107.90103148999999</v>
      </c>
      <c r="BP1833" s="92">
        <v>71.132980349999997</v>
      </c>
      <c r="BQ1833" s="92">
        <v>89.517005920000003</v>
      </c>
      <c r="BR1833" s="91" t="s">
        <v>49</v>
      </c>
      <c r="BS1833" s="92">
        <v>1519568.0019</v>
      </c>
      <c r="BT1833" s="92">
        <v>5033226.9948000005</v>
      </c>
      <c r="BU1833" s="92" t="s">
        <v>49</v>
      </c>
      <c r="BV1833" s="93">
        <v>44562</v>
      </c>
      <c r="BW1833" s="93">
        <v>44926</v>
      </c>
      <c r="BX1833" s="40"/>
      <c r="BY1833" s="15">
        <f>IF(BI1833=0,MAX($BY$5:BY1832)+1,0)</f>
        <v>0</v>
      </c>
      <c r="BZ1833" s="15" t="str">
        <f t="shared" si="30"/>
        <v/>
      </c>
    </row>
    <row r="1834" spans="61:78" x14ac:dyDescent="0.25">
      <c r="BI1834" s="27">
        <v>28</v>
      </c>
      <c r="BJ1834" t="s">
        <v>426</v>
      </c>
      <c r="BK1834" s="91">
        <v>-6.0000000000000001E-3</v>
      </c>
      <c r="BL1834" s="92" t="s">
        <v>633</v>
      </c>
      <c r="BM1834" s="92">
        <v>0</v>
      </c>
      <c r="BN1834" s="92">
        <v>2528</v>
      </c>
      <c r="BO1834" s="92">
        <v>107.90103148999999</v>
      </c>
      <c r="BP1834" s="92">
        <v>71.132980349999997</v>
      </c>
      <c r="BQ1834" s="92">
        <v>89.517005920000003</v>
      </c>
      <c r="BR1834" s="91" t="s">
        <v>50</v>
      </c>
      <c r="BS1834" s="92">
        <v>1519571.9987999999</v>
      </c>
      <c r="BT1834" s="92">
        <v>5033222.9929</v>
      </c>
      <c r="BU1834" s="92" t="s">
        <v>50</v>
      </c>
      <c r="BV1834" s="93">
        <v>44562</v>
      </c>
      <c r="BW1834" s="93">
        <v>44926</v>
      </c>
      <c r="BX1834" s="40"/>
      <c r="BY1834" s="15">
        <f>IF(BI1834=0,MAX($BY$5:BY1833)+1,0)</f>
        <v>0</v>
      </c>
      <c r="BZ1834" s="15" t="str">
        <f t="shared" si="30"/>
        <v/>
      </c>
    </row>
    <row r="1835" spans="61:78" x14ac:dyDescent="0.25">
      <c r="BI1835" s="27">
        <v>29</v>
      </c>
      <c r="BJ1835" t="s">
        <v>427</v>
      </c>
      <c r="BK1835" s="91">
        <v>6.0000000000000001E-3</v>
      </c>
      <c r="BL1835" s="92" t="s">
        <v>634</v>
      </c>
      <c r="BM1835" s="92">
        <v>0</v>
      </c>
      <c r="BN1835" s="92">
        <v>2412</v>
      </c>
      <c r="BO1835" s="92">
        <v>108.01702118</v>
      </c>
      <c r="BP1835" s="92">
        <v>71.264244079999997</v>
      </c>
      <c r="BQ1835" s="92">
        <v>89.640632629999999</v>
      </c>
      <c r="BR1835" s="91" t="s">
        <v>51</v>
      </c>
      <c r="BS1835" s="92">
        <v>1519546.9998999999</v>
      </c>
      <c r="BT1835" s="92">
        <v>5033241</v>
      </c>
      <c r="BU1835" s="92" t="s">
        <v>51</v>
      </c>
      <c r="BV1835" s="93">
        <v>44562</v>
      </c>
      <c r="BW1835" s="93">
        <v>44926</v>
      </c>
      <c r="BX1835" s="40"/>
      <c r="BY1835" s="15">
        <f>IF(BI1835=0,MAX($BY$5:BY1834)+1,0)</f>
        <v>0</v>
      </c>
      <c r="BZ1835" s="15" t="str">
        <f t="shared" si="30"/>
        <v/>
      </c>
    </row>
    <row r="1836" spans="61:78" x14ac:dyDescent="0.25">
      <c r="BI1836" s="27">
        <v>30</v>
      </c>
      <c r="BJ1836" t="s">
        <v>426</v>
      </c>
      <c r="BK1836" s="91">
        <v>6.0000000000000001E-3</v>
      </c>
      <c r="BL1836" s="92" t="s">
        <v>635</v>
      </c>
      <c r="BM1836" s="92">
        <v>0</v>
      </c>
      <c r="BN1836" s="92">
        <v>2528</v>
      </c>
      <c r="BO1836" s="92">
        <v>107.90103148999999</v>
      </c>
      <c r="BP1836" s="92">
        <v>71.132980349999997</v>
      </c>
      <c r="BQ1836" s="92">
        <v>89.517005920000003</v>
      </c>
      <c r="BR1836" s="91" t="s">
        <v>52</v>
      </c>
      <c r="BS1836" s="92">
        <v>1519545.0049999999</v>
      </c>
      <c r="BT1836" s="92">
        <v>5033238.9978999998</v>
      </c>
      <c r="BU1836" s="92" t="s">
        <v>52</v>
      </c>
      <c r="BV1836" s="93">
        <v>44562</v>
      </c>
      <c r="BW1836" s="93">
        <v>44926</v>
      </c>
      <c r="BX1836" s="40"/>
      <c r="BY1836" s="15">
        <f>IF(BI1836=0,MAX($BY$5:BY1835)+1,0)</f>
        <v>0</v>
      </c>
      <c r="BZ1836" s="15" t="str">
        <f t="shared" si="30"/>
        <v/>
      </c>
    </row>
    <row r="1837" spans="61:78" x14ac:dyDescent="0.25">
      <c r="BI1837" s="27">
        <v>31</v>
      </c>
      <c r="BJ1837" t="s">
        <v>422</v>
      </c>
      <c r="BK1837" s="91">
        <v>1.2E-2</v>
      </c>
      <c r="BL1837" s="92" t="s">
        <v>636</v>
      </c>
      <c r="BM1837" s="92">
        <v>0</v>
      </c>
      <c r="BN1837" s="92">
        <v>2527</v>
      </c>
      <c r="BO1837" s="92">
        <v>107.97271729000001</v>
      </c>
      <c r="BP1837" s="92">
        <v>71.206565859999998</v>
      </c>
      <c r="BQ1837" s="92">
        <v>89.589641575000002</v>
      </c>
      <c r="BR1837" s="91" t="s">
        <v>53</v>
      </c>
      <c r="BS1837" s="92">
        <v>1519518.9950999999</v>
      </c>
      <c r="BT1837" s="92">
        <v>5033226.9990999997</v>
      </c>
      <c r="BU1837" s="92" t="s">
        <v>53</v>
      </c>
      <c r="BV1837" s="93">
        <v>44562</v>
      </c>
      <c r="BW1837" s="93">
        <v>44926</v>
      </c>
      <c r="BX1837" s="40"/>
      <c r="BY1837" s="15">
        <f>IF(BI1837=0,MAX($BY$5:BY1836)+1,0)</f>
        <v>0</v>
      </c>
      <c r="BZ1837" s="15" t="str">
        <f t="shared" si="30"/>
        <v/>
      </c>
    </row>
    <row r="1838" spans="61:78" x14ac:dyDescent="0.25">
      <c r="BI1838" s="27">
        <v>32</v>
      </c>
      <c r="BJ1838" t="s">
        <v>426</v>
      </c>
      <c r="BK1838" s="91">
        <v>8.0000000000000002E-3</v>
      </c>
      <c r="BL1838" s="92" t="s">
        <v>639</v>
      </c>
      <c r="BM1838" s="92">
        <v>0</v>
      </c>
      <c r="BN1838" s="92">
        <v>2528</v>
      </c>
      <c r="BO1838" s="92">
        <v>107.90103148999999</v>
      </c>
      <c r="BP1838" s="92">
        <v>71.132980349999997</v>
      </c>
      <c r="BQ1838" s="92">
        <v>89.517005920000003</v>
      </c>
      <c r="BR1838" s="91" t="s">
        <v>56</v>
      </c>
      <c r="BS1838" s="92">
        <v>1519549.9957999999</v>
      </c>
      <c r="BT1838" s="92">
        <v>5033195.9979999997</v>
      </c>
      <c r="BU1838" s="92" t="s">
        <v>56</v>
      </c>
      <c r="BV1838" s="93">
        <v>44562</v>
      </c>
      <c r="BW1838" s="93">
        <v>44926</v>
      </c>
      <c r="BX1838" s="40"/>
      <c r="BY1838" s="15">
        <f>IF(BI1838=0,MAX($BY$5:BY1837)+1,0)</f>
        <v>0</v>
      </c>
      <c r="BZ1838" s="15" t="str">
        <f t="shared" si="30"/>
        <v/>
      </c>
    </row>
    <row r="1839" spans="61:78" x14ac:dyDescent="0.25">
      <c r="BI1839" s="27">
        <v>33</v>
      </c>
      <c r="BJ1839" t="s">
        <v>342</v>
      </c>
      <c r="BK1839" s="91">
        <v>6.0000000000000001E-3</v>
      </c>
      <c r="BL1839" s="92" t="s">
        <v>654</v>
      </c>
      <c r="BM1839" s="92">
        <v>0</v>
      </c>
      <c r="BN1839" s="92">
        <v>14785</v>
      </c>
      <c r="BO1839" s="92">
        <v>106.4753418</v>
      </c>
      <c r="BP1839" s="92">
        <v>63.433700559999998</v>
      </c>
      <c r="BQ1839" s="92">
        <v>84.95452118</v>
      </c>
      <c r="BR1839" s="91" t="s">
        <v>71</v>
      </c>
      <c r="BS1839" s="92">
        <v>1518762.0031999999</v>
      </c>
      <c r="BT1839" s="92">
        <v>5031310.9926000005</v>
      </c>
      <c r="BU1839" s="92" t="s">
        <v>71</v>
      </c>
      <c r="BV1839" s="93">
        <v>44562</v>
      </c>
      <c r="BW1839" s="93">
        <v>44926</v>
      </c>
      <c r="BX1839" s="40"/>
      <c r="BY1839" s="15">
        <f>IF(BI1839=0,MAX($BY$5:BY1838)+1,0)</f>
        <v>0</v>
      </c>
      <c r="BZ1839" s="15" t="str">
        <f t="shared" si="30"/>
        <v/>
      </c>
    </row>
    <row r="1840" spans="61:78" x14ac:dyDescent="0.25">
      <c r="BI1840" s="27">
        <v>34</v>
      </c>
      <c r="BJ1840" t="s">
        <v>453</v>
      </c>
      <c r="BK1840" s="91">
        <v>-3.5000000000000001E-3</v>
      </c>
      <c r="BL1840" s="92" t="s">
        <v>674</v>
      </c>
      <c r="BM1840" s="92">
        <v>0</v>
      </c>
      <c r="BN1840" s="92">
        <v>727</v>
      </c>
      <c r="BO1840" s="92">
        <v>112.15606689000001</v>
      </c>
      <c r="BP1840" s="92">
        <v>65.068504329999996</v>
      </c>
      <c r="BQ1840" s="92">
        <v>88.612285610000001</v>
      </c>
      <c r="BR1840" s="91" t="s">
        <v>87</v>
      </c>
      <c r="BS1840" s="92">
        <v>1516905.0027999999</v>
      </c>
      <c r="BT1840" s="92">
        <v>5033255.9985999996</v>
      </c>
      <c r="BU1840" s="92" t="s">
        <v>87</v>
      </c>
      <c r="BV1840" s="93">
        <v>44562</v>
      </c>
      <c r="BW1840" s="93">
        <v>44926</v>
      </c>
      <c r="BX1840" s="40"/>
      <c r="BY1840" s="15">
        <f>IF(BI1840=0,MAX($BY$5:BY1839)+1,0)</f>
        <v>0</v>
      </c>
      <c r="BZ1840" s="15" t="str">
        <f t="shared" si="30"/>
        <v/>
      </c>
    </row>
    <row r="1841" spans="61:78" x14ac:dyDescent="0.25">
      <c r="BI1841" s="27">
        <v>35</v>
      </c>
      <c r="BJ1841" t="s">
        <v>464</v>
      </c>
      <c r="BK1841" s="91">
        <v>-9.4999999999999998E-3</v>
      </c>
      <c r="BL1841" s="92" t="s">
        <v>683</v>
      </c>
      <c r="BM1841" s="92">
        <v>0</v>
      </c>
      <c r="BN1841" s="92">
        <v>9249</v>
      </c>
      <c r="BO1841" s="92">
        <v>103.56208801</v>
      </c>
      <c r="BP1841" s="92">
        <v>66.873481749999996</v>
      </c>
      <c r="BQ1841" s="92">
        <v>85.217784879999996</v>
      </c>
      <c r="BR1841" s="91" t="s">
        <v>89</v>
      </c>
      <c r="BS1841" s="92">
        <v>1520751.9961000001</v>
      </c>
      <c r="BT1841" s="92">
        <v>5032391.9959000004</v>
      </c>
      <c r="BU1841" s="92" t="s">
        <v>89</v>
      </c>
      <c r="BV1841" s="93">
        <v>44562</v>
      </c>
      <c r="BW1841" s="93">
        <v>44926</v>
      </c>
      <c r="BX1841" s="40"/>
      <c r="BY1841" s="15">
        <f>IF(BI1841=0,MAX($BY$5:BY1840)+1,0)</f>
        <v>0</v>
      </c>
      <c r="BZ1841" s="15" t="str">
        <f t="shared" si="30"/>
        <v/>
      </c>
    </row>
    <row r="1842" spans="61:78" x14ac:dyDescent="0.25">
      <c r="BI1842" s="27">
        <v>36</v>
      </c>
      <c r="BJ1842" t="s">
        <v>465</v>
      </c>
      <c r="BK1842" s="91">
        <v>-9.4999999999999998E-3</v>
      </c>
      <c r="BL1842" s="92" t="s">
        <v>684</v>
      </c>
      <c r="BM1842" s="92">
        <v>0</v>
      </c>
      <c r="BN1842" s="92">
        <v>8671</v>
      </c>
      <c r="BO1842" s="92">
        <v>104.6832962</v>
      </c>
      <c r="BP1842" s="92">
        <v>68.130287170000003</v>
      </c>
      <c r="BQ1842" s="92">
        <v>86.406791685000002</v>
      </c>
      <c r="BR1842" s="91" t="s">
        <v>90</v>
      </c>
      <c r="BS1842" s="92">
        <v>1520458.9982</v>
      </c>
      <c r="BT1842" s="92">
        <v>5032383.9956999999</v>
      </c>
      <c r="BU1842" s="92" t="s">
        <v>90</v>
      </c>
      <c r="BV1842" s="93">
        <v>44562</v>
      </c>
      <c r="BW1842" s="93">
        <v>44926</v>
      </c>
      <c r="BX1842" s="40"/>
      <c r="BY1842" s="15">
        <f>IF(BI1842=0,MAX($BY$5:BY1841)+1,0)</f>
        <v>0</v>
      </c>
      <c r="BZ1842" s="15" t="str">
        <f t="shared" si="30"/>
        <v/>
      </c>
    </row>
    <row r="1843" spans="61:78" x14ac:dyDescent="0.25">
      <c r="BI1843" s="27">
        <v>37</v>
      </c>
      <c r="BJ1843" t="s">
        <v>466</v>
      </c>
      <c r="BK1843" s="91">
        <v>-9.4999999999999998E-3</v>
      </c>
      <c r="BL1843" s="92" t="s">
        <v>685</v>
      </c>
      <c r="BM1843" s="92">
        <v>0</v>
      </c>
      <c r="BN1843" s="92">
        <v>9255</v>
      </c>
      <c r="BO1843" s="92">
        <v>103.91210938</v>
      </c>
      <c r="BP1843" s="92">
        <v>66.635841369999994</v>
      </c>
      <c r="BQ1843" s="92">
        <v>85.273975374999907</v>
      </c>
      <c r="BR1843" s="91" t="s">
        <v>91</v>
      </c>
      <c r="BS1843" s="92">
        <v>1520823.9998999999</v>
      </c>
      <c r="BT1843" s="92">
        <v>5032383.9976000004</v>
      </c>
      <c r="BU1843" s="92" t="s">
        <v>91</v>
      </c>
      <c r="BV1843" s="93">
        <v>44562</v>
      </c>
      <c r="BW1843" s="93">
        <v>44926</v>
      </c>
      <c r="BX1843" s="40"/>
      <c r="BY1843" s="15">
        <f>IF(BI1843=0,MAX($BY$5:BY1842)+1,0)</f>
        <v>0</v>
      </c>
      <c r="BZ1843" s="15" t="str">
        <f t="shared" si="30"/>
        <v/>
      </c>
    </row>
    <row r="1844" spans="61:78" x14ac:dyDescent="0.25">
      <c r="BI1844" s="27">
        <v>38</v>
      </c>
      <c r="BJ1844" t="s">
        <v>467</v>
      </c>
      <c r="BK1844" s="91">
        <v>-9.4999999999999998E-3</v>
      </c>
      <c r="BL1844" s="92" t="s">
        <v>686</v>
      </c>
      <c r="BM1844" s="92">
        <v>0</v>
      </c>
      <c r="BN1844" s="92">
        <v>8689</v>
      </c>
      <c r="BO1844" s="92">
        <v>104.02419281</v>
      </c>
      <c r="BP1844" s="92">
        <v>67.291755679999994</v>
      </c>
      <c r="BQ1844" s="92">
        <v>85.657974244999906</v>
      </c>
      <c r="BR1844" s="91" t="s">
        <v>92</v>
      </c>
      <c r="BS1844" s="92">
        <v>1520653.0012999999</v>
      </c>
      <c r="BT1844" s="92">
        <v>5032404.9929</v>
      </c>
      <c r="BU1844" s="92" t="s">
        <v>92</v>
      </c>
      <c r="BV1844" s="93">
        <v>44562</v>
      </c>
      <c r="BW1844" s="93">
        <v>44926</v>
      </c>
      <c r="BX1844" s="40"/>
      <c r="BY1844" s="15">
        <f>IF(BI1844=0,MAX($BY$5:BY1843)+1,0)</f>
        <v>0</v>
      </c>
      <c r="BZ1844" s="15" t="str">
        <f t="shared" si="30"/>
        <v/>
      </c>
    </row>
    <row r="1845" spans="61:78" x14ac:dyDescent="0.25">
      <c r="BI1845" s="27">
        <v>39</v>
      </c>
      <c r="BJ1845" t="s">
        <v>468</v>
      </c>
      <c r="BK1845" s="91">
        <v>-9.4999999999999998E-3</v>
      </c>
      <c r="BL1845" s="92" t="s">
        <v>687</v>
      </c>
      <c r="BM1845" s="92">
        <v>0</v>
      </c>
      <c r="BN1845" s="92">
        <v>7191</v>
      </c>
      <c r="BO1845" s="92">
        <v>103.00206756999999</v>
      </c>
      <c r="BP1845" s="92">
        <v>68.493926999999999</v>
      </c>
      <c r="BQ1845" s="92">
        <v>85.747997284999997</v>
      </c>
      <c r="BR1845" s="91" t="s">
        <v>93</v>
      </c>
      <c r="BS1845" s="92">
        <v>1520382.003</v>
      </c>
      <c r="BT1845" s="92">
        <v>5032502.9935999997</v>
      </c>
      <c r="BU1845" s="92" t="s">
        <v>93</v>
      </c>
      <c r="BV1845" s="93">
        <v>44562</v>
      </c>
      <c r="BW1845" s="93">
        <v>44926</v>
      </c>
      <c r="BX1845" s="40"/>
      <c r="BY1845" s="15">
        <f>IF(BI1845=0,MAX($BY$5:BY1844)+1,0)</f>
        <v>0</v>
      </c>
      <c r="BZ1845" s="15" t="str">
        <f t="shared" si="30"/>
        <v/>
      </c>
    </row>
    <row r="1846" spans="61:78" x14ac:dyDescent="0.25">
      <c r="BI1846" s="27">
        <v>0</v>
      </c>
      <c r="BJ1846" t="s">
        <v>394</v>
      </c>
      <c r="BK1846" s="91">
        <v>-5.0000000000000001E-3</v>
      </c>
      <c r="BL1846" s="92" t="s">
        <v>596</v>
      </c>
      <c r="BM1846" s="92">
        <v>0</v>
      </c>
      <c r="BN1846" s="92">
        <v>3117</v>
      </c>
      <c r="BO1846" s="92">
        <v>110.0019989</v>
      </c>
      <c r="BP1846" s="92">
        <v>65.353309629999998</v>
      </c>
      <c r="BQ1846" s="92">
        <v>87.677654265000001</v>
      </c>
      <c r="BR1846" s="91">
        <v>636</v>
      </c>
      <c r="BS1846" s="92">
        <v>1518019.0027999999</v>
      </c>
      <c r="BT1846" s="92">
        <v>5032595.9945999999</v>
      </c>
      <c r="BU1846" s="92">
        <v>636</v>
      </c>
      <c r="BV1846" s="93">
        <v>44562</v>
      </c>
      <c r="BW1846" s="93">
        <v>44926</v>
      </c>
      <c r="BX1846" s="40"/>
      <c r="BY1846" s="15">
        <f>IF(BI1846=0,MAX($BY$5:BY1845)+1,0)</f>
        <v>47</v>
      </c>
      <c r="BZ1846" s="15" t="str">
        <f t="shared" si="30"/>
        <v/>
      </c>
    </row>
    <row r="1847" spans="61:78" x14ac:dyDescent="0.25">
      <c r="BI1847" s="27">
        <v>1</v>
      </c>
      <c r="BJ1847" t="s">
        <v>395</v>
      </c>
      <c r="BK1847" s="91">
        <v>-5.0000000000000001E-3</v>
      </c>
      <c r="BL1847" s="92" t="s">
        <v>597</v>
      </c>
      <c r="BM1847" s="92">
        <v>0</v>
      </c>
      <c r="BN1847" s="92">
        <v>2749</v>
      </c>
      <c r="BO1847" s="92">
        <v>110.50395966000001</v>
      </c>
      <c r="BP1847" s="92">
        <v>65.559921259999996</v>
      </c>
      <c r="BQ1847" s="92">
        <v>88.031940460000001</v>
      </c>
      <c r="BR1847" s="91">
        <v>637</v>
      </c>
      <c r="BS1847" s="92">
        <v>1518020.0022</v>
      </c>
      <c r="BT1847" s="92">
        <v>5032741.9932000004</v>
      </c>
      <c r="BU1847" s="92">
        <v>637</v>
      </c>
      <c r="BV1847" s="93">
        <v>44562</v>
      </c>
      <c r="BW1847" s="93">
        <v>44926</v>
      </c>
      <c r="BX1847" s="40"/>
      <c r="BY1847" s="15">
        <f>IF(BI1847=0,MAX($BY$5:BY1846)+1,0)</f>
        <v>0</v>
      </c>
      <c r="BZ1847" s="15" t="str">
        <f t="shared" si="30"/>
        <v/>
      </c>
    </row>
    <row r="1848" spans="61:78" x14ac:dyDescent="0.25">
      <c r="BI1848" s="27">
        <v>2</v>
      </c>
      <c r="BJ1848" t="s">
        <v>396</v>
      </c>
      <c r="BK1848" s="91">
        <v>-0.02</v>
      </c>
      <c r="BL1848" s="92" t="s">
        <v>598</v>
      </c>
      <c r="BM1848" s="92">
        <v>0</v>
      </c>
      <c r="BN1848" s="92">
        <v>2531</v>
      </c>
      <c r="BO1848" s="92">
        <v>107.81092072</v>
      </c>
      <c r="BP1848" s="92">
        <v>70.854019170000001</v>
      </c>
      <c r="BQ1848" s="92">
        <v>89.332469945</v>
      </c>
      <c r="BR1848" s="91">
        <v>826</v>
      </c>
      <c r="BS1848" s="92">
        <v>1519684.0051</v>
      </c>
      <c r="BT1848" s="92">
        <v>5033258.9992000004</v>
      </c>
      <c r="BU1848" s="92">
        <v>826</v>
      </c>
      <c r="BV1848" s="93">
        <v>44562</v>
      </c>
      <c r="BW1848" s="93">
        <v>44926</v>
      </c>
      <c r="BX1848" s="40"/>
      <c r="BY1848" s="15">
        <f>IF(BI1848=0,MAX($BY$5:BY1847)+1,0)</f>
        <v>0</v>
      </c>
      <c r="BZ1848" s="15" t="str">
        <f t="shared" si="30"/>
        <v/>
      </c>
    </row>
    <row r="1849" spans="61:78" x14ac:dyDescent="0.25">
      <c r="BI1849" s="27">
        <v>3</v>
      </c>
      <c r="BJ1849" t="s">
        <v>397</v>
      </c>
      <c r="BK1849" s="91">
        <v>-2.1399999999999999E-2</v>
      </c>
      <c r="BL1849" s="92" t="s">
        <v>599</v>
      </c>
      <c r="BM1849" s="92">
        <v>0</v>
      </c>
      <c r="BN1849" s="92">
        <v>2038</v>
      </c>
      <c r="BO1849" s="92">
        <v>107.7279892</v>
      </c>
      <c r="BP1849" s="92">
        <v>71.638175959999998</v>
      </c>
      <c r="BQ1849" s="92">
        <v>89.683082579999905</v>
      </c>
      <c r="BR1849" s="91">
        <v>828</v>
      </c>
      <c r="BS1849" s="92">
        <v>1519133.9997</v>
      </c>
      <c r="BT1849" s="92">
        <v>5033304.9972000001</v>
      </c>
      <c r="BU1849" s="92">
        <v>828</v>
      </c>
      <c r="BV1849" s="93">
        <v>44562</v>
      </c>
      <c r="BW1849" s="93">
        <v>44926</v>
      </c>
      <c r="BX1849" s="40"/>
      <c r="BY1849" s="15">
        <f>IF(BI1849=0,MAX($BY$5:BY1848)+1,0)</f>
        <v>0</v>
      </c>
      <c r="BZ1849" s="15" t="str">
        <f t="shared" si="30"/>
        <v/>
      </c>
    </row>
    <row r="1850" spans="61:78" x14ac:dyDescent="0.25">
      <c r="BI1850" s="27">
        <v>4</v>
      </c>
      <c r="BJ1850" t="s">
        <v>398</v>
      </c>
      <c r="BK1850" s="91">
        <v>-3.0000000000000001E-3</v>
      </c>
      <c r="BL1850" s="92" t="s">
        <v>600</v>
      </c>
      <c r="BM1850" s="92">
        <v>0</v>
      </c>
      <c r="BN1850" s="92">
        <v>3878</v>
      </c>
      <c r="BO1850" s="92">
        <v>109.74568176</v>
      </c>
      <c r="BP1850" s="92">
        <v>65.147163390000003</v>
      </c>
      <c r="BQ1850" s="92">
        <v>87.446422575</v>
      </c>
      <c r="BR1850" s="91">
        <v>830</v>
      </c>
      <c r="BS1850" s="92">
        <v>1518029.0029</v>
      </c>
      <c r="BT1850" s="92">
        <v>5032427.9934999999</v>
      </c>
      <c r="BU1850" s="92">
        <v>830</v>
      </c>
      <c r="BV1850" s="93">
        <v>44562</v>
      </c>
      <c r="BW1850" s="93">
        <v>44926</v>
      </c>
      <c r="BX1850" s="40"/>
      <c r="BY1850" s="15">
        <f>IF(BI1850=0,MAX($BY$5:BY1849)+1,0)</f>
        <v>0</v>
      </c>
      <c r="BZ1850" s="15" t="str">
        <f t="shared" si="30"/>
        <v/>
      </c>
    </row>
    <row r="1851" spans="61:78" x14ac:dyDescent="0.25">
      <c r="BI1851" s="27">
        <v>5</v>
      </c>
      <c r="BJ1851" t="s">
        <v>399</v>
      </c>
      <c r="BK1851" s="91">
        <v>-0.05</v>
      </c>
      <c r="BL1851" s="92" t="s">
        <v>601</v>
      </c>
      <c r="BM1851" s="92">
        <v>0</v>
      </c>
      <c r="BN1851" s="92">
        <v>2298</v>
      </c>
      <c r="BO1851" s="92">
        <v>107.49346924</v>
      </c>
      <c r="BP1851" s="92">
        <v>71.22814941</v>
      </c>
      <c r="BQ1851" s="92">
        <v>89.360809324999906</v>
      </c>
      <c r="BR1851" s="91">
        <v>833</v>
      </c>
      <c r="BS1851" s="92">
        <v>1519631.0009999999</v>
      </c>
      <c r="BT1851" s="92">
        <v>5033315.9994999999</v>
      </c>
      <c r="BU1851" s="92">
        <v>833</v>
      </c>
      <c r="BV1851" s="93">
        <v>44562</v>
      </c>
      <c r="BW1851" s="93">
        <v>44926</v>
      </c>
      <c r="BX1851" s="40"/>
      <c r="BY1851" s="15">
        <f>IF(BI1851=0,MAX($BY$5:BY1850)+1,0)</f>
        <v>0</v>
      </c>
      <c r="BZ1851" s="15" t="str">
        <f t="shared" si="30"/>
        <v/>
      </c>
    </row>
    <row r="1852" spans="61:78" x14ac:dyDescent="0.25">
      <c r="BI1852" s="27">
        <v>6</v>
      </c>
      <c r="BJ1852" t="s">
        <v>402</v>
      </c>
      <c r="BK1852" s="91">
        <v>-5.0000000000000001E-3</v>
      </c>
      <c r="BL1852" s="92" t="s">
        <v>604</v>
      </c>
      <c r="BM1852" s="92">
        <v>0</v>
      </c>
      <c r="BN1852" s="92">
        <v>7027</v>
      </c>
      <c r="BO1852" s="92">
        <v>105.78554535000001</v>
      </c>
      <c r="BP1852" s="92">
        <v>69.659011840000005</v>
      </c>
      <c r="BQ1852" s="92">
        <v>87.722278595000006</v>
      </c>
      <c r="BR1852" s="91">
        <v>2503</v>
      </c>
      <c r="BS1852" s="92">
        <v>1519820.0038999999</v>
      </c>
      <c r="BT1852" s="92">
        <v>5032380.0003000004</v>
      </c>
      <c r="BU1852" s="92">
        <v>2503</v>
      </c>
      <c r="BV1852" s="93">
        <v>44562</v>
      </c>
      <c r="BW1852" s="93">
        <v>44926</v>
      </c>
      <c r="BX1852" s="40"/>
      <c r="BY1852" s="15">
        <f>IF(BI1852=0,MAX($BY$5:BY1851)+1,0)</f>
        <v>0</v>
      </c>
      <c r="BZ1852" s="15" t="str">
        <f t="shared" si="30"/>
        <v/>
      </c>
    </row>
    <row r="1853" spans="61:78" x14ac:dyDescent="0.25">
      <c r="BI1853" s="27">
        <v>7</v>
      </c>
      <c r="BJ1853" t="s">
        <v>404</v>
      </c>
      <c r="BK1853" s="91">
        <v>-0.01</v>
      </c>
      <c r="BL1853" s="92" t="s">
        <v>606</v>
      </c>
      <c r="BM1853" s="92">
        <v>0</v>
      </c>
      <c r="BN1853" s="92">
        <v>2010</v>
      </c>
      <c r="BO1853" s="92">
        <v>110.89460754</v>
      </c>
      <c r="BP1853" s="92">
        <v>65.334671020000002</v>
      </c>
      <c r="BQ1853" s="92">
        <v>88.114639280000006</v>
      </c>
      <c r="BR1853" s="91">
        <v>2550</v>
      </c>
      <c r="BS1853" s="92">
        <v>1517747.0035000001</v>
      </c>
      <c r="BT1853" s="92">
        <v>5032975.0000999998</v>
      </c>
      <c r="BU1853" s="92">
        <v>2550</v>
      </c>
      <c r="BV1853" s="93">
        <v>44562</v>
      </c>
      <c r="BW1853" s="93">
        <v>44926</v>
      </c>
      <c r="BX1853" s="40"/>
      <c r="BY1853" s="15">
        <f>IF(BI1853=0,MAX($BY$5:BY1852)+1,0)</f>
        <v>0</v>
      </c>
      <c r="BZ1853" s="15" t="str">
        <f t="shared" si="30"/>
        <v/>
      </c>
    </row>
    <row r="1854" spans="61:78" x14ac:dyDescent="0.25">
      <c r="BI1854" s="27">
        <v>8</v>
      </c>
      <c r="BJ1854" t="s">
        <v>405</v>
      </c>
      <c r="BK1854" s="91">
        <v>-8.0000000000000002E-3</v>
      </c>
      <c r="BL1854" s="92" t="s">
        <v>607</v>
      </c>
      <c r="BM1854" s="92">
        <v>0</v>
      </c>
      <c r="BN1854" s="92">
        <v>2256</v>
      </c>
      <c r="BO1854" s="92">
        <v>110.55115508999999</v>
      </c>
      <c r="BP1854" s="92">
        <v>65.523017879999998</v>
      </c>
      <c r="BQ1854" s="92">
        <v>88.037086485000003</v>
      </c>
      <c r="BR1854" s="91">
        <v>2551</v>
      </c>
      <c r="BS1854" s="92">
        <v>1517591.9992</v>
      </c>
      <c r="BT1854" s="92">
        <v>5032844.9995999997</v>
      </c>
      <c r="BU1854" s="92">
        <v>2551</v>
      </c>
      <c r="BV1854" s="93">
        <v>44562</v>
      </c>
      <c r="BW1854" s="93">
        <v>44926</v>
      </c>
      <c r="BX1854" s="40"/>
      <c r="BY1854" s="15">
        <f>IF(BI1854=0,MAX($BY$5:BY1853)+1,0)</f>
        <v>0</v>
      </c>
      <c r="BZ1854" s="15" t="str">
        <f t="shared" si="30"/>
        <v/>
      </c>
    </row>
    <row r="1855" spans="61:78" x14ac:dyDescent="0.25">
      <c r="BI1855" s="27">
        <v>9</v>
      </c>
      <c r="BJ1855" t="s">
        <v>406</v>
      </c>
      <c r="BK1855" s="91">
        <v>-1.2E-2</v>
      </c>
      <c r="BL1855" s="92" t="s">
        <v>608</v>
      </c>
      <c r="BM1855" s="92">
        <v>0</v>
      </c>
      <c r="BN1855" s="92">
        <v>2137</v>
      </c>
      <c r="BO1855" s="92">
        <v>110.35852814</v>
      </c>
      <c r="BP1855" s="92">
        <v>65.443931579999997</v>
      </c>
      <c r="BQ1855" s="92">
        <v>87.901229860000001</v>
      </c>
      <c r="BR1855" s="91">
        <v>2559</v>
      </c>
      <c r="BS1855" s="92">
        <v>1517866.0035999999</v>
      </c>
      <c r="BT1855" s="92">
        <v>5032951.9955000002</v>
      </c>
      <c r="BU1855" s="92">
        <v>2559</v>
      </c>
      <c r="BV1855" s="93">
        <v>44562</v>
      </c>
      <c r="BW1855" s="93">
        <v>44926</v>
      </c>
      <c r="BX1855" s="40"/>
      <c r="BY1855" s="15">
        <f>IF(BI1855=0,MAX($BY$5:BY1854)+1,0)</f>
        <v>0</v>
      </c>
      <c r="BZ1855" s="15" t="str">
        <f t="shared" si="30"/>
        <v/>
      </c>
    </row>
    <row r="1856" spans="61:78" x14ac:dyDescent="0.25">
      <c r="BI1856" s="27">
        <v>10</v>
      </c>
      <c r="BJ1856" t="s">
        <v>407</v>
      </c>
      <c r="BK1856" s="91">
        <v>-2.2499999999999999E-2</v>
      </c>
      <c r="BL1856" s="92" t="s">
        <v>609</v>
      </c>
      <c r="BM1856" s="92">
        <v>0</v>
      </c>
      <c r="BN1856" s="92">
        <v>645</v>
      </c>
      <c r="BO1856" s="92">
        <v>109.94715881</v>
      </c>
      <c r="BP1856" s="92">
        <v>72.904418949999993</v>
      </c>
      <c r="BQ1856" s="92">
        <v>91.425788879999999</v>
      </c>
      <c r="BR1856" s="91">
        <v>4740</v>
      </c>
      <c r="BS1856" s="92">
        <v>1519004.9994999999</v>
      </c>
      <c r="BT1856" s="92">
        <v>5033871.9913999997</v>
      </c>
      <c r="BU1856" s="92">
        <v>4740</v>
      </c>
      <c r="BV1856" s="93">
        <v>44562</v>
      </c>
      <c r="BW1856" s="93">
        <v>44926</v>
      </c>
      <c r="BX1856" s="40"/>
      <c r="BY1856" s="15">
        <f>IF(BI1856=0,MAX($BY$5:BY1855)+1,0)</f>
        <v>0</v>
      </c>
      <c r="BZ1856" s="15" t="str">
        <f t="shared" si="30"/>
        <v/>
      </c>
    </row>
    <row r="1857" spans="61:78" x14ac:dyDescent="0.25">
      <c r="BI1857" s="27">
        <v>11</v>
      </c>
      <c r="BJ1857" t="s">
        <v>407</v>
      </c>
      <c r="BK1857" s="91">
        <v>-2.2499999999999999E-2</v>
      </c>
      <c r="BL1857" s="92" t="s">
        <v>610</v>
      </c>
      <c r="BM1857" s="92">
        <v>0</v>
      </c>
      <c r="BN1857" s="92">
        <v>645</v>
      </c>
      <c r="BO1857" s="92">
        <v>109.94715881</v>
      </c>
      <c r="BP1857" s="92">
        <v>72.904418949999993</v>
      </c>
      <c r="BQ1857" s="92">
        <v>91.425788879999999</v>
      </c>
      <c r="BR1857" s="91">
        <v>4741</v>
      </c>
      <c r="BS1857" s="92">
        <v>1519003.9994999999</v>
      </c>
      <c r="BT1857" s="92">
        <v>5033866.9908999996</v>
      </c>
      <c r="BU1857" s="92">
        <v>4741</v>
      </c>
      <c r="BV1857" s="93">
        <v>44562</v>
      </c>
      <c r="BW1857" s="93">
        <v>44926</v>
      </c>
      <c r="BX1857" s="40"/>
      <c r="BY1857" s="15">
        <f>IF(BI1857=0,MAX($BY$5:BY1856)+1,0)</f>
        <v>0</v>
      </c>
      <c r="BZ1857" s="15" t="str">
        <f t="shared" si="30"/>
        <v/>
      </c>
    </row>
    <row r="1858" spans="61:78" x14ac:dyDescent="0.25">
      <c r="BI1858" s="27">
        <v>12</v>
      </c>
      <c r="BJ1858" t="s">
        <v>409</v>
      </c>
      <c r="BK1858" s="91">
        <v>-8.0000000000000002E-3</v>
      </c>
      <c r="BL1858" s="92" t="s">
        <v>612</v>
      </c>
      <c r="BM1858" s="92">
        <v>0</v>
      </c>
      <c r="BN1858" s="92">
        <v>8231</v>
      </c>
      <c r="BO1858" s="92">
        <v>109.92002869</v>
      </c>
      <c r="BP1858" s="92">
        <v>64.246482850000007</v>
      </c>
      <c r="BQ1858" s="92">
        <v>87.083255769999994</v>
      </c>
      <c r="BR1858" s="91" t="s">
        <v>18</v>
      </c>
      <c r="BS1858" s="92">
        <v>1517647.0034</v>
      </c>
      <c r="BT1858" s="92">
        <v>5031648.0003000004</v>
      </c>
      <c r="BU1858" s="92" t="s">
        <v>18</v>
      </c>
      <c r="BV1858" s="93">
        <v>44562</v>
      </c>
      <c r="BW1858" s="93">
        <v>44926</v>
      </c>
      <c r="BX1858" s="40"/>
      <c r="BY1858" s="15">
        <f>IF(BI1858=0,MAX($BY$5:BY1857)+1,0)</f>
        <v>0</v>
      </c>
      <c r="BZ1858" s="15" t="str">
        <f t="shared" si="30"/>
        <v/>
      </c>
    </row>
    <row r="1859" spans="61:78" x14ac:dyDescent="0.25">
      <c r="BI1859" s="27">
        <v>13</v>
      </c>
      <c r="BJ1859" t="s">
        <v>410</v>
      </c>
      <c r="BK1859" s="91">
        <v>-8.0000000000000002E-3</v>
      </c>
      <c r="BL1859" s="92" t="s">
        <v>613</v>
      </c>
      <c r="BM1859" s="92">
        <v>0</v>
      </c>
      <c r="BN1859" s="92">
        <v>7745</v>
      </c>
      <c r="BO1859" s="92">
        <v>109.08650208</v>
      </c>
      <c r="BP1859" s="92">
        <v>64.124412539999994</v>
      </c>
      <c r="BQ1859" s="92">
        <v>86.605457309999906</v>
      </c>
      <c r="BR1859" s="91" t="s">
        <v>19</v>
      </c>
      <c r="BS1859" s="92">
        <v>1517718.0031000001</v>
      </c>
      <c r="BT1859" s="92">
        <v>5031736.0006999997</v>
      </c>
      <c r="BU1859" s="92" t="s">
        <v>19</v>
      </c>
      <c r="BV1859" s="93">
        <v>44562</v>
      </c>
      <c r="BW1859" s="93">
        <v>44926</v>
      </c>
      <c r="BX1859" s="40"/>
      <c r="BY1859" s="15">
        <f>IF(BI1859=0,MAX($BY$5:BY1858)+1,0)</f>
        <v>0</v>
      </c>
      <c r="BZ1859" s="15" t="str">
        <f t="shared" si="30"/>
        <v/>
      </c>
    </row>
    <row r="1860" spans="61:78" x14ac:dyDescent="0.25">
      <c r="BI1860" s="27">
        <v>14</v>
      </c>
      <c r="BJ1860" t="s">
        <v>412</v>
      </c>
      <c r="BK1860" s="91">
        <v>-8.0000000000000002E-3</v>
      </c>
      <c r="BL1860" s="92" t="s">
        <v>615</v>
      </c>
      <c r="BM1860" s="92">
        <v>0</v>
      </c>
      <c r="BN1860" s="92">
        <v>9316</v>
      </c>
      <c r="BO1860" s="92">
        <v>108.80895233</v>
      </c>
      <c r="BP1860" s="92">
        <v>63.80172348</v>
      </c>
      <c r="BQ1860" s="92">
        <v>86.305337905000002</v>
      </c>
      <c r="BR1860" s="91" t="s">
        <v>28</v>
      </c>
      <c r="BS1860" s="92">
        <v>1517845.0024000001</v>
      </c>
      <c r="BT1860" s="92">
        <v>5031586.9985999996</v>
      </c>
      <c r="BU1860" s="92" t="s">
        <v>28</v>
      </c>
      <c r="BV1860" s="93">
        <v>44562</v>
      </c>
      <c r="BW1860" s="93">
        <v>44926</v>
      </c>
      <c r="BX1860" s="40"/>
      <c r="BY1860" s="15">
        <f>IF(BI1860=0,MAX($BY$5:BY1859)+1,0)</f>
        <v>0</v>
      </c>
      <c r="BZ1860" s="15" t="str">
        <f t="shared" si="30"/>
        <v/>
      </c>
    </row>
    <row r="1861" spans="61:78" x14ac:dyDescent="0.25">
      <c r="BI1861" s="27">
        <v>15</v>
      </c>
      <c r="BJ1861" t="s">
        <v>413</v>
      </c>
      <c r="BK1861" s="91">
        <v>-8.0000000000000002E-3</v>
      </c>
      <c r="BL1861" s="92" t="s">
        <v>616</v>
      </c>
      <c r="BM1861" s="92">
        <v>0</v>
      </c>
      <c r="BN1861" s="92">
        <v>10445</v>
      </c>
      <c r="BO1861" s="92">
        <v>109.21190643</v>
      </c>
      <c r="BP1861" s="92">
        <v>63.974983219999999</v>
      </c>
      <c r="BQ1861" s="92">
        <v>86.593444825000006</v>
      </c>
      <c r="BR1861" s="91" t="s">
        <v>29</v>
      </c>
      <c r="BS1861" s="92">
        <v>1517749.0031000001</v>
      </c>
      <c r="BT1861" s="92">
        <v>5031492.9918999998</v>
      </c>
      <c r="BU1861" s="92" t="s">
        <v>29</v>
      </c>
      <c r="BV1861" s="93">
        <v>44562</v>
      </c>
      <c r="BW1861" s="93">
        <v>44926</v>
      </c>
      <c r="BX1861" s="40"/>
      <c r="BY1861" s="15">
        <f>IF(BI1861=0,MAX($BY$5:BY1860)+1,0)</f>
        <v>0</v>
      </c>
      <c r="BZ1861" s="15" t="str">
        <f t="shared" si="30"/>
        <v/>
      </c>
    </row>
    <row r="1862" spans="61:78" x14ac:dyDescent="0.25">
      <c r="BI1862" s="27">
        <v>16</v>
      </c>
      <c r="BJ1862" t="s">
        <v>417</v>
      </c>
      <c r="BK1862" s="91">
        <v>-8.0000000000000002E-3</v>
      </c>
      <c r="BL1862" s="92" t="s">
        <v>621</v>
      </c>
      <c r="BM1862" s="92">
        <v>0</v>
      </c>
      <c r="BN1862" s="92">
        <v>1919</v>
      </c>
      <c r="BO1862" s="92">
        <v>107.52838898</v>
      </c>
      <c r="BP1862" s="92">
        <v>71.738250730000004</v>
      </c>
      <c r="BQ1862" s="92">
        <v>89.633319854999996</v>
      </c>
      <c r="BR1862" s="91" t="s">
        <v>38</v>
      </c>
      <c r="BS1862" s="92">
        <v>1519559.9978</v>
      </c>
      <c r="BT1862" s="92">
        <v>5033463.9984999998</v>
      </c>
      <c r="BU1862" s="92" t="s">
        <v>38</v>
      </c>
      <c r="BV1862" s="93">
        <v>44562</v>
      </c>
      <c r="BW1862" s="93">
        <v>44926</v>
      </c>
      <c r="BX1862" s="40"/>
      <c r="BY1862" s="15">
        <f>IF(BI1862=0,MAX($BY$5:BY1861)+1,0)</f>
        <v>0</v>
      </c>
      <c r="BZ1862" s="15" t="str">
        <f t="shared" si="30"/>
        <v/>
      </c>
    </row>
    <row r="1863" spans="61:78" x14ac:dyDescent="0.25">
      <c r="BI1863" s="27">
        <v>17</v>
      </c>
      <c r="BJ1863" t="s">
        <v>418</v>
      </c>
      <c r="BK1863" s="91">
        <v>-8.0000000000000002E-3</v>
      </c>
      <c r="BL1863" s="92" t="s">
        <v>622</v>
      </c>
      <c r="BM1863" s="92">
        <v>0</v>
      </c>
      <c r="BN1863" s="92">
        <v>2048</v>
      </c>
      <c r="BO1863" s="92">
        <v>107.55656433</v>
      </c>
      <c r="BP1863" s="92">
        <v>71.476799009999993</v>
      </c>
      <c r="BQ1863" s="92">
        <v>89.516681669999997</v>
      </c>
      <c r="BR1863" s="91" t="s">
        <v>39</v>
      </c>
      <c r="BS1863" s="92">
        <v>1519593.9975000001</v>
      </c>
      <c r="BT1863" s="92">
        <v>5033411.9990999997</v>
      </c>
      <c r="BU1863" s="92" t="s">
        <v>39</v>
      </c>
      <c r="BV1863" s="93">
        <v>44562</v>
      </c>
      <c r="BW1863" s="93">
        <v>44926</v>
      </c>
      <c r="BX1863" s="40"/>
      <c r="BY1863" s="15">
        <f>IF(BI1863=0,MAX($BY$5:BY1862)+1,0)</f>
        <v>0</v>
      </c>
      <c r="BZ1863" s="15" t="str">
        <f t="shared" ref="BZ1863:BZ1926" si="31">IF(ROW()-$BZ$5&lt;=$BY$4,ROW()-$BZ$5,"")</f>
        <v/>
      </c>
    </row>
    <row r="1864" spans="61:78" x14ac:dyDescent="0.25">
      <c r="BI1864" s="27">
        <v>18</v>
      </c>
      <c r="BJ1864" t="s">
        <v>419</v>
      </c>
      <c r="BK1864" s="91">
        <v>-8.0000000000000002E-3</v>
      </c>
      <c r="BL1864" s="92" t="s">
        <v>623</v>
      </c>
      <c r="BM1864" s="92">
        <v>0</v>
      </c>
      <c r="BN1864" s="92">
        <v>2173</v>
      </c>
      <c r="BO1864" s="92">
        <v>107.66276550000001</v>
      </c>
      <c r="BP1864" s="92">
        <v>71.339622500000004</v>
      </c>
      <c r="BQ1864" s="92">
        <v>89.501193999999998</v>
      </c>
      <c r="BR1864" s="91" t="s">
        <v>40</v>
      </c>
      <c r="BS1864" s="92">
        <v>1519634.9982</v>
      </c>
      <c r="BT1864" s="92">
        <v>5033369.9902999997</v>
      </c>
      <c r="BU1864" s="92" t="s">
        <v>40</v>
      </c>
      <c r="BV1864" s="93">
        <v>44562</v>
      </c>
      <c r="BW1864" s="93">
        <v>44926</v>
      </c>
      <c r="BX1864" s="40"/>
      <c r="BY1864" s="15">
        <f>IF(BI1864=0,MAX($BY$5:BY1863)+1,0)</f>
        <v>0</v>
      </c>
      <c r="BZ1864" s="15" t="str">
        <f t="shared" si="31"/>
        <v/>
      </c>
    </row>
    <row r="1865" spans="61:78" x14ac:dyDescent="0.25">
      <c r="BI1865" s="27">
        <v>19</v>
      </c>
      <c r="BJ1865" t="s">
        <v>420</v>
      </c>
      <c r="BK1865" s="91">
        <v>6.0000000000000001E-3</v>
      </c>
      <c r="BL1865" s="92" t="s">
        <v>624</v>
      </c>
      <c r="BM1865" s="92">
        <v>0</v>
      </c>
      <c r="BN1865" s="92">
        <v>2169</v>
      </c>
      <c r="BO1865" s="92">
        <v>108.33624268</v>
      </c>
      <c r="BP1865" s="92">
        <v>71.719467159999994</v>
      </c>
      <c r="BQ1865" s="92">
        <v>90.027854919999996</v>
      </c>
      <c r="BR1865" s="91" t="s">
        <v>41</v>
      </c>
      <c r="BS1865" s="92">
        <v>1519433.0009000001</v>
      </c>
      <c r="BT1865" s="92">
        <v>5033336.9924999997</v>
      </c>
      <c r="BU1865" s="92" t="s">
        <v>41</v>
      </c>
      <c r="BV1865" s="93">
        <v>44562</v>
      </c>
      <c r="BW1865" s="93">
        <v>44926</v>
      </c>
      <c r="BX1865" s="40"/>
      <c r="BY1865" s="15">
        <f>IF(BI1865=0,MAX($BY$5:BY1864)+1,0)</f>
        <v>0</v>
      </c>
      <c r="BZ1865" s="15" t="str">
        <f t="shared" si="31"/>
        <v/>
      </c>
    </row>
    <row r="1866" spans="61:78" x14ac:dyDescent="0.25">
      <c r="BI1866" s="27">
        <v>20</v>
      </c>
      <c r="BJ1866" t="s">
        <v>420</v>
      </c>
      <c r="BK1866" s="91">
        <v>6.0000000000000001E-3</v>
      </c>
      <c r="BL1866" s="92" t="s">
        <v>625</v>
      </c>
      <c r="BM1866" s="92">
        <v>0</v>
      </c>
      <c r="BN1866" s="92">
        <v>2169</v>
      </c>
      <c r="BO1866" s="92">
        <v>108.33624268</v>
      </c>
      <c r="BP1866" s="92">
        <v>71.719467159999994</v>
      </c>
      <c r="BQ1866" s="92">
        <v>90.027854919999996</v>
      </c>
      <c r="BR1866" s="91" t="s">
        <v>42</v>
      </c>
      <c r="BS1866" s="92">
        <v>1519443.996</v>
      </c>
      <c r="BT1866" s="92">
        <v>5033326.9955000002</v>
      </c>
      <c r="BU1866" s="92" t="s">
        <v>42</v>
      </c>
      <c r="BV1866" s="93">
        <v>44562</v>
      </c>
      <c r="BW1866" s="93">
        <v>44926</v>
      </c>
      <c r="BX1866" s="40"/>
      <c r="BY1866" s="15">
        <f>IF(BI1866=0,MAX($BY$5:BY1865)+1,0)</f>
        <v>0</v>
      </c>
      <c r="BZ1866" s="15" t="str">
        <f t="shared" si="31"/>
        <v/>
      </c>
    </row>
    <row r="1867" spans="61:78" x14ac:dyDescent="0.25">
      <c r="BI1867" s="27">
        <v>21</v>
      </c>
      <c r="BJ1867" t="s">
        <v>421</v>
      </c>
      <c r="BK1867" s="91">
        <v>6.0000000000000001E-3</v>
      </c>
      <c r="BL1867" s="92" t="s">
        <v>626</v>
      </c>
      <c r="BM1867" s="92">
        <v>0</v>
      </c>
      <c r="BN1867" s="92">
        <v>2295</v>
      </c>
      <c r="BO1867" s="92">
        <v>107.84601592999999</v>
      </c>
      <c r="BP1867" s="92">
        <v>71.506248470000003</v>
      </c>
      <c r="BQ1867" s="92">
        <v>89.676132199999998</v>
      </c>
      <c r="BR1867" s="91" t="s">
        <v>43</v>
      </c>
      <c r="BS1867" s="92">
        <v>1519469.0020999999</v>
      </c>
      <c r="BT1867" s="92">
        <v>5033304.9913999997</v>
      </c>
      <c r="BU1867" s="92" t="s">
        <v>43</v>
      </c>
      <c r="BV1867" s="93">
        <v>44562</v>
      </c>
      <c r="BW1867" s="93">
        <v>44926</v>
      </c>
      <c r="BX1867" s="40"/>
      <c r="BY1867" s="15">
        <f>IF(BI1867=0,MAX($BY$5:BY1866)+1,0)</f>
        <v>0</v>
      </c>
      <c r="BZ1867" s="15" t="str">
        <f t="shared" si="31"/>
        <v/>
      </c>
    </row>
    <row r="1868" spans="61:78" x14ac:dyDescent="0.25">
      <c r="BI1868" s="27">
        <v>22</v>
      </c>
      <c r="BJ1868" t="s">
        <v>421</v>
      </c>
      <c r="BK1868" s="91">
        <v>6.0000000000000001E-3</v>
      </c>
      <c r="BL1868" s="92" t="s">
        <v>627</v>
      </c>
      <c r="BM1868" s="92">
        <v>0</v>
      </c>
      <c r="BN1868" s="92">
        <v>2295</v>
      </c>
      <c r="BO1868" s="92">
        <v>107.84601592999999</v>
      </c>
      <c r="BP1868" s="92">
        <v>71.506248470000003</v>
      </c>
      <c r="BQ1868" s="92">
        <v>89.676132199999998</v>
      </c>
      <c r="BR1868" s="91" t="s">
        <v>44</v>
      </c>
      <c r="BS1868" s="92">
        <v>1519482.0045</v>
      </c>
      <c r="BT1868" s="92">
        <v>5033285.9927000003</v>
      </c>
      <c r="BU1868" s="92" t="s">
        <v>44</v>
      </c>
      <c r="BV1868" s="93">
        <v>44562</v>
      </c>
      <c r="BW1868" s="93">
        <v>44926</v>
      </c>
      <c r="BX1868" s="40"/>
      <c r="BY1868" s="15">
        <f>IF(BI1868=0,MAX($BY$5:BY1867)+1,0)</f>
        <v>0</v>
      </c>
      <c r="BZ1868" s="15" t="str">
        <f t="shared" si="31"/>
        <v/>
      </c>
    </row>
    <row r="1869" spans="61:78" x14ac:dyDescent="0.25">
      <c r="BI1869" s="27">
        <v>23</v>
      </c>
      <c r="BJ1869" t="s">
        <v>422</v>
      </c>
      <c r="BK1869" s="91">
        <v>2.4E-2</v>
      </c>
      <c r="BL1869" s="92" t="s">
        <v>628</v>
      </c>
      <c r="BM1869" s="92">
        <v>0</v>
      </c>
      <c r="BN1869" s="92">
        <v>2527</v>
      </c>
      <c r="BO1869" s="92">
        <v>107.97271729000001</v>
      </c>
      <c r="BP1869" s="92">
        <v>71.206565859999998</v>
      </c>
      <c r="BQ1869" s="92">
        <v>89.589641575000002</v>
      </c>
      <c r="BR1869" s="91" t="s">
        <v>45</v>
      </c>
      <c r="BS1869" s="92">
        <v>1519518.9950999999</v>
      </c>
      <c r="BT1869" s="92">
        <v>5033226.9990999997</v>
      </c>
      <c r="BU1869" s="92" t="s">
        <v>45</v>
      </c>
      <c r="BV1869" s="93">
        <v>44562</v>
      </c>
      <c r="BW1869" s="93">
        <v>44926</v>
      </c>
      <c r="BX1869" s="40"/>
      <c r="BY1869" s="15">
        <f>IF(BI1869=0,MAX($BY$5:BY1868)+1,0)</f>
        <v>0</v>
      </c>
      <c r="BZ1869" s="15" t="str">
        <f t="shared" si="31"/>
        <v/>
      </c>
    </row>
    <row r="1870" spans="61:78" x14ac:dyDescent="0.25">
      <c r="BI1870" s="27">
        <v>24</v>
      </c>
      <c r="BJ1870" t="s">
        <v>423</v>
      </c>
      <c r="BK1870" s="91">
        <v>-2.1399999999999999E-2</v>
      </c>
      <c r="BL1870" s="92" t="s">
        <v>629</v>
      </c>
      <c r="BM1870" s="92">
        <v>0</v>
      </c>
      <c r="BN1870" s="92">
        <v>2287</v>
      </c>
      <c r="BO1870" s="92">
        <v>107.6685791</v>
      </c>
      <c r="BP1870" s="92">
        <v>71.260536189999996</v>
      </c>
      <c r="BQ1870" s="92">
        <v>89.464557644999999</v>
      </c>
      <c r="BR1870" s="91" t="s">
        <v>46</v>
      </c>
      <c r="BS1870" s="92">
        <v>1519078.0001999999</v>
      </c>
      <c r="BT1870" s="92">
        <v>5033219.9946999997</v>
      </c>
      <c r="BU1870" s="92" t="s">
        <v>46</v>
      </c>
      <c r="BV1870" s="93">
        <v>44562</v>
      </c>
      <c r="BW1870" s="93">
        <v>44926</v>
      </c>
      <c r="BX1870" s="40"/>
      <c r="BY1870" s="15">
        <f>IF(BI1870=0,MAX($BY$5:BY1869)+1,0)</f>
        <v>0</v>
      </c>
      <c r="BZ1870" s="15" t="str">
        <f t="shared" si="31"/>
        <v/>
      </c>
    </row>
    <row r="1871" spans="61:78" x14ac:dyDescent="0.25">
      <c r="BI1871" s="27">
        <v>25</v>
      </c>
      <c r="BJ1871" t="s">
        <v>424</v>
      </c>
      <c r="BK1871" s="91">
        <v>2.1399999999999999E-2</v>
      </c>
      <c r="BL1871" s="92" t="s">
        <v>630</v>
      </c>
      <c r="BM1871" s="92">
        <v>0</v>
      </c>
      <c r="BN1871" s="92">
        <v>1909</v>
      </c>
      <c r="BO1871" s="92">
        <v>108.11677551</v>
      </c>
      <c r="BP1871" s="92">
        <v>71.622856139999996</v>
      </c>
      <c r="BQ1871" s="92">
        <v>89.869815824999904</v>
      </c>
      <c r="BR1871" s="91" t="s">
        <v>47</v>
      </c>
      <c r="BS1871" s="92">
        <v>1519088.0037</v>
      </c>
      <c r="BT1871" s="92">
        <v>5033340.9992000004</v>
      </c>
      <c r="BU1871" s="92" t="s">
        <v>47</v>
      </c>
      <c r="BV1871" s="93">
        <v>44562</v>
      </c>
      <c r="BW1871" s="93">
        <v>44926</v>
      </c>
      <c r="BX1871" s="40"/>
      <c r="BY1871" s="15">
        <f>IF(BI1871=0,MAX($BY$5:BY1870)+1,0)</f>
        <v>0</v>
      </c>
      <c r="BZ1871" s="15" t="str">
        <f t="shared" si="31"/>
        <v/>
      </c>
    </row>
    <row r="1872" spans="61:78" x14ac:dyDescent="0.25">
      <c r="BI1872" s="27">
        <v>26</v>
      </c>
      <c r="BJ1872" t="s">
        <v>425</v>
      </c>
      <c r="BK1872" s="91">
        <v>2.1399999999999999E-2</v>
      </c>
      <c r="BL1872" s="92" t="s">
        <v>631</v>
      </c>
      <c r="BM1872" s="92">
        <v>0</v>
      </c>
      <c r="BN1872" s="92">
        <v>2161</v>
      </c>
      <c r="BO1872" s="92">
        <v>107.9879303</v>
      </c>
      <c r="BP1872" s="92">
        <v>71.230773929999998</v>
      </c>
      <c r="BQ1872" s="92">
        <v>89.609352114999993</v>
      </c>
      <c r="BR1872" s="91" t="s">
        <v>48</v>
      </c>
      <c r="BS1872" s="92">
        <v>1519071.9994999999</v>
      </c>
      <c r="BT1872" s="92">
        <v>5033226.9907999998</v>
      </c>
      <c r="BU1872" s="92" t="s">
        <v>48</v>
      </c>
      <c r="BV1872" s="93">
        <v>44562</v>
      </c>
      <c r="BW1872" s="93">
        <v>44926</v>
      </c>
      <c r="BX1872" s="40"/>
      <c r="BY1872" s="15">
        <f>IF(BI1872=0,MAX($BY$5:BY1871)+1,0)</f>
        <v>0</v>
      </c>
      <c r="BZ1872" s="15" t="str">
        <f t="shared" si="31"/>
        <v/>
      </c>
    </row>
    <row r="1873" spans="61:78" x14ac:dyDescent="0.25">
      <c r="BI1873" s="27">
        <v>27</v>
      </c>
      <c r="BJ1873" t="s">
        <v>426</v>
      </c>
      <c r="BK1873" s="91">
        <v>-6.0000000000000001E-3</v>
      </c>
      <c r="BL1873" s="92" t="s">
        <v>632</v>
      </c>
      <c r="BM1873" s="92">
        <v>0</v>
      </c>
      <c r="BN1873" s="92">
        <v>2528</v>
      </c>
      <c r="BO1873" s="92">
        <v>107.90103148999999</v>
      </c>
      <c r="BP1873" s="92">
        <v>71.132980349999997</v>
      </c>
      <c r="BQ1873" s="92">
        <v>89.517005920000003</v>
      </c>
      <c r="BR1873" s="91" t="s">
        <v>49</v>
      </c>
      <c r="BS1873" s="92">
        <v>1519568.0019</v>
      </c>
      <c r="BT1873" s="92">
        <v>5033226.9948000005</v>
      </c>
      <c r="BU1873" s="92" t="s">
        <v>49</v>
      </c>
      <c r="BV1873" s="93">
        <v>44562</v>
      </c>
      <c r="BW1873" s="93">
        <v>44926</v>
      </c>
      <c r="BX1873" s="40"/>
      <c r="BY1873" s="15">
        <f>IF(BI1873=0,MAX($BY$5:BY1872)+1,0)</f>
        <v>0</v>
      </c>
      <c r="BZ1873" s="15" t="str">
        <f t="shared" si="31"/>
        <v/>
      </c>
    </row>
    <row r="1874" spans="61:78" x14ac:dyDescent="0.25">
      <c r="BI1874" s="27">
        <v>28</v>
      </c>
      <c r="BJ1874" t="s">
        <v>426</v>
      </c>
      <c r="BK1874" s="91">
        <v>-6.0000000000000001E-3</v>
      </c>
      <c r="BL1874" s="92" t="s">
        <v>633</v>
      </c>
      <c r="BM1874" s="92">
        <v>0</v>
      </c>
      <c r="BN1874" s="92">
        <v>2528</v>
      </c>
      <c r="BO1874" s="92">
        <v>107.90103148999999</v>
      </c>
      <c r="BP1874" s="92">
        <v>71.132980349999997</v>
      </c>
      <c r="BQ1874" s="92">
        <v>89.517005920000003</v>
      </c>
      <c r="BR1874" s="91" t="s">
        <v>50</v>
      </c>
      <c r="BS1874" s="92">
        <v>1519571.9987999999</v>
      </c>
      <c r="BT1874" s="92">
        <v>5033222.9929</v>
      </c>
      <c r="BU1874" s="92" t="s">
        <v>50</v>
      </c>
      <c r="BV1874" s="93">
        <v>44562</v>
      </c>
      <c r="BW1874" s="93">
        <v>44926</v>
      </c>
      <c r="BX1874" s="40"/>
      <c r="BY1874" s="15">
        <f>IF(BI1874=0,MAX($BY$5:BY1873)+1,0)</f>
        <v>0</v>
      </c>
      <c r="BZ1874" s="15" t="str">
        <f t="shared" si="31"/>
        <v/>
      </c>
    </row>
    <row r="1875" spans="61:78" x14ac:dyDescent="0.25">
      <c r="BI1875" s="27">
        <v>29</v>
      </c>
      <c r="BJ1875" t="s">
        <v>427</v>
      </c>
      <c r="BK1875" s="91">
        <v>6.0000000000000001E-3</v>
      </c>
      <c r="BL1875" s="92" t="s">
        <v>634</v>
      </c>
      <c r="BM1875" s="92">
        <v>0</v>
      </c>
      <c r="BN1875" s="92">
        <v>2412</v>
      </c>
      <c r="BO1875" s="92">
        <v>108.01702118</v>
      </c>
      <c r="BP1875" s="92">
        <v>71.264244079999997</v>
      </c>
      <c r="BQ1875" s="92">
        <v>89.640632629999999</v>
      </c>
      <c r="BR1875" s="91" t="s">
        <v>51</v>
      </c>
      <c r="BS1875" s="92">
        <v>1519546.9998999999</v>
      </c>
      <c r="BT1875" s="92">
        <v>5033241</v>
      </c>
      <c r="BU1875" s="92" t="s">
        <v>51</v>
      </c>
      <c r="BV1875" s="93">
        <v>44562</v>
      </c>
      <c r="BW1875" s="93">
        <v>44926</v>
      </c>
      <c r="BX1875" s="40"/>
      <c r="BY1875" s="15">
        <f>IF(BI1875=0,MAX($BY$5:BY1874)+1,0)</f>
        <v>0</v>
      </c>
      <c r="BZ1875" s="15" t="str">
        <f t="shared" si="31"/>
        <v/>
      </c>
    </row>
    <row r="1876" spans="61:78" x14ac:dyDescent="0.25">
      <c r="BI1876" s="27">
        <v>30</v>
      </c>
      <c r="BJ1876" t="s">
        <v>426</v>
      </c>
      <c r="BK1876" s="91">
        <v>6.0000000000000001E-3</v>
      </c>
      <c r="BL1876" s="92" t="s">
        <v>635</v>
      </c>
      <c r="BM1876" s="92">
        <v>0</v>
      </c>
      <c r="BN1876" s="92">
        <v>2528</v>
      </c>
      <c r="BO1876" s="92">
        <v>107.90103148999999</v>
      </c>
      <c r="BP1876" s="92">
        <v>71.132980349999997</v>
      </c>
      <c r="BQ1876" s="92">
        <v>89.517005920000003</v>
      </c>
      <c r="BR1876" s="91" t="s">
        <v>52</v>
      </c>
      <c r="BS1876" s="92">
        <v>1519545.0049999999</v>
      </c>
      <c r="BT1876" s="92">
        <v>5033238.9978999998</v>
      </c>
      <c r="BU1876" s="92" t="s">
        <v>52</v>
      </c>
      <c r="BV1876" s="93">
        <v>44562</v>
      </c>
      <c r="BW1876" s="93">
        <v>44926</v>
      </c>
      <c r="BX1876" s="40"/>
      <c r="BY1876" s="15">
        <f>IF(BI1876=0,MAX($BY$5:BY1875)+1,0)</f>
        <v>0</v>
      </c>
      <c r="BZ1876" s="15" t="str">
        <f t="shared" si="31"/>
        <v/>
      </c>
    </row>
    <row r="1877" spans="61:78" x14ac:dyDescent="0.25">
      <c r="BI1877" s="27">
        <v>31</v>
      </c>
      <c r="BJ1877" t="s">
        <v>422</v>
      </c>
      <c r="BK1877" s="91">
        <v>1.2E-2</v>
      </c>
      <c r="BL1877" s="92" t="s">
        <v>636</v>
      </c>
      <c r="BM1877" s="92">
        <v>0</v>
      </c>
      <c r="BN1877" s="92">
        <v>2527</v>
      </c>
      <c r="BO1877" s="92">
        <v>107.97271729000001</v>
      </c>
      <c r="BP1877" s="92">
        <v>71.206565859999998</v>
      </c>
      <c r="BQ1877" s="92">
        <v>89.589641575000002</v>
      </c>
      <c r="BR1877" s="91" t="s">
        <v>53</v>
      </c>
      <c r="BS1877" s="92">
        <v>1519518.9950999999</v>
      </c>
      <c r="BT1877" s="92">
        <v>5033226.9990999997</v>
      </c>
      <c r="BU1877" s="92" t="s">
        <v>53</v>
      </c>
      <c r="BV1877" s="93">
        <v>44562</v>
      </c>
      <c r="BW1877" s="93">
        <v>44926</v>
      </c>
      <c r="BX1877" s="40"/>
      <c r="BY1877" s="15">
        <f>IF(BI1877=0,MAX($BY$5:BY1876)+1,0)</f>
        <v>0</v>
      </c>
      <c r="BZ1877" s="15" t="str">
        <f t="shared" si="31"/>
        <v/>
      </c>
    </row>
    <row r="1878" spans="61:78" x14ac:dyDescent="0.25">
      <c r="BI1878" s="27">
        <v>32</v>
      </c>
      <c r="BJ1878" t="s">
        <v>426</v>
      </c>
      <c r="BK1878" s="91">
        <v>8.0000000000000002E-3</v>
      </c>
      <c r="BL1878" s="92" t="s">
        <v>639</v>
      </c>
      <c r="BM1878" s="92">
        <v>0</v>
      </c>
      <c r="BN1878" s="92">
        <v>2528</v>
      </c>
      <c r="BO1878" s="92">
        <v>107.90103148999999</v>
      </c>
      <c r="BP1878" s="92">
        <v>71.132980349999997</v>
      </c>
      <c r="BQ1878" s="92">
        <v>89.517005920000003</v>
      </c>
      <c r="BR1878" s="91" t="s">
        <v>56</v>
      </c>
      <c r="BS1878" s="92">
        <v>1519549.9957999999</v>
      </c>
      <c r="BT1878" s="92">
        <v>5033195.9979999997</v>
      </c>
      <c r="BU1878" s="92" t="s">
        <v>56</v>
      </c>
      <c r="BV1878" s="93">
        <v>44562</v>
      </c>
      <c r="BW1878" s="93">
        <v>44926</v>
      </c>
      <c r="BX1878" s="40"/>
      <c r="BY1878" s="15">
        <f>IF(BI1878=0,MAX($BY$5:BY1877)+1,0)</f>
        <v>0</v>
      </c>
      <c r="BZ1878" s="15" t="str">
        <f t="shared" si="31"/>
        <v/>
      </c>
    </row>
    <row r="1879" spans="61:78" x14ac:dyDescent="0.25">
      <c r="BI1879" s="27">
        <v>33</v>
      </c>
      <c r="BJ1879" t="s">
        <v>342</v>
      </c>
      <c r="BK1879" s="91">
        <v>6.0000000000000001E-3</v>
      </c>
      <c r="BL1879" s="92" t="s">
        <v>654</v>
      </c>
      <c r="BM1879" s="92">
        <v>0</v>
      </c>
      <c r="BN1879" s="92">
        <v>14785</v>
      </c>
      <c r="BO1879" s="92">
        <v>106.4753418</v>
      </c>
      <c r="BP1879" s="92">
        <v>63.433700559999998</v>
      </c>
      <c r="BQ1879" s="92">
        <v>84.95452118</v>
      </c>
      <c r="BR1879" s="91" t="s">
        <v>71</v>
      </c>
      <c r="BS1879" s="92">
        <v>1518762.0031999999</v>
      </c>
      <c r="BT1879" s="92">
        <v>5031310.9926000005</v>
      </c>
      <c r="BU1879" s="92" t="s">
        <v>71</v>
      </c>
      <c r="BV1879" s="93">
        <v>44562</v>
      </c>
      <c r="BW1879" s="93">
        <v>44926</v>
      </c>
      <c r="BX1879" s="40"/>
      <c r="BY1879" s="15">
        <f>IF(BI1879=0,MAX($BY$5:BY1878)+1,0)</f>
        <v>0</v>
      </c>
      <c r="BZ1879" s="15" t="str">
        <f t="shared" si="31"/>
        <v/>
      </c>
    </row>
    <row r="1880" spans="61:78" x14ac:dyDescent="0.25">
      <c r="BI1880" s="27">
        <v>34</v>
      </c>
      <c r="BJ1880" t="s">
        <v>453</v>
      </c>
      <c r="BK1880" s="91">
        <v>-3.5000000000000001E-3</v>
      </c>
      <c r="BL1880" s="92" t="s">
        <v>674</v>
      </c>
      <c r="BM1880" s="92">
        <v>0</v>
      </c>
      <c r="BN1880" s="92">
        <v>727</v>
      </c>
      <c r="BO1880" s="92">
        <v>112.15606689000001</v>
      </c>
      <c r="BP1880" s="92">
        <v>65.068504329999996</v>
      </c>
      <c r="BQ1880" s="92">
        <v>88.612285610000001</v>
      </c>
      <c r="BR1880" s="91" t="s">
        <v>87</v>
      </c>
      <c r="BS1880" s="92">
        <v>1516905.0027999999</v>
      </c>
      <c r="BT1880" s="92">
        <v>5033255.9985999996</v>
      </c>
      <c r="BU1880" s="92" t="s">
        <v>87</v>
      </c>
      <c r="BV1880" s="93">
        <v>44562</v>
      </c>
      <c r="BW1880" s="93">
        <v>44926</v>
      </c>
      <c r="BX1880" s="40"/>
      <c r="BY1880" s="15">
        <f>IF(BI1880=0,MAX($BY$5:BY1879)+1,0)</f>
        <v>0</v>
      </c>
      <c r="BZ1880" s="15" t="str">
        <f t="shared" si="31"/>
        <v/>
      </c>
    </row>
    <row r="1881" spans="61:78" x14ac:dyDescent="0.25">
      <c r="BI1881" s="27">
        <v>35</v>
      </c>
      <c r="BJ1881" t="s">
        <v>464</v>
      </c>
      <c r="BK1881" s="91">
        <v>-9.4999999999999998E-3</v>
      </c>
      <c r="BL1881" s="92" t="s">
        <v>683</v>
      </c>
      <c r="BM1881" s="92">
        <v>0</v>
      </c>
      <c r="BN1881" s="92">
        <v>9249</v>
      </c>
      <c r="BO1881" s="92">
        <v>103.56208801</v>
      </c>
      <c r="BP1881" s="92">
        <v>66.873481749999996</v>
      </c>
      <c r="BQ1881" s="92">
        <v>85.217784879999996</v>
      </c>
      <c r="BR1881" s="91" t="s">
        <v>89</v>
      </c>
      <c r="BS1881" s="92">
        <v>1520751.9961000001</v>
      </c>
      <c r="BT1881" s="92">
        <v>5032391.9959000004</v>
      </c>
      <c r="BU1881" s="92" t="s">
        <v>89</v>
      </c>
      <c r="BV1881" s="93">
        <v>44562</v>
      </c>
      <c r="BW1881" s="93">
        <v>44926</v>
      </c>
      <c r="BX1881" s="40"/>
      <c r="BY1881" s="15">
        <f>IF(BI1881=0,MAX($BY$5:BY1880)+1,0)</f>
        <v>0</v>
      </c>
      <c r="BZ1881" s="15" t="str">
        <f t="shared" si="31"/>
        <v/>
      </c>
    </row>
    <row r="1882" spans="61:78" x14ac:dyDescent="0.25">
      <c r="BI1882" s="27">
        <v>36</v>
      </c>
      <c r="BJ1882" t="s">
        <v>465</v>
      </c>
      <c r="BK1882" s="91">
        <v>-9.4999999999999998E-3</v>
      </c>
      <c r="BL1882" s="92" t="s">
        <v>684</v>
      </c>
      <c r="BM1882" s="92">
        <v>0</v>
      </c>
      <c r="BN1882" s="92">
        <v>8671</v>
      </c>
      <c r="BO1882" s="92">
        <v>104.6832962</v>
      </c>
      <c r="BP1882" s="92">
        <v>68.130287170000003</v>
      </c>
      <c r="BQ1882" s="92">
        <v>86.406791685000002</v>
      </c>
      <c r="BR1882" s="91" t="s">
        <v>90</v>
      </c>
      <c r="BS1882" s="92">
        <v>1520458.9982</v>
      </c>
      <c r="BT1882" s="92">
        <v>5032383.9956999999</v>
      </c>
      <c r="BU1882" s="92" t="s">
        <v>90</v>
      </c>
      <c r="BV1882" s="93">
        <v>44562</v>
      </c>
      <c r="BW1882" s="93">
        <v>44926</v>
      </c>
      <c r="BX1882" s="40"/>
      <c r="BY1882" s="15">
        <f>IF(BI1882=0,MAX($BY$5:BY1881)+1,0)</f>
        <v>0</v>
      </c>
      <c r="BZ1882" s="15" t="str">
        <f t="shared" si="31"/>
        <v/>
      </c>
    </row>
    <row r="1883" spans="61:78" x14ac:dyDescent="0.25">
      <c r="BI1883" s="27">
        <v>37</v>
      </c>
      <c r="BJ1883" t="s">
        <v>466</v>
      </c>
      <c r="BK1883" s="91">
        <v>-9.4999999999999998E-3</v>
      </c>
      <c r="BL1883" s="92" t="s">
        <v>685</v>
      </c>
      <c r="BM1883" s="92">
        <v>0</v>
      </c>
      <c r="BN1883" s="92">
        <v>9255</v>
      </c>
      <c r="BO1883" s="92">
        <v>103.91210938</v>
      </c>
      <c r="BP1883" s="92">
        <v>66.635841369999994</v>
      </c>
      <c r="BQ1883" s="92">
        <v>85.273975374999907</v>
      </c>
      <c r="BR1883" s="91" t="s">
        <v>91</v>
      </c>
      <c r="BS1883" s="92">
        <v>1520823.9998999999</v>
      </c>
      <c r="BT1883" s="92">
        <v>5032383.9976000004</v>
      </c>
      <c r="BU1883" s="92" t="s">
        <v>91</v>
      </c>
      <c r="BV1883" s="93">
        <v>44562</v>
      </c>
      <c r="BW1883" s="93">
        <v>44926</v>
      </c>
      <c r="BX1883" s="40"/>
      <c r="BY1883" s="15">
        <f>IF(BI1883=0,MAX($BY$5:BY1882)+1,0)</f>
        <v>0</v>
      </c>
      <c r="BZ1883" s="15" t="str">
        <f t="shared" si="31"/>
        <v/>
      </c>
    </row>
    <row r="1884" spans="61:78" x14ac:dyDescent="0.25">
      <c r="BI1884" s="27">
        <v>38</v>
      </c>
      <c r="BJ1884" t="s">
        <v>467</v>
      </c>
      <c r="BK1884" s="91">
        <v>-9.4999999999999998E-3</v>
      </c>
      <c r="BL1884" s="92" t="s">
        <v>686</v>
      </c>
      <c r="BM1884" s="92">
        <v>0</v>
      </c>
      <c r="BN1884" s="92">
        <v>8689</v>
      </c>
      <c r="BO1884" s="92">
        <v>104.02419281</v>
      </c>
      <c r="BP1884" s="92">
        <v>67.291755679999994</v>
      </c>
      <c r="BQ1884" s="92">
        <v>85.657974244999906</v>
      </c>
      <c r="BR1884" s="91" t="s">
        <v>92</v>
      </c>
      <c r="BS1884" s="92">
        <v>1520653.0012999999</v>
      </c>
      <c r="BT1884" s="92">
        <v>5032404.9929</v>
      </c>
      <c r="BU1884" s="92" t="s">
        <v>92</v>
      </c>
      <c r="BV1884" s="93">
        <v>44562</v>
      </c>
      <c r="BW1884" s="93">
        <v>44926</v>
      </c>
      <c r="BX1884" s="40"/>
      <c r="BY1884" s="15">
        <f>IF(BI1884=0,MAX($BY$5:BY1883)+1,0)</f>
        <v>0</v>
      </c>
      <c r="BZ1884" s="15" t="str">
        <f t="shared" si="31"/>
        <v/>
      </c>
    </row>
    <row r="1885" spans="61:78" x14ac:dyDescent="0.25">
      <c r="BI1885" s="27">
        <v>39</v>
      </c>
      <c r="BJ1885" t="s">
        <v>468</v>
      </c>
      <c r="BK1885" s="91">
        <v>-9.4999999999999998E-3</v>
      </c>
      <c r="BL1885" s="92" t="s">
        <v>687</v>
      </c>
      <c r="BM1885" s="92">
        <v>0</v>
      </c>
      <c r="BN1885" s="92">
        <v>7191</v>
      </c>
      <c r="BO1885" s="92">
        <v>103.00206756999999</v>
      </c>
      <c r="BP1885" s="92">
        <v>68.493926999999999</v>
      </c>
      <c r="BQ1885" s="92">
        <v>85.747997284999997</v>
      </c>
      <c r="BR1885" s="91" t="s">
        <v>93</v>
      </c>
      <c r="BS1885" s="92">
        <v>1520382.003</v>
      </c>
      <c r="BT1885" s="92">
        <v>5032502.9935999997</v>
      </c>
      <c r="BU1885" s="92" t="s">
        <v>93</v>
      </c>
      <c r="BV1885" s="93">
        <v>44562</v>
      </c>
      <c r="BW1885" s="93">
        <v>44926</v>
      </c>
      <c r="BX1885" s="40"/>
      <c r="BY1885" s="15">
        <f>IF(BI1885=0,MAX($BY$5:BY1884)+1,0)</f>
        <v>0</v>
      </c>
      <c r="BZ1885" s="15" t="str">
        <f t="shared" si="31"/>
        <v/>
      </c>
    </row>
    <row r="1886" spans="61:78" x14ac:dyDescent="0.25">
      <c r="BI1886" s="27">
        <v>0</v>
      </c>
      <c r="BJ1886" t="s">
        <v>394</v>
      </c>
      <c r="BK1886" s="91">
        <v>-5.0000000000000001E-3</v>
      </c>
      <c r="BL1886" s="92" t="s">
        <v>596</v>
      </c>
      <c r="BM1886" s="92">
        <v>0</v>
      </c>
      <c r="BN1886" s="92">
        <v>3117</v>
      </c>
      <c r="BO1886" s="92">
        <v>110.0019989</v>
      </c>
      <c r="BP1886" s="92">
        <v>65.353309629999998</v>
      </c>
      <c r="BQ1886" s="92">
        <v>87.677654265000001</v>
      </c>
      <c r="BR1886" s="91">
        <v>636</v>
      </c>
      <c r="BS1886" s="92">
        <v>1518019.0027999999</v>
      </c>
      <c r="BT1886" s="92">
        <v>5032595.9945999999</v>
      </c>
      <c r="BU1886" s="92">
        <v>636</v>
      </c>
      <c r="BV1886" s="93">
        <v>44562</v>
      </c>
      <c r="BW1886" s="93">
        <v>44926</v>
      </c>
      <c r="BX1886" s="40"/>
      <c r="BY1886" s="15">
        <f>IF(BI1886=0,MAX($BY$5:BY1885)+1,0)</f>
        <v>48</v>
      </c>
      <c r="BZ1886" s="15" t="str">
        <f t="shared" si="31"/>
        <v/>
      </c>
    </row>
    <row r="1887" spans="61:78" x14ac:dyDescent="0.25">
      <c r="BI1887" s="27">
        <v>1</v>
      </c>
      <c r="BJ1887" t="s">
        <v>395</v>
      </c>
      <c r="BK1887" s="91">
        <v>-5.0000000000000001E-3</v>
      </c>
      <c r="BL1887" s="92" t="s">
        <v>597</v>
      </c>
      <c r="BM1887" s="92">
        <v>0</v>
      </c>
      <c r="BN1887" s="92">
        <v>2749</v>
      </c>
      <c r="BO1887" s="92">
        <v>110.50395966000001</v>
      </c>
      <c r="BP1887" s="92">
        <v>65.559921259999996</v>
      </c>
      <c r="BQ1887" s="92">
        <v>88.031940460000001</v>
      </c>
      <c r="BR1887" s="91">
        <v>637</v>
      </c>
      <c r="BS1887" s="92">
        <v>1518020.0022</v>
      </c>
      <c r="BT1887" s="92">
        <v>5032741.9932000004</v>
      </c>
      <c r="BU1887" s="92">
        <v>637</v>
      </c>
      <c r="BV1887" s="93">
        <v>44562</v>
      </c>
      <c r="BW1887" s="93">
        <v>44926</v>
      </c>
      <c r="BX1887" s="40"/>
      <c r="BY1887" s="15">
        <f>IF(BI1887=0,MAX($BY$5:BY1886)+1,0)</f>
        <v>0</v>
      </c>
      <c r="BZ1887" s="15" t="str">
        <f t="shared" si="31"/>
        <v/>
      </c>
    </row>
    <row r="1888" spans="61:78" x14ac:dyDescent="0.25">
      <c r="BI1888" s="27">
        <v>2</v>
      </c>
      <c r="BJ1888" t="s">
        <v>396</v>
      </c>
      <c r="BK1888" s="91">
        <v>-0.02</v>
      </c>
      <c r="BL1888" s="92" t="s">
        <v>598</v>
      </c>
      <c r="BM1888" s="92">
        <v>0</v>
      </c>
      <c r="BN1888" s="92">
        <v>2531</v>
      </c>
      <c r="BO1888" s="92">
        <v>107.81092072</v>
      </c>
      <c r="BP1888" s="92">
        <v>70.854019170000001</v>
      </c>
      <c r="BQ1888" s="92">
        <v>89.332469945</v>
      </c>
      <c r="BR1888" s="91">
        <v>826</v>
      </c>
      <c r="BS1888" s="92">
        <v>1519684.0051</v>
      </c>
      <c r="BT1888" s="92">
        <v>5033258.9992000004</v>
      </c>
      <c r="BU1888" s="92">
        <v>826</v>
      </c>
      <c r="BV1888" s="93">
        <v>44562</v>
      </c>
      <c r="BW1888" s="93">
        <v>44926</v>
      </c>
      <c r="BX1888" s="40"/>
      <c r="BY1888" s="15">
        <f>IF(BI1888=0,MAX($BY$5:BY1887)+1,0)</f>
        <v>0</v>
      </c>
      <c r="BZ1888" s="15" t="str">
        <f t="shared" si="31"/>
        <v/>
      </c>
    </row>
    <row r="1889" spans="61:78" x14ac:dyDescent="0.25">
      <c r="BI1889" s="27">
        <v>3</v>
      </c>
      <c r="BJ1889" t="s">
        <v>397</v>
      </c>
      <c r="BK1889" s="91">
        <v>-2.1399999999999999E-2</v>
      </c>
      <c r="BL1889" s="92" t="s">
        <v>599</v>
      </c>
      <c r="BM1889" s="92">
        <v>0</v>
      </c>
      <c r="BN1889" s="92">
        <v>2038</v>
      </c>
      <c r="BO1889" s="92">
        <v>107.7279892</v>
      </c>
      <c r="BP1889" s="92">
        <v>71.638175959999998</v>
      </c>
      <c r="BQ1889" s="92">
        <v>89.683082579999905</v>
      </c>
      <c r="BR1889" s="91">
        <v>828</v>
      </c>
      <c r="BS1889" s="92">
        <v>1519133.9997</v>
      </c>
      <c r="BT1889" s="92">
        <v>5033304.9972000001</v>
      </c>
      <c r="BU1889" s="92">
        <v>828</v>
      </c>
      <c r="BV1889" s="93">
        <v>44562</v>
      </c>
      <c r="BW1889" s="93">
        <v>44926</v>
      </c>
      <c r="BX1889" s="40"/>
      <c r="BY1889" s="15">
        <f>IF(BI1889=0,MAX($BY$5:BY1888)+1,0)</f>
        <v>0</v>
      </c>
      <c r="BZ1889" s="15" t="str">
        <f t="shared" si="31"/>
        <v/>
      </c>
    </row>
    <row r="1890" spans="61:78" x14ac:dyDescent="0.25">
      <c r="BI1890" s="27">
        <v>4</v>
      </c>
      <c r="BJ1890" t="s">
        <v>398</v>
      </c>
      <c r="BK1890" s="91">
        <v>-3.0000000000000001E-3</v>
      </c>
      <c r="BL1890" s="92" t="s">
        <v>600</v>
      </c>
      <c r="BM1890" s="92">
        <v>0</v>
      </c>
      <c r="BN1890" s="92">
        <v>3878</v>
      </c>
      <c r="BO1890" s="92">
        <v>109.74568176</v>
      </c>
      <c r="BP1890" s="92">
        <v>65.147163390000003</v>
      </c>
      <c r="BQ1890" s="92">
        <v>87.446422575</v>
      </c>
      <c r="BR1890" s="91">
        <v>830</v>
      </c>
      <c r="BS1890" s="92">
        <v>1518029.0029</v>
      </c>
      <c r="BT1890" s="92">
        <v>5032427.9934999999</v>
      </c>
      <c r="BU1890" s="92">
        <v>830</v>
      </c>
      <c r="BV1890" s="93">
        <v>44562</v>
      </c>
      <c r="BW1890" s="93">
        <v>44926</v>
      </c>
      <c r="BX1890" s="40"/>
      <c r="BY1890" s="15">
        <f>IF(BI1890=0,MAX($BY$5:BY1889)+1,0)</f>
        <v>0</v>
      </c>
      <c r="BZ1890" s="15" t="str">
        <f t="shared" si="31"/>
        <v/>
      </c>
    </row>
    <row r="1891" spans="61:78" x14ac:dyDescent="0.25">
      <c r="BI1891" s="27">
        <v>5</v>
      </c>
      <c r="BJ1891" t="s">
        <v>399</v>
      </c>
      <c r="BK1891" s="91">
        <v>-0.05</v>
      </c>
      <c r="BL1891" s="92" t="s">
        <v>601</v>
      </c>
      <c r="BM1891" s="92">
        <v>0</v>
      </c>
      <c r="BN1891" s="92">
        <v>2298</v>
      </c>
      <c r="BO1891" s="92">
        <v>107.49346924</v>
      </c>
      <c r="BP1891" s="92">
        <v>71.22814941</v>
      </c>
      <c r="BQ1891" s="92">
        <v>89.360809324999906</v>
      </c>
      <c r="BR1891" s="91">
        <v>833</v>
      </c>
      <c r="BS1891" s="92">
        <v>1519631.0009999999</v>
      </c>
      <c r="BT1891" s="92">
        <v>5033315.9994999999</v>
      </c>
      <c r="BU1891" s="92">
        <v>833</v>
      </c>
      <c r="BV1891" s="93">
        <v>44562</v>
      </c>
      <c r="BW1891" s="93">
        <v>44926</v>
      </c>
      <c r="BX1891" s="40"/>
      <c r="BY1891" s="15">
        <f>IF(BI1891=0,MAX($BY$5:BY1890)+1,0)</f>
        <v>0</v>
      </c>
      <c r="BZ1891" s="15" t="str">
        <f t="shared" si="31"/>
        <v/>
      </c>
    </row>
    <row r="1892" spans="61:78" x14ac:dyDescent="0.25">
      <c r="BI1892" s="27">
        <v>6</v>
      </c>
      <c r="BJ1892" t="s">
        <v>402</v>
      </c>
      <c r="BK1892" s="91">
        <v>-5.0000000000000001E-3</v>
      </c>
      <c r="BL1892" s="92" t="s">
        <v>604</v>
      </c>
      <c r="BM1892" s="92">
        <v>0</v>
      </c>
      <c r="BN1892" s="92">
        <v>7027</v>
      </c>
      <c r="BO1892" s="92">
        <v>105.78554535000001</v>
      </c>
      <c r="BP1892" s="92">
        <v>69.659011840000005</v>
      </c>
      <c r="BQ1892" s="92">
        <v>87.722278595000006</v>
      </c>
      <c r="BR1892" s="91">
        <v>2503</v>
      </c>
      <c r="BS1892" s="92">
        <v>1519820.0038999999</v>
      </c>
      <c r="BT1892" s="92">
        <v>5032380.0003000004</v>
      </c>
      <c r="BU1892" s="92">
        <v>2503</v>
      </c>
      <c r="BV1892" s="93">
        <v>44562</v>
      </c>
      <c r="BW1892" s="93">
        <v>44926</v>
      </c>
      <c r="BX1892" s="40"/>
      <c r="BY1892" s="15">
        <f>IF(BI1892=0,MAX($BY$5:BY1891)+1,0)</f>
        <v>0</v>
      </c>
      <c r="BZ1892" s="15" t="str">
        <f t="shared" si="31"/>
        <v/>
      </c>
    </row>
    <row r="1893" spans="61:78" x14ac:dyDescent="0.25">
      <c r="BI1893" s="27">
        <v>7</v>
      </c>
      <c r="BJ1893" t="s">
        <v>404</v>
      </c>
      <c r="BK1893" s="91">
        <v>-0.01</v>
      </c>
      <c r="BL1893" s="92" t="s">
        <v>606</v>
      </c>
      <c r="BM1893" s="92">
        <v>0</v>
      </c>
      <c r="BN1893" s="92">
        <v>2010</v>
      </c>
      <c r="BO1893" s="92">
        <v>110.89460754</v>
      </c>
      <c r="BP1893" s="92">
        <v>65.334671020000002</v>
      </c>
      <c r="BQ1893" s="92">
        <v>88.114639280000006</v>
      </c>
      <c r="BR1893" s="91">
        <v>2550</v>
      </c>
      <c r="BS1893" s="92">
        <v>1517747.0035000001</v>
      </c>
      <c r="BT1893" s="92">
        <v>5032975.0000999998</v>
      </c>
      <c r="BU1893" s="92">
        <v>2550</v>
      </c>
      <c r="BV1893" s="93">
        <v>44562</v>
      </c>
      <c r="BW1893" s="93">
        <v>44926</v>
      </c>
      <c r="BX1893" s="40"/>
      <c r="BY1893" s="15">
        <f>IF(BI1893=0,MAX($BY$5:BY1892)+1,0)</f>
        <v>0</v>
      </c>
      <c r="BZ1893" s="15" t="str">
        <f t="shared" si="31"/>
        <v/>
      </c>
    </row>
    <row r="1894" spans="61:78" x14ac:dyDescent="0.25">
      <c r="BI1894" s="27">
        <v>8</v>
      </c>
      <c r="BJ1894" t="s">
        <v>405</v>
      </c>
      <c r="BK1894" s="91">
        <v>-8.0000000000000002E-3</v>
      </c>
      <c r="BL1894" s="92" t="s">
        <v>607</v>
      </c>
      <c r="BM1894" s="92">
        <v>0</v>
      </c>
      <c r="BN1894" s="92">
        <v>2256</v>
      </c>
      <c r="BO1894" s="92">
        <v>110.55115508999999</v>
      </c>
      <c r="BP1894" s="92">
        <v>65.523017879999998</v>
      </c>
      <c r="BQ1894" s="92">
        <v>88.037086485000003</v>
      </c>
      <c r="BR1894" s="91">
        <v>2551</v>
      </c>
      <c r="BS1894" s="92">
        <v>1517591.9992</v>
      </c>
      <c r="BT1894" s="92">
        <v>5032844.9995999997</v>
      </c>
      <c r="BU1894" s="92">
        <v>2551</v>
      </c>
      <c r="BV1894" s="93">
        <v>44562</v>
      </c>
      <c r="BW1894" s="93">
        <v>44926</v>
      </c>
      <c r="BX1894" s="40"/>
      <c r="BY1894" s="15">
        <f>IF(BI1894=0,MAX($BY$5:BY1893)+1,0)</f>
        <v>0</v>
      </c>
      <c r="BZ1894" s="15" t="str">
        <f t="shared" si="31"/>
        <v/>
      </c>
    </row>
    <row r="1895" spans="61:78" x14ac:dyDescent="0.25">
      <c r="BI1895" s="27">
        <v>9</v>
      </c>
      <c r="BJ1895" t="s">
        <v>406</v>
      </c>
      <c r="BK1895" s="91">
        <v>-1.2E-2</v>
      </c>
      <c r="BL1895" s="92" t="s">
        <v>608</v>
      </c>
      <c r="BM1895" s="92">
        <v>0</v>
      </c>
      <c r="BN1895" s="92">
        <v>2137</v>
      </c>
      <c r="BO1895" s="92">
        <v>110.35852814</v>
      </c>
      <c r="BP1895" s="92">
        <v>65.443931579999997</v>
      </c>
      <c r="BQ1895" s="92">
        <v>87.901229860000001</v>
      </c>
      <c r="BR1895" s="91">
        <v>2559</v>
      </c>
      <c r="BS1895" s="92">
        <v>1517866.0035999999</v>
      </c>
      <c r="BT1895" s="92">
        <v>5032951.9955000002</v>
      </c>
      <c r="BU1895" s="92">
        <v>2559</v>
      </c>
      <c r="BV1895" s="93">
        <v>44562</v>
      </c>
      <c r="BW1895" s="93">
        <v>44926</v>
      </c>
      <c r="BX1895" s="40"/>
      <c r="BY1895" s="15">
        <f>IF(BI1895=0,MAX($BY$5:BY1894)+1,0)</f>
        <v>0</v>
      </c>
      <c r="BZ1895" s="15" t="str">
        <f t="shared" si="31"/>
        <v/>
      </c>
    </row>
    <row r="1896" spans="61:78" x14ac:dyDescent="0.25">
      <c r="BI1896" s="27">
        <v>10</v>
      </c>
      <c r="BJ1896" t="s">
        <v>407</v>
      </c>
      <c r="BK1896" s="91">
        <v>-2.2499999999999999E-2</v>
      </c>
      <c r="BL1896" s="92" t="s">
        <v>609</v>
      </c>
      <c r="BM1896" s="92">
        <v>0</v>
      </c>
      <c r="BN1896" s="92">
        <v>645</v>
      </c>
      <c r="BO1896" s="92">
        <v>109.94715881</v>
      </c>
      <c r="BP1896" s="92">
        <v>72.904418949999993</v>
      </c>
      <c r="BQ1896" s="92">
        <v>91.425788879999999</v>
      </c>
      <c r="BR1896" s="91">
        <v>4740</v>
      </c>
      <c r="BS1896" s="92">
        <v>1519004.9994999999</v>
      </c>
      <c r="BT1896" s="92">
        <v>5033871.9913999997</v>
      </c>
      <c r="BU1896" s="92">
        <v>4740</v>
      </c>
      <c r="BV1896" s="93">
        <v>44562</v>
      </c>
      <c r="BW1896" s="93">
        <v>44926</v>
      </c>
      <c r="BX1896" s="40"/>
      <c r="BY1896" s="15">
        <f>IF(BI1896=0,MAX($BY$5:BY1895)+1,0)</f>
        <v>0</v>
      </c>
      <c r="BZ1896" s="15" t="str">
        <f t="shared" si="31"/>
        <v/>
      </c>
    </row>
    <row r="1897" spans="61:78" x14ac:dyDescent="0.25">
      <c r="BI1897" s="27">
        <v>11</v>
      </c>
      <c r="BJ1897" t="s">
        <v>407</v>
      </c>
      <c r="BK1897" s="91">
        <v>-2.2499999999999999E-2</v>
      </c>
      <c r="BL1897" s="92" t="s">
        <v>610</v>
      </c>
      <c r="BM1897" s="92">
        <v>0</v>
      </c>
      <c r="BN1897" s="92">
        <v>645</v>
      </c>
      <c r="BO1897" s="92">
        <v>109.94715881</v>
      </c>
      <c r="BP1897" s="92">
        <v>72.904418949999993</v>
      </c>
      <c r="BQ1897" s="92">
        <v>91.425788879999999</v>
      </c>
      <c r="BR1897" s="91">
        <v>4741</v>
      </c>
      <c r="BS1897" s="92">
        <v>1519003.9994999999</v>
      </c>
      <c r="BT1897" s="92">
        <v>5033866.9908999996</v>
      </c>
      <c r="BU1897" s="92">
        <v>4741</v>
      </c>
      <c r="BV1897" s="93">
        <v>44562</v>
      </c>
      <c r="BW1897" s="93">
        <v>44926</v>
      </c>
      <c r="BX1897" s="40"/>
      <c r="BY1897" s="15">
        <f>IF(BI1897=0,MAX($BY$5:BY1896)+1,0)</f>
        <v>0</v>
      </c>
      <c r="BZ1897" s="15" t="str">
        <f t="shared" si="31"/>
        <v/>
      </c>
    </row>
    <row r="1898" spans="61:78" x14ac:dyDescent="0.25">
      <c r="BI1898" s="27">
        <v>12</v>
      </c>
      <c r="BJ1898" t="s">
        <v>409</v>
      </c>
      <c r="BK1898" s="91">
        <v>-8.0000000000000002E-3</v>
      </c>
      <c r="BL1898" s="92" t="s">
        <v>612</v>
      </c>
      <c r="BM1898" s="92">
        <v>0</v>
      </c>
      <c r="BN1898" s="92">
        <v>8231</v>
      </c>
      <c r="BO1898" s="92">
        <v>109.92002869</v>
      </c>
      <c r="BP1898" s="92">
        <v>64.246482850000007</v>
      </c>
      <c r="BQ1898" s="92">
        <v>87.083255769999994</v>
      </c>
      <c r="BR1898" s="91" t="s">
        <v>18</v>
      </c>
      <c r="BS1898" s="92">
        <v>1517647.0034</v>
      </c>
      <c r="BT1898" s="92">
        <v>5031648.0003000004</v>
      </c>
      <c r="BU1898" s="92" t="s">
        <v>18</v>
      </c>
      <c r="BV1898" s="93">
        <v>44562</v>
      </c>
      <c r="BW1898" s="93">
        <v>44926</v>
      </c>
      <c r="BX1898" s="40"/>
      <c r="BY1898" s="15">
        <f>IF(BI1898=0,MAX($BY$5:BY1897)+1,0)</f>
        <v>0</v>
      </c>
      <c r="BZ1898" s="15" t="str">
        <f t="shared" si="31"/>
        <v/>
      </c>
    </row>
    <row r="1899" spans="61:78" x14ac:dyDescent="0.25">
      <c r="BI1899" s="27">
        <v>13</v>
      </c>
      <c r="BJ1899" t="s">
        <v>410</v>
      </c>
      <c r="BK1899" s="91">
        <v>-8.0000000000000002E-3</v>
      </c>
      <c r="BL1899" s="92" t="s">
        <v>613</v>
      </c>
      <c r="BM1899" s="92">
        <v>0</v>
      </c>
      <c r="BN1899" s="92">
        <v>7745</v>
      </c>
      <c r="BO1899" s="92">
        <v>109.08650208</v>
      </c>
      <c r="BP1899" s="92">
        <v>64.124412539999994</v>
      </c>
      <c r="BQ1899" s="92">
        <v>86.605457309999906</v>
      </c>
      <c r="BR1899" s="91" t="s">
        <v>19</v>
      </c>
      <c r="BS1899" s="92">
        <v>1517718.0031000001</v>
      </c>
      <c r="BT1899" s="92">
        <v>5031736.0006999997</v>
      </c>
      <c r="BU1899" s="92" t="s">
        <v>19</v>
      </c>
      <c r="BV1899" s="93">
        <v>44562</v>
      </c>
      <c r="BW1899" s="93">
        <v>44926</v>
      </c>
      <c r="BX1899" s="40"/>
      <c r="BY1899" s="15">
        <f>IF(BI1899=0,MAX($BY$5:BY1898)+1,0)</f>
        <v>0</v>
      </c>
      <c r="BZ1899" s="15" t="str">
        <f t="shared" si="31"/>
        <v/>
      </c>
    </row>
    <row r="1900" spans="61:78" x14ac:dyDescent="0.25">
      <c r="BI1900" s="27">
        <v>14</v>
      </c>
      <c r="BJ1900" t="s">
        <v>412</v>
      </c>
      <c r="BK1900" s="91">
        <v>-8.0000000000000002E-3</v>
      </c>
      <c r="BL1900" s="92" t="s">
        <v>615</v>
      </c>
      <c r="BM1900" s="92">
        <v>0</v>
      </c>
      <c r="BN1900" s="92">
        <v>9316</v>
      </c>
      <c r="BO1900" s="92">
        <v>108.80895233</v>
      </c>
      <c r="BP1900" s="92">
        <v>63.80172348</v>
      </c>
      <c r="BQ1900" s="92">
        <v>86.305337905000002</v>
      </c>
      <c r="BR1900" s="91" t="s">
        <v>28</v>
      </c>
      <c r="BS1900" s="92">
        <v>1517845.0024000001</v>
      </c>
      <c r="BT1900" s="92">
        <v>5031586.9985999996</v>
      </c>
      <c r="BU1900" s="92" t="s">
        <v>28</v>
      </c>
      <c r="BV1900" s="93">
        <v>44562</v>
      </c>
      <c r="BW1900" s="93">
        <v>44926</v>
      </c>
      <c r="BX1900" s="40"/>
      <c r="BY1900" s="15">
        <f>IF(BI1900=0,MAX($BY$5:BY1899)+1,0)</f>
        <v>0</v>
      </c>
      <c r="BZ1900" s="15" t="str">
        <f t="shared" si="31"/>
        <v/>
      </c>
    </row>
    <row r="1901" spans="61:78" x14ac:dyDescent="0.25">
      <c r="BI1901" s="27">
        <v>15</v>
      </c>
      <c r="BJ1901" t="s">
        <v>413</v>
      </c>
      <c r="BK1901" s="91">
        <v>-8.0000000000000002E-3</v>
      </c>
      <c r="BL1901" s="92" t="s">
        <v>616</v>
      </c>
      <c r="BM1901" s="92">
        <v>0</v>
      </c>
      <c r="BN1901" s="92">
        <v>10445</v>
      </c>
      <c r="BO1901" s="92">
        <v>109.21190643</v>
      </c>
      <c r="BP1901" s="92">
        <v>63.974983219999999</v>
      </c>
      <c r="BQ1901" s="92">
        <v>86.593444825000006</v>
      </c>
      <c r="BR1901" s="91" t="s">
        <v>29</v>
      </c>
      <c r="BS1901" s="92">
        <v>1517749.0031000001</v>
      </c>
      <c r="BT1901" s="92">
        <v>5031492.9918999998</v>
      </c>
      <c r="BU1901" s="92" t="s">
        <v>29</v>
      </c>
      <c r="BV1901" s="93">
        <v>44562</v>
      </c>
      <c r="BW1901" s="93">
        <v>44926</v>
      </c>
      <c r="BX1901" s="40"/>
      <c r="BY1901" s="15">
        <f>IF(BI1901=0,MAX($BY$5:BY1900)+1,0)</f>
        <v>0</v>
      </c>
      <c r="BZ1901" s="15" t="str">
        <f t="shared" si="31"/>
        <v/>
      </c>
    </row>
    <row r="1902" spans="61:78" x14ac:dyDescent="0.25">
      <c r="BI1902" s="27">
        <v>16</v>
      </c>
      <c r="BJ1902" t="s">
        <v>417</v>
      </c>
      <c r="BK1902" s="91">
        <v>-8.0000000000000002E-3</v>
      </c>
      <c r="BL1902" s="92" t="s">
        <v>621</v>
      </c>
      <c r="BM1902" s="92">
        <v>0</v>
      </c>
      <c r="BN1902" s="92">
        <v>1919</v>
      </c>
      <c r="BO1902" s="92">
        <v>107.52838898</v>
      </c>
      <c r="BP1902" s="92">
        <v>71.738250730000004</v>
      </c>
      <c r="BQ1902" s="92">
        <v>89.633319854999996</v>
      </c>
      <c r="BR1902" s="91" t="s">
        <v>38</v>
      </c>
      <c r="BS1902" s="92">
        <v>1519559.9978</v>
      </c>
      <c r="BT1902" s="92">
        <v>5033463.9984999998</v>
      </c>
      <c r="BU1902" s="92" t="s">
        <v>38</v>
      </c>
      <c r="BV1902" s="93">
        <v>44562</v>
      </c>
      <c r="BW1902" s="93">
        <v>44926</v>
      </c>
      <c r="BX1902" s="40"/>
      <c r="BY1902" s="15">
        <f>IF(BI1902=0,MAX($BY$5:BY1901)+1,0)</f>
        <v>0</v>
      </c>
      <c r="BZ1902" s="15" t="str">
        <f t="shared" si="31"/>
        <v/>
      </c>
    </row>
    <row r="1903" spans="61:78" x14ac:dyDescent="0.25">
      <c r="BI1903" s="27">
        <v>17</v>
      </c>
      <c r="BJ1903" t="s">
        <v>418</v>
      </c>
      <c r="BK1903" s="91">
        <v>-8.0000000000000002E-3</v>
      </c>
      <c r="BL1903" s="92" t="s">
        <v>622</v>
      </c>
      <c r="BM1903" s="92">
        <v>0</v>
      </c>
      <c r="BN1903" s="92">
        <v>2048</v>
      </c>
      <c r="BO1903" s="92">
        <v>107.55656433</v>
      </c>
      <c r="BP1903" s="92">
        <v>71.476799009999993</v>
      </c>
      <c r="BQ1903" s="92">
        <v>89.516681669999997</v>
      </c>
      <c r="BR1903" s="91" t="s">
        <v>39</v>
      </c>
      <c r="BS1903" s="92">
        <v>1519593.9975000001</v>
      </c>
      <c r="BT1903" s="92">
        <v>5033411.9990999997</v>
      </c>
      <c r="BU1903" s="92" t="s">
        <v>39</v>
      </c>
      <c r="BV1903" s="93">
        <v>44562</v>
      </c>
      <c r="BW1903" s="93">
        <v>44926</v>
      </c>
      <c r="BX1903" s="40"/>
      <c r="BY1903" s="15">
        <f>IF(BI1903=0,MAX($BY$5:BY1902)+1,0)</f>
        <v>0</v>
      </c>
      <c r="BZ1903" s="15" t="str">
        <f t="shared" si="31"/>
        <v/>
      </c>
    </row>
    <row r="1904" spans="61:78" x14ac:dyDescent="0.25">
      <c r="BI1904" s="27">
        <v>18</v>
      </c>
      <c r="BJ1904" t="s">
        <v>419</v>
      </c>
      <c r="BK1904" s="91">
        <v>-8.0000000000000002E-3</v>
      </c>
      <c r="BL1904" s="92" t="s">
        <v>623</v>
      </c>
      <c r="BM1904" s="92">
        <v>0</v>
      </c>
      <c r="BN1904" s="92">
        <v>2173</v>
      </c>
      <c r="BO1904" s="92">
        <v>107.66276550000001</v>
      </c>
      <c r="BP1904" s="92">
        <v>71.339622500000004</v>
      </c>
      <c r="BQ1904" s="92">
        <v>89.501193999999998</v>
      </c>
      <c r="BR1904" s="91" t="s">
        <v>40</v>
      </c>
      <c r="BS1904" s="92">
        <v>1519634.9982</v>
      </c>
      <c r="BT1904" s="92">
        <v>5033369.9902999997</v>
      </c>
      <c r="BU1904" s="92" t="s">
        <v>40</v>
      </c>
      <c r="BV1904" s="93">
        <v>44562</v>
      </c>
      <c r="BW1904" s="93">
        <v>44926</v>
      </c>
      <c r="BX1904" s="40"/>
      <c r="BY1904" s="15">
        <f>IF(BI1904=0,MAX($BY$5:BY1903)+1,0)</f>
        <v>0</v>
      </c>
      <c r="BZ1904" s="15" t="str">
        <f t="shared" si="31"/>
        <v/>
      </c>
    </row>
    <row r="1905" spans="61:78" x14ac:dyDescent="0.25">
      <c r="BI1905" s="27">
        <v>19</v>
      </c>
      <c r="BJ1905" t="s">
        <v>420</v>
      </c>
      <c r="BK1905" s="91">
        <v>6.0000000000000001E-3</v>
      </c>
      <c r="BL1905" s="92" t="s">
        <v>624</v>
      </c>
      <c r="BM1905" s="92">
        <v>0</v>
      </c>
      <c r="BN1905" s="92">
        <v>2169</v>
      </c>
      <c r="BO1905" s="92">
        <v>108.33624268</v>
      </c>
      <c r="BP1905" s="92">
        <v>71.719467159999994</v>
      </c>
      <c r="BQ1905" s="92">
        <v>90.027854919999996</v>
      </c>
      <c r="BR1905" s="91" t="s">
        <v>41</v>
      </c>
      <c r="BS1905" s="92">
        <v>1519433.0009000001</v>
      </c>
      <c r="BT1905" s="92">
        <v>5033336.9924999997</v>
      </c>
      <c r="BU1905" s="92" t="s">
        <v>41</v>
      </c>
      <c r="BV1905" s="93">
        <v>44562</v>
      </c>
      <c r="BW1905" s="93">
        <v>44926</v>
      </c>
      <c r="BX1905" s="40"/>
      <c r="BY1905" s="15">
        <f>IF(BI1905=0,MAX($BY$5:BY1904)+1,0)</f>
        <v>0</v>
      </c>
      <c r="BZ1905" s="15" t="str">
        <f t="shared" si="31"/>
        <v/>
      </c>
    </row>
    <row r="1906" spans="61:78" x14ac:dyDescent="0.25">
      <c r="BI1906" s="27">
        <v>20</v>
      </c>
      <c r="BJ1906" t="s">
        <v>420</v>
      </c>
      <c r="BK1906" s="91">
        <v>6.0000000000000001E-3</v>
      </c>
      <c r="BL1906" s="92" t="s">
        <v>625</v>
      </c>
      <c r="BM1906" s="92">
        <v>0</v>
      </c>
      <c r="BN1906" s="92">
        <v>2169</v>
      </c>
      <c r="BO1906" s="92">
        <v>108.33624268</v>
      </c>
      <c r="BP1906" s="92">
        <v>71.719467159999994</v>
      </c>
      <c r="BQ1906" s="92">
        <v>90.027854919999996</v>
      </c>
      <c r="BR1906" s="91" t="s">
        <v>42</v>
      </c>
      <c r="BS1906" s="92">
        <v>1519443.996</v>
      </c>
      <c r="BT1906" s="92">
        <v>5033326.9955000002</v>
      </c>
      <c r="BU1906" s="92" t="s">
        <v>42</v>
      </c>
      <c r="BV1906" s="93">
        <v>44562</v>
      </c>
      <c r="BW1906" s="93">
        <v>44926</v>
      </c>
      <c r="BX1906" s="40"/>
      <c r="BY1906" s="15">
        <f>IF(BI1906=0,MAX($BY$5:BY1905)+1,0)</f>
        <v>0</v>
      </c>
      <c r="BZ1906" s="15" t="str">
        <f t="shared" si="31"/>
        <v/>
      </c>
    </row>
    <row r="1907" spans="61:78" x14ac:dyDescent="0.25">
      <c r="BI1907" s="27">
        <v>21</v>
      </c>
      <c r="BJ1907" t="s">
        <v>421</v>
      </c>
      <c r="BK1907" s="91">
        <v>6.0000000000000001E-3</v>
      </c>
      <c r="BL1907" s="92" t="s">
        <v>626</v>
      </c>
      <c r="BM1907" s="92">
        <v>0</v>
      </c>
      <c r="BN1907" s="92">
        <v>2295</v>
      </c>
      <c r="BO1907" s="92">
        <v>107.84601592999999</v>
      </c>
      <c r="BP1907" s="92">
        <v>71.506248470000003</v>
      </c>
      <c r="BQ1907" s="92">
        <v>89.676132199999998</v>
      </c>
      <c r="BR1907" s="91" t="s">
        <v>43</v>
      </c>
      <c r="BS1907" s="92">
        <v>1519469.0020999999</v>
      </c>
      <c r="BT1907" s="92">
        <v>5033304.9913999997</v>
      </c>
      <c r="BU1907" s="92" t="s">
        <v>43</v>
      </c>
      <c r="BV1907" s="93">
        <v>44562</v>
      </c>
      <c r="BW1907" s="93">
        <v>44926</v>
      </c>
      <c r="BX1907" s="40"/>
      <c r="BY1907" s="15">
        <f>IF(BI1907=0,MAX($BY$5:BY1906)+1,0)</f>
        <v>0</v>
      </c>
      <c r="BZ1907" s="15" t="str">
        <f t="shared" si="31"/>
        <v/>
      </c>
    </row>
    <row r="1908" spans="61:78" x14ac:dyDescent="0.25">
      <c r="BI1908" s="27">
        <v>22</v>
      </c>
      <c r="BJ1908" t="s">
        <v>421</v>
      </c>
      <c r="BK1908" s="91">
        <v>6.0000000000000001E-3</v>
      </c>
      <c r="BL1908" s="92" t="s">
        <v>627</v>
      </c>
      <c r="BM1908" s="92">
        <v>0</v>
      </c>
      <c r="BN1908" s="92">
        <v>2295</v>
      </c>
      <c r="BO1908" s="92">
        <v>107.84601592999999</v>
      </c>
      <c r="BP1908" s="92">
        <v>71.506248470000003</v>
      </c>
      <c r="BQ1908" s="92">
        <v>89.676132199999998</v>
      </c>
      <c r="BR1908" s="91" t="s">
        <v>44</v>
      </c>
      <c r="BS1908" s="92">
        <v>1519482.0045</v>
      </c>
      <c r="BT1908" s="92">
        <v>5033285.9927000003</v>
      </c>
      <c r="BU1908" s="92" t="s">
        <v>44</v>
      </c>
      <c r="BV1908" s="93">
        <v>44562</v>
      </c>
      <c r="BW1908" s="93">
        <v>44926</v>
      </c>
      <c r="BX1908" s="40"/>
      <c r="BY1908" s="15">
        <f>IF(BI1908=0,MAX($BY$5:BY1907)+1,0)</f>
        <v>0</v>
      </c>
      <c r="BZ1908" s="15" t="str">
        <f t="shared" si="31"/>
        <v/>
      </c>
    </row>
    <row r="1909" spans="61:78" x14ac:dyDescent="0.25">
      <c r="BI1909" s="27">
        <v>23</v>
      </c>
      <c r="BJ1909" t="s">
        <v>422</v>
      </c>
      <c r="BK1909" s="91">
        <v>2.4E-2</v>
      </c>
      <c r="BL1909" s="92" t="s">
        <v>628</v>
      </c>
      <c r="BM1909" s="92">
        <v>0</v>
      </c>
      <c r="BN1909" s="92">
        <v>2527</v>
      </c>
      <c r="BO1909" s="92">
        <v>107.97271729000001</v>
      </c>
      <c r="BP1909" s="92">
        <v>71.206565859999998</v>
      </c>
      <c r="BQ1909" s="92">
        <v>89.589641575000002</v>
      </c>
      <c r="BR1909" s="91" t="s">
        <v>45</v>
      </c>
      <c r="BS1909" s="92">
        <v>1519518.9950999999</v>
      </c>
      <c r="BT1909" s="92">
        <v>5033226.9990999997</v>
      </c>
      <c r="BU1909" s="92" t="s">
        <v>45</v>
      </c>
      <c r="BV1909" s="93">
        <v>44562</v>
      </c>
      <c r="BW1909" s="93">
        <v>44926</v>
      </c>
      <c r="BX1909" s="40"/>
      <c r="BY1909" s="15">
        <f>IF(BI1909=0,MAX($BY$5:BY1908)+1,0)</f>
        <v>0</v>
      </c>
      <c r="BZ1909" s="15" t="str">
        <f t="shared" si="31"/>
        <v/>
      </c>
    </row>
    <row r="1910" spans="61:78" x14ac:dyDescent="0.25">
      <c r="BI1910" s="27">
        <v>24</v>
      </c>
      <c r="BJ1910" t="s">
        <v>423</v>
      </c>
      <c r="BK1910" s="91">
        <v>-2.1399999999999999E-2</v>
      </c>
      <c r="BL1910" s="92" t="s">
        <v>629</v>
      </c>
      <c r="BM1910" s="92">
        <v>0</v>
      </c>
      <c r="BN1910" s="92">
        <v>2287</v>
      </c>
      <c r="BO1910" s="92">
        <v>107.6685791</v>
      </c>
      <c r="BP1910" s="92">
        <v>71.260536189999996</v>
      </c>
      <c r="BQ1910" s="92">
        <v>89.464557644999999</v>
      </c>
      <c r="BR1910" s="91" t="s">
        <v>46</v>
      </c>
      <c r="BS1910" s="92">
        <v>1519078.0001999999</v>
      </c>
      <c r="BT1910" s="92">
        <v>5033219.9946999997</v>
      </c>
      <c r="BU1910" s="92" t="s">
        <v>46</v>
      </c>
      <c r="BV1910" s="93">
        <v>44562</v>
      </c>
      <c r="BW1910" s="93">
        <v>44926</v>
      </c>
      <c r="BX1910" s="40"/>
      <c r="BY1910" s="15">
        <f>IF(BI1910=0,MAX($BY$5:BY1909)+1,0)</f>
        <v>0</v>
      </c>
      <c r="BZ1910" s="15" t="str">
        <f t="shared" si="31"/>
        <v/>
      </c>
    </row>
    <row r="1911" spans="61:78" x14ac:dyDescent="0.25">
      <c r="BI1911" s="27">
        <v>25</v>
      </c>
      <c r="BJ1911" t="s">
        <v>424</v>
      </c>
      <c r="BK1911" s="91">
        <v>2.1399999999999999E-2</v>
      </c>
      <c r="BL1911" s="92" t="s">
        <v>630</v>
      </c>
      <c r="BM1911" s="92">
        <v>0</v>
      </c>
      <c r="BN1911" s="92">
        <v>1909</v>
      </c>
      <c r="BO1911" s="92">
        <v>108.11677551</v>
      </c>
      <c r="BP1911" s="92">
        <v>71.622856139999996</v>
      </c>
      <c r="BQ1911" s="92">
        <v>89.869815824999904</v>
      </c>
      <c r="BR1911" s="91" t="s">
        <v>47</v>
      </c>
      <c r="BS1911" s="92">
        <v>1519088.0037</v>
      </c>
      <c r="BT1911" s="92">
        <v>5033340.9992000004</v>
      </c>
      <c r="BU1911" s="92" t="s">
        <v>47</v>
      </c>
      <c r="BV1911" s="93">
        <v>44562</v>
      </c>
      <c r="BW1911" s="93">
        <v>44926</v>
      </c>
      <c r="BX1911" s="40"/>
      <c r="BY1911" s="15">
        <f>IF(BI1911=0,MAX($BY$5:BY1910)+1,0)</f>
        <v>0</v>
      </c>
      <c r="BZ1911" s="15" t="str">
        <f t="shared" si="31"/>
        <v/>
      </c>
    </row>
    <row r="1912" spans="61:78" x14ac:dyDescent="0.25">
      <c r="BI1912" s="27">
        <v>26</v>
      </c>
      <c r="BJ1912" t="s">
        <v>425</v>
      </c>
      <c r="BK1912" s="91">
        <v>2.1399999999999999E-2</v>
      </c>
      <c r="BL1912" s="92" t="s">
        <v>631</v>
      </c>
      <c r="BM1912" s="92">
        <v>0</v>
      </c>
      <c r="BN1912" s="92">
        <v>2161</v>
      </c>
      <c r="BO1912" s="92">
        <v>107.9879303</v>
      </c>
      <c r="BP1912" s="92">
        <v>71.230773929999998</v>
      </c>
      <c r="BQ1912" s="92">
        <v>89.609352114999993</v>
      </c>
      <c r="BR1912" s="91" t="s">
        <v>48</v>
      </c>
      <c r="BS1912" s="92">
        <v>1519071.9994999999</v>
      </c>
      <c r="BT1912" s="92">
        <v>5033226.9907999998</v>
      </c>
      <c r="BU1912" s="92" t="s">
        <v>48</v>
      </c>
      <c r="BV1912" s="93">
        <v>44562</v>
      </c>
      <c r="BW1912" s="93">
        <v>44926</v>
      </c>
      <c r="BX1912" s="40"/>
      <c r="BY1912" s="15">
        <f>IF(BI1912=0,MAX($BY$5:BY1911)+1,0)</f>
        <v>0</v>
      </c>
      <c r="BZ1912" s="15" t="str">
        <f t="shared" si="31"/>
        <v/>
      </c>
    </row>
    <row r="1913" spans="61:78" x14ac:dyDescent="0.25">
      <c r="BI1913" s="27">
        <v>27</v>
      </c>
      <c r="BJ1913" t="s">
        <v>426</v>
      </c>
      <c r="BK1913" s="91">
        <v>-6.0000000000000001E-3</v>
      </c>
      <c r="BL1913" s="92" t="s">
        <v>632</v>
      </c>
      <c r="BM1913" s="92">
        <v>0</v>
      </c>
      <c r="BN1913" s="92">
        <v>2528</v>
      </c>
      <c r="BO1913" s="92">
        <v>107.90103148999999</v>
      </c>
      <c r="BP1913" s="92">
        <v>71.132980349999997</v>
      </c>
      <c r="BQ1913" s="92">
        <v>89.517005920000003</v>
      </c>
      <c r="BR1913" s="91" t="s">
        <v>49</v>
      </c>
      <c r="BS1913" s="92">
        <v>1519568.0019</v>
      </c>
      <c r="BT1913" s="92">
        <v>5033226.9948000005</v>
      </c>
      <c r="BU1913" s="92" t="s">
        <v>49</v>
      </c>
      <c r="BV1913" s="93">
        <v>44562</v>
      </c>
      <c r="BW1913" s="93">
        <v>44926</v>
      </c>
      <c r="BX1913" s="40"/>
      <c r="BY1913" s="15">
        <f>IF(BI1913=0,MAX($BY$5:BY1912)+1,0)</f>
        <v>0</v>
      </c>
      <c r="BZ1913" s="15" t="str">
        <f t="shared" si="31"/>
        <v/>
      </c>
    </row>
    <row r="1914" spans="61:78" x14ac:dyDescent="0.25">
      <c r="BI1914" s="27">
        <v>28</v>
      </c>
      <c r="BJ1914" t="s">
        <v>426</v>
      </c>
      <c r="BK1914" s="91">
        <v>-6.0000000000000001E-3</v>
      </c>
      <c r="BL1914" s="92" t="s">
        <v>633</v>
      </c>
      <c r="BM1914" s="92">
        <v>0</v>
      </c>
      <c r="BN1914" s="92">
        <v>2528</v>
      </c>
      <c r="BO1914" s="92">
        <v>107.90103148999999</v>
      </c>
      <c r="BP1914" s="92">
        <v>71.132980349999997</v>
      </c>
      <c r="BQ1914" s="92">
        <v>89.517005920000003</v>
      </c>
      <c r="BR1914" s="91" t="s">
        <v>50</v>
      </c>
      <c r="BS1914" s="92">
        <v>1519571.9987999999</v>
      </c>
      <c r="BT1914" s="92">
        <v>5033222.9929</v>
      </c>
      <c r="BU1914" s="92" t="s">
        <v>50</v>
      </c>
      <c r="BV1914" s="93">
        <v>44562</v>
      </c>
      <c r="BW1914" s="93">
        <v>44926</v>
      </c>
      <c r="BX1914" s="40"/>
      <c r="BY1914" s="15">
        <f>IF(BI1914=0,MAX($BY$5:BY1913)+1,0)</f>
        <v>0</v>
      </c>
      <c r="BZ1914" s="15" t="str">
        <f t="shared" si="31"/>
        <v/>
      </c>
    </row>
    <row r="1915" spans="61:78" x14ac:dyDescent="0.25">
      <c r="BI1915" s="27">
        <v>29</v>
      </c>
      <c r="BJ1915" t="s">
        <v>427</v>
      </c>
      <c r="BK1915" s="91">
        <v>6.0000000000000001E-3</v>
      </c>
      <c r="BL1915" s="92" t="s">
        <v>634</v>
      </c>
      <c r="BM1915" s="92">
        <v>0</v>
      </c>
      <c r="BN1915" s="92">
        <v>2412</v>
      </c>
      <c r="BO1915" s="92">
        <v>108.01702118</v>
      </c>
      <c r="BP1915" s="92">
        <v>71.264244079999997</v>
      </c>
      <c r="BQ1915" s="92">
        <v>89.640632629999999</v>
      </c>
      <c r="BR1915" s="91" t="s">
        <v>51</v>
      </c>
      <c r="BS1915" s="92">
        <v>1519546.9998999999</v>
      </c>
      <c r="BT1915" s="92">
        <v>5033241</v>
      </c>
      <c r="BU1915" s="92" t="s">
        <v>51</v>
      </c>
      <c r="BV1915" s="93">
        <v>44562</v>
      </c>
      <c r="BW1915" s="93">
        <v>44926</v>
      </c>
      <c r="BX1915" s="40"/>
      <c r="BY1915" s="15">
        <f>IF(BI1915=0,MAX($BY$5:BY1914)+1,0)</f>
        <v>0</v>
      </c>
      <c r="BZ1915" s="15" t="str">
        <f t="shared" si="31"/>
        <v/>
      </c>
    </row>
    <row r="1916" spans="61:78" x14ac:dyDescent="0.25">
      <c r="BI1916" s="27">
        <v>30</v>
      </c>
      <c r="BJ1916" t="s">
        <v>426</v>
      </c>
      <c r="BK1916" s="91">
        <v>6.0000000000000001E-3</v>
      </c>
      <c r="BL1916" s="92" t="s">
        <v>635</v>
      </c>
      <c r="BM1916" s="92">
        <v>0</v>
      </c>
      <c r="BN1916" s="92">
        <v>2528</v>
      </c>
      <c r="BO1916" s="92">
        <v>107.90103148999999</v>
      </c>
      <c r="BP1916" s="92">
        <v>71.132980349999997</v>
      </c>
      <c r="BQ1916" s="92">
        <v>89.517005920000003</v>
      </c>
      <c r="BR1916" s="91" t="s">
        <v>52</v>
      </c>
      <c r="BS1916" s="92">
        <v>1519545.0049999999</v>
      </c>
      <c r="BT1916" s="92">
        <v>5033238.9978999998</v>
      </c>
      <c r="BU1916" s="92" t="s">
        <v>52</v>
      </c>
      <c r="BV1916" s="93">
        <v>44562</v>
      </c>
      <c r="BW1916" s="93">
        <v>44926</v>
      </c>
      <c r="BX1916" s="40"/>
      <c r="BY1916" s="15">
        <f>IF(BI1916=0,MAX($BY$5:BY1915)+1,0)</f>
        <v>0</v>
      </c>
      <c r="BZ1916" s="15" t="str">
        <f t="shared" si="31"/>
        <v/>
      </c>
    </row>
    <row r="1917" spans="61:78" x14ac:dyDescent="0.25">
      <c r="BI1917" s="27">
        <v>31</v>
      </c>
      <c r="BJ1917" t="s">
        <v>422</v>
      </c>
      <c r="BK1917" s="91">
        <v>1.2E-2</v>
      </c>
      <c r="BL1917" s="92" t="s">
        <v>636</v>
      </c>
      <c r="BM1917" s="92">
        <v>0</v>
      </c>
      <c r="BN1917" s="92">
        <v>2527</v>
      </c>
      <c r="BO1917" s="92">
        <v>107.97271729000001</v>
      </c>
      <c r="BP1917" s="92">
        <v>71.206565859999998</v>
      </c>
      <c r="BQ1917" s="92">
        <v>89.589641575000002</v>
      </c>
      <c r="BR1917" s="91" t="s">
        <v>53</v>
      </c>
      <c r="BS1917" s="92">
        <v>1519518.9950999999</v>
      </c>
      <c r="BT1917" s="92">
        <v>5033226.9990999997</v>
      </c>
      <c r="BU1917" s="92" t="s">
        <v>53</v>
      </c>
      <c r="BV1917" s="93">
        <v>44562</v>
      </c>
      <c r="BW1917" s="93">
        <v>44926</v>
      </c>
      <c r="BX1917" s="40"/>
      <c r="BY1917" s="15">
        <f>IF(BI1917=0,MAX($BY$5:BY1916)+1,0)</f>
        <v>0</v>
      </c>
      <c r="BZ1917" s="15" t="str">
        <f t="shared" si="31"/>
        <v/>
      </c>
    </row>
    <row r="1918" spans="61:78" x14ac:dyDescent="0.25">
      <c r="BI1918" s="27">
        <v>32</v>
      </c>
      <c r="BJ1918" t="s">
        <v>426</v>
      </c>
      <c r="BK1918" s="91">
        <v>8.0000000000000002E-3</v>
      </c>
      <c r="BL1918" s="92" t="s">
        <v>639</v>
      </c>
      <c r="BM1918" s="92">
        <v>0</v>
      </c>
      <c r="BN1918" s="92">
        <v>2528</v>
      </c>
      <c r="BO1918" s="92">
        <v>107.90103148999999</v>
      </c>
      <c r="BP1918" s="92">
        <v>71.132980349999997</v>
      </c>
      <c r="BQ1918" s="92">
        <v>89.517005920000003</v>
      </c>
      <c r="BR1918" s="91" t="s">
        <v>56</v>
      </c>
      <c r="BS1918" s="92">
        <v>1519549.9957999999</v>
      </c>
      <c r="BT1918" s="92">
        <v>5033195.9979999997</v>
      </c>
      <c r="BU1918" s="92" t="s">
        <v>56</v>
      </c>
      <c r="BV1918" s="93">
        <v>44562</v>
      </c>
      <c r="BW1918" s="93">
        <v>44926</v>
      </c>
      <c r="BX1918" s="40"/>
      <c r="BY1918" s="15">
        <f>IF(BI1918=0,MAX($BY$5:BY1917)+1,0)</f>
        <v>0</v>
      </c>
      <c r="BZ1918" s="15" t="str">
        <f t="shared" si="31"/>
        <v/>
      </c>
    </row>
    <row r="1919" spans="61:78" x14ac:dyDescent="0.25">
      <c r="BI1919" s="27">
        <v>33</v>
      </c>
      <c r="BJ1919" t="s">
        <v>342</v>
      </c>
      <c r="BK1919" s="91">
        <v>6.0000000000000001E-3</v>
      </c>
      <c r="BL1919" s="92" t="s">
        <v>654</v>
      </c>
      <c r="BM1919" s="92">
        <v>0</v>
      </c>
      <c r="BN1919" s="92">
        <v>14785</v>
      </c>
      <c r="BO1919" s="92">
        <v>106.4753418</v>
      </c>
      <c r="BP1919" s="92">
        <v>63.433700559999998</v>
      </c>
      <c r="BQ1919" s="92">
        <v>84.95452118</v>
      </c>
      <c r="BR1919" s="91" t="s">
        <v>71</v>
      </c>
      <c r="BS1919" s="92">
        <v>1518762.0031999999</v>
      </c>
      <c r="BT1919" s="92">
        <v>5031310.9926000005</v>
      </c>
      <c r="BU1919" s="92" t="s">
        <v>71</v>
      </c>
      <c r="BV1919" s="93">
        <v>44562</v>
      </c>
      <c r="BW1919" s="93">
        <v>44926</v>
      </c>
      <c r="BX1919" s="40"/>
      <c r="BY1919" s="15">
        <f>IF(BI1919=0,MAX($BY$5:BY1918)+1,0)</f>
        <v>0</v>
      </c>
      <c r="BZ1919" s="15" t="str">
        <f t="shared" si="31"/>
        <v/>
      </c>
    </row>
    <row r="1920" spans="61:78" x14ac:dyDescent="0.25">
      <c r="BI1920" s="27">
        <v>34</v>
      </c>
      <c r="BJ1920" t="s">
        <v>453</v>
      </c>
      <c r="BK1920" s="91">
        <v>-3.5000000000000001E-3</v>
      </c>
      <c r="BL1920" s="92" t="s">
        <v>674</v>
      </c>
      <c r="BM1920" s="92">
        <v>0</v>
      </c>
      <c r="BN1920" s="92">
        <v>727</v>
      </c>
      <c r="BO1920" s="92">
        <v>112.15606689000001</v>
      </c>
      <c r="BP1920" s="92">
        <v>65.068504329999996</v>
      </c>
      <c r="BQ1920" s="92">
        <v>88.612285610000001</v>
      </c>
      <c r="BR1920" s="91" t="s">
        <v>87</v>
      </c>
      <c r="BS1920" s="92">
        <v>1516905.0027999999</v>
      </c>
      <c r="BT1920" s="92">
        <v>5033255.9985999996</v>
      </c>
      <c r="BU1920" s="92" t="s">
        <v>87</v>
      </c>
      <c r="BV1920" s="93">
        <v>44562</v>
      </c>
      <c r="BW1920" s="93">
        <v>44926</v>
      </c>
      <c r="BX1920" s="40"/>
      <c r="BY1920" s="15">
        <f>IF(BI1920=0,MAX($BY$5:BY1919)+1,0)</f>
        <v>0</v>
      </c>
      <c r="BZ1920" s="15" t="str">
        <f t="shared" si="31"/>
        <v/>
      </c>
    </row>
    <row r="1921" spans="61:78" x14ac:dyDescent="0.25">
      <c r="BI1921" s="27">
        <v>35</v>
      </c>
      <c r="BJ1921" t="s">
        <v>464</v>
      </c>
      <c r="BK1921" s="91">
        <v>-9.4999999999999998E-3</v>
      </c>
      <c r="BL1921" s="92" t="s">
        <v>683</v>
      </c>
      <c r="BM1921" s="92">
        <v>0</v>
      </c>
      <c r="BN1921" s="92">
        <v>9249</v>
      </c>
      <c r="BO1921" s="92">
        <v>103.56208801</v>
      </c>
      <c r="BP1921" s="92">
        <v>66.873481749999996</v>
      </c>
      <c r="BQ1921" s="92">
        <v>85.217784879999996</v>
      </c>
      <c r="BR1921" s="91" t="s">
        <v>89</v>
      </c>
      <c r="BS1921" s="92">
        <v>1520751.9961000001</v>
      </c>
      <c r="BT1921" s="92">
        <v>5032391.9959000004</v>
      </c>
      <c r="BU1921" s="92" t="s">
        <v>89</v>
      </c>
      <c r="BV1921" s="93">
        <v>44562</v>
      </c>
      <c r="BW1921" s="93">
        <v>44926</v>
      </c>
      <c r="BX1921" s="40"/>
      <c r="BY1921" s="15">
        <f>IF(BI1921=0,MAX($BY$5:BY1920)+1,0)</f>
        <v>0</v>
      </c>
      <c r="BZ1921" s="15" t="str">
        <f t="shared" si="31"/>
        <v/>
      </c>
    </row>
    <row r="1922" spans="61:78" x14ac:dyDescent="0.25">
      <c r="BI1922" s="27">
        <v>36</v>
      </c>
      <c r="BJ1922" t="s">
        <v>465</v>
      </c>
      <c r="BK1922" s="91">
        <v>-9.4999999999999998E-3</v>
      </c>
      <c r="BL1922" s="92" t="s">
        <v>684</v>
      </c>
      <c r="BM1922" s="92">
        <v>0</v>
      </c>
      <c r="BN1922" s="92">
        <v>8671</v>
      </c>
      <c r="BO1922" s="92">
        <v>104.6832962</v>
      </c>
      <c r="BP1922" s="92">
        <v>68.130287170000003</v>
      </c>
      <c r="BQ1922" s="92">
        <v>86.406791685000002</v>
      </c>
      <c r="BR1922" s="91" t="s">
        <v>90</v>
      </c>
      <c r="BS1922" s="92">
        <v>1520458.9982</v>
      </c>
      <c r="BT1922" s="92">
        <v>5032383.9956999999</v>
      </c>
      <c r="BU1922" s="92" t="s">
        <v>90</v>
      </c>
      <c r="BV1922" s="93">
        <v>44562</v>
      </c>
      <c r="BW1922" s="93">
        <v>44926</v>
      </c>
      <c r="BX1922" s="40"/>
      <c r="BY1922" s="15">
        <f>IF(BI1922=0,MAX($BY$5:BY1921)+1,0)</f>
        <v>0</v>
      </c>
      <c r="BZ1922" s="15" t="str">
        <f t="shared" si="31"/>
        <v/>
      </c>
    </row>
    <row r="1923" spans="61:78" x14ac:dyDescent="0.25">
      <c r="BI1923" s="27">
        <v>37</v>
      </c>
      <c r="BJ1923" t="s">
        <v>466</v>
      </c>
      <c r="BK1923" s="91">
        <v>-9.4999999999999998E-3</v>
      </c>
      <c r="BL1923" s="92" t="s">
        <v>685</v>
      </c>
      <c r="BM1923" s="92">
        <v>0</v>
      </c>
      <c r="BN1923" s="92">
        <v>9255</v>
      </c>
      <c r="BO1923" s="92">
        <v>103.91210938</v>
      </c>
      <c r="BP1923" s="92">
        <v>66.635841369999994</v>
      </c>
      <c r="BQ1923" s="92">
        <v>85.273975374999907</v>
      </c>
      <c r="BR1923" s="91" t="s">
        <v>91</v>
      </c>
      <c r="BS1923" s="92">
        <v>1520823.9998999999</v>
      </c>
      <c r="BT1923" s="92">
        <v>5032383.9976000004</v>
      </c>
      <c r="BU1923" s="92" t="s">
        <v>91</v>
      </c>
      <c r="BV1923" s="93">
        <v>44562</v>
      </c>
      <c r="BW1923" s="93">
        <v>44926</v>
      </c>
      <c r="BX1923" s="40"/>
      <c r="BY1923" s="15">
        <f>IF(BI1923=0,MAX($BY$5:BY1922)+1,0)</f>
        <v>0</v>
      </c>
      <c r="BZ1923" s="15" t="str">
        <f t="shared" si="31"/>
        <v/>
      </c>
    </row>
    <row r="1924" spans="61:78" x14ac:dyDescent="0.25">
      <c r="BI1924" s="27">
        <v>38</v>
      </c>
      <c r="BJ1924" t="s">
        <v>467</v>
      </c>
      <c r="BK1924" s="91">
        <v>-9.4999999999999998E-3</v>
      </c>
      <c r="BL1924" s="92" t="s">
        <v>686</v>
      </c>
      <c r="BM1924" s="92">
        <v>0</v>
      </c>
      <c r="BN1924" s="92">
        <v>8689</v>
      </c>
      <c r="BO1924" s="92">
        <v>104.02419281</v>
      </c>
      <c r="BP1924" s="92">
        <v>67.291755679999994</v>
      </c>
      <c r="BQ1924" s="92">
        <v>85.657974244999906</v>
      </c>
      <c r="BR1924" s="91" t="s">
        <v>92</v>
      </c>
      <c r="BS1924" s="92">
        <v>1520653.0012999999</v>
      </c>
      <c r="BT1924" s="92">
        <v>5032404.9929</v>
      </c>
      <c r="BU1924" s="92" t="s">
        <v>92</v>
      </c>
      <c r="BV1924" s="93">
        <v>44562</v>
      </c>
      <c r="BW1924" s="93">
        <v>44926</v>
      </c>
      <c r="BX1924" s="40"/>
      <c r="BY1924" s="15">
        <f>IF(BI1924=0,MAX($BY$5:BY1923)+1,0)</f>
        <v>0</v>
      </c>
      <c r="BZ1924" s="15" t="str">
        <f t="shared" si="31"/>
        <v/>
      </c>
    </row>
    <row r="1925" spans="61:78" x14ac:dyDescent="0.25">
      <c r="BI1925" s="27">
        <v>39</v>
      </c>
      <c r="BJ1925" t="s">
        <v>468</v>
      </c>
      <c r="BK1925" s="91">
        <v>-9.4999999999999998E-3</v>
      </c>
      <c r="BL1925" s="92" t="s">
        <v>687</v>
      </c>
      <c r="BM1925" s="92">
        <v>0</v>
      </c>
      <c r="BN1925" s="92">
        <v>7191</v>
      </c>
      <c r="BO1925" s="92">
        <v>103.00206756999999</v>
      </c>
      <c r="BP1925" s="92">
        <v>68.493926999999999</v>
      </c>
      <c r="BQ1925" s="92">
        <v>85.747997284999997</v>
      </c>
      <c r="BR1925" s="91" t="s">
        <v>93</v>
      </c>
      <c r="BS1925" s="92">
        <v>1520382.003</v>
      </c>
      <c r="BT1925" s="92">
        <v>5032502.9935999997</v>
      </c>
      <c r="BU1925" s="92" t="s">
        <v>93</v>
      </c>
      <c r="BV1925" s="93">
        <v>44562</v>
      </c>
      <c r="BW1925" s="93">
        <v>44926</v>
      </c>
      <c r="BX1925" s="40"/>
      <c r="BY1925" s="15">
        <f>IF(BI1925=0,MAX($BY$5:BY1924)+1,0)</f>
        <v>0</v>
      </c>
      <c r="BZ1925" s="15" t="str">
        <f t="shared" si="31"/>
        <v/>
      </c>
    </row>
    <row r="1926" spans="61:78" x14ac:dyDescent="0.25">
      <c r="BI1926" s="27">
        <v>0</v>
      </c>
      <c r="BJ1926" t="s">
        <v>394</v>
      </c>
      <c r="BK1926" s="91">
        <v>-5.0000000000000001E-3</v>
      </c>
      <c r="BL1926" s="92" t="s">
        <v>596</v>
      </c>
      <c r="BM1926" s="92">
        <v>0</v>
      </c>
      <c r="BN1926" s="92">
        <v>3117</v>
      </c>
      <c r="BO1926" s="92">
        <v>110.0019989</v>
      </c>
      <c r="BP1926" s="92">
        <v>65.353309629999998</v>
      </c>
      <c r="BQ1926" s="92">
        <v>87.677654265000001</v>
      </c>
      <c r="BR1926" s="91">
        <v>636</v>
      </c>
      <c r="BS1926" s="92">
        <v>1518019.0027999999</v>
      </c>
      <c r="BT1926" s="92">
        <v>5032595.9945999999</v>
      </c>
      <c r="BU1926" s="92">
        <v>636</v>
      </c>
      <c r="BV1926" s="93">
        <v>44562</v>
      </c>
      <c r="BW1926" s="93">
        <v>44926</v>
      </c>
      <c r="BX1926" s="40"/>
      <c r="BY1926" s="15">
        <f>IF(BI1926=0,MAX($BY$5:BY1925)+1,0)</f>
        <v>49</v>
      </c>
      <c r="BZ1926" s="15" t="str">
        <f t="shared" si="31"/>
        <v/>
      </c>
    </row>
    <row r="1927" spans="61:78" x14ac:dyDescent="0.25">
      <c r="BI1927" s="27">
        <v>1</v>
      </c>
      <c r="BJ1927" t="s">
        <v>395</v>
      </c>
      <c r="BK1927" s="91">
        <v>-5.0000000000000001E-3</v>
      </c>
      <c r="BL1927" s="92" t="s">
        <v>597</v>
      </c>
      <c r="BM1927" s="92">
        <v>0</v>
      </c>
      <c r="BN1927" s="92">
        <v>2749</v>
      </c>
      <c r="BO1927" s="92">
        <v>110.50395966000001</v>
      </c>
      <c r="BP1927" s="92">
        <v>65.559921259999996</v>
      </c>
      <c r="BQ1927" s="92">
        <v>88.031940460000001</v>
      </c>
      <c r="BR1927" s="91">
        <v>637</v>
      </c>
      <c r="BS1927" s="92">
        <v>1518020.0022</v>
      </c>
      <c r="BT1927" s="92">
        <v>5032741.9932000004</v>
      </c>
      <c r="BU1927" s="92">
        <v>637</v>
      </c>
      <c r="BV1927" s="93">
        <v>44562</v>
      </c>
      <c r="BW1927" s="93">
        <v>44926</v>
      </c>
      <c r="BX1927" s="40"/>
      <c r="BY1927" s="15">
        <f>IF(BI1927=0,MAX($BY$5:BY1926)+1,0)</f>
        <v>0</v>
      </c>
      <c r="BZ1927" s="15" t="str">
        <f t="shared" ref="BZ1927:BZ1990" si="32">IF(ROW()-$BZ$5&lt;=$BY$4,ROW()-$BZ$5,"")</f>
        <v/>
      </c>
    </row>
    <row r="1928" spans="61:78" x14ac:dyDescent="0.25">
      <c r="BI1928" s="27">
        <v>2</v>
      </c>
      <c r="BJ1928" t="s">
        <v>396</v>
      </c>
      <c r="BK1928" s="91">
        <v>-0.02</v>
      </c>
      <c r="BL1928" s="92" t="s">
        <v>598</v>
      </c>
      <c r="BM1928" s="92">
        <v>0</v>
      </c>
      <c r="BN1928" s="92">
        <v>2531</v>
      </c>
      <c r="BO1928" s="92">
        <v>107.81092072</v>
      </c>
      <c r="BP1928" s="92">
        <v>70.854019170000001</v>
      </c>
      <c r="BQ1928" s="92">
        <v>89.332469945</v>
      </c>
      <c r="BR1928" s="91">
        <v>826</v>
      </c>
      <c r="BS1928" s="92">
        <v>1519684.0051</v>
      </c>
      <c r="BT1928" s="92">
        <v>5033258.9992000004</v>
      </c>
      <c r="BU1928" s="92">
        <v>826</v>
      </c>
      <c r="BV1928" s="93">
        <v>44562</v>
      </c>
      <c r="BW1928" s="93">
        <v>44926</v>
      </c>
      <c r="BX1928" s="40"/>
      <c r="BY1928" s="15">
        <f>IF(BI1928=0,MAX($BY$5:BY1927)+1,0)</f>
        <v>0</v>
      </c>
      <c r="BZ1928" s="15" t="str">
        <f t="shared" si="32"/>
        <v/>
      </c>
    </row>
    <row r="1929" spans="61:78" x14ac:dyDescent="0.25">
      <c r="BI1929" s="27">
        <v>3</v>
      </c>
      <c r="BJ1929" t="s">
        <v>397</v>
      </c>
      <c r="BK1929" s="91">
        <v>-2.1399999999999999E-2</v>
      </c>
      <c r="BL1929" s="92" t="s">
        <v>599</v>
      </c>
      <c r="BM1929" s="92">
        <v>0</v>
      </c>
      <c r="BN1929" s="92">
        <v>2038</v>
      </c>
      <c r="BO1929" s="92">
        <v>107.7279892</v>
      </c>
      <c r="BP1929" s="92">
        <v>71.638175959999998</v>
      </c>
      <c r="BQ1929" s="92">
        <v>89.683082579999905</v>
      </c>
      <c r="BR1929" s="91">
        <v>828</v>
      </c>
      <c r="BS1929" s="92">
        <v>1519133.9997</v>
      </c>
      <c r="BT1929" s="92">
        <v>5033304.9972000001</v>
      </c>
      <c r="BU1929" s="92">
        <v>828</v>
      </c>
      <c r="BV1929" s="93">
        <v>44562</v>
      </c>
      <c r="BW1929" s="93">
        <v>44926</v>
      </c>
      <c r="BX1929" s="40"/>
      <c r="BY1929" s="15">
        <f>IF(BI1929=0,MAX($BY$5:BY1928)+1,0)</f>
        <v>0</v>
      </c>
      <c r="BZ1929" s="15" t="str">
        <f t="shared" si="32"/>
        <v/>
      </c>
    </row>
    <row r="1930" spans="61:78" x14ac:dyDescent="0.25">
      <c r="BI1930" s="27">
        <v>4</v>
      </c>
      <c r="BJ1930" t="s">
        <v>398</v>
      </c>
      <c r="BK1930" s="91">
        <v>-3.0000000000000001E-3</v>
      </c>
      <c r="BL1930" s="92" t="s">
        <v>600</v>
      </c>
      <c r="BM1930" s="92">
        <v>0</v>
      </c>
      <c r="BN1930" s="92">
        <v>3878</v>
      </c>
      <c r="BO1930" s="92">
        <v>109.74568176</v>
      </c>
      <c r="BP1930" s="92">
        <v>65.147163390000003</v>
      </c>
      <c r="BQ1930" s="92">
        <v>87.446422575</v>
      </c>
      <c r="BR1930" s="91">
        <v>830</v>
      </c>
      <c r="BS1930" s="92">
        <v>1518029.0029</v>
      </c>
      <c r="BT1930" s="92">
        <v>5032427.9934999999</v>
      </c>
      <c r="BU1930" s="92">
        <v>830</v>
      </c>
      <c r="BV1930" s="93">
        <v>44562</v>
      </c>
      <c r="BW1930" s="93">
        <v>44926</v>
      </c>
      <c r="BX1930" s="40"/>
      <c r="BY1930" s="15">
        <f>IF(BI1930=0,MAX($BY$5:BY1929)+1,0)</f>
        <v>0</v>
      </c>
      <c r="BZ1930" s="15" t="str">
        <f t="shared" si="32"/>
        <v/>
      </c>
    </row>
    <row r="1931" spans="61:78" x14ac:dyDescent="0.25">
      <c r="BI1931" s="27">
        <v>5</v>
      </c>
      <c r="BJ1931" t="s">
        <v>399</v>
      </c>
      <c r="BK1931" s="91">
        <v>-0.05</v>
      </c>
      <c r="BL1931" s="92" t="s">
        <v>601</v>
      </c>
      <c r="BM1931" s="92">
        <v>0</v>
      </c>
      <c r="BN1931" s="92">
        <v>2298</v>
      </c>
      <c r="BO1931" s="92">
        <v>107.49346924</v>
      </c>
      <c r="BP1931" s="92">
        <v>71.22814941</v>
      </c>
      <c r="BQ1931" s="92">
        <v>89.360809324999906</v>
      </c>
      <c r="BR1931" s="91">
        <v>833</v>
      </c>
      <c r="BS1931" s="92">
        <v>1519631.0009999999</v>
      </c>
      <c r="BT1931" s="92">
        <v>5033315.9994999999</v>
      </c>
      <c r="BU1931" s="92">
        <v>833</v>
      </c>
      <c r="BV1931" s="93">
        <v>44562</v>
      </c>
      <c r="BW1931" s="93">
        <v>44926</v>
      </c>
      <c r="BX1931" s="40"/>
      <c r="BY1931" s="15">
        <f>IF(BI1931=0,MAX($BY$5:BY1930)+1,0)</f>
        <v>0</v>
      </c>
      <c r="BZ1931" s="15" t="str">
        <f t="shared" si="32"/>
        <v/>
      </c>
    </row>
    <row r="1932" spans="61:78" x14ac:dyDescent="0.25">
      <c r="BI1932" s="27">
        <v>6</v>
      </c>
      <c r="BJ1932" t="s">
        <v>402</v>
      </c>
      <c r="BK1932" s="91">
        <v>-5.0000000000000001E-3</v>
      </c>
      <c r="BL1932" s="92" t="s">
        <v>604</v>
      </c>
      <c r="BM1932" s="92">
        <v>0</v>
      </c>
      <c r="BN1932" s="92">
        <v>7027</v>
      </c>
      <c r="BO1932" s="92">
        <v>105.78554535000001</v>
      </c>
      <c r="BP1932" s="92">
        <v>69.659011840000005</v>
      </c>
      <c r="BQ1932" s="92">
        <v>87.722278595000006</v>
      </c>
      <c r="BR1932" s="91">
        <v>2503</v>
      </c>
      <c r="BS1932" s="92">
        <v>1519820.0038999999</v>
      </c>
      <c r="BT1932" s="92">
        <v>5032380.0003000004</v>
      </c>
      <c r="BU1932" s="92">
        <v>2503</v>
      </c>
      <c r="BV1932" s="93">
        <v>44562</v>
      </c>
      <c r="BW1932" s="93">
        <v>44926</v>
      </c>
      <c r="BX1932" s="40"/>
      <c r="BY1932" s="15">
        <f>IF(BI1932=0,MAX($BY$5:BY1931)+1,0)</f>
        <v>0</v>
      </c>
      <c r="BZ1932" s="15" t="str">
        <f t="shared" si="32"/>
        <v/>
      </c>
    </row>
    <row r="1933" spans="61:78" x14ac:dyDescent="0.25">
      <c r="BI1933" s="27">
        <v>7</v>
      </c>
      <c r="BJ1933" t="s">
        <v>404</v>
      </c>
      <c r="BK1933" s="91">
        <v>-0.01</v>
      </c>
      <c r="BL1933" s="92" t="s">
        <v>606</v>
      </c>
      <c r="BM1933" s="92">
        <v>0</v>
      </c>
      <c r="BN1933" s="92">
        <v>2010</v>
      </c>
      <c r="BO1933" s="92">
        <v>110.89460754</v>
      </c>
      <c r="BP1933" s="92">
        <v>65.334671020000002</v>
      </c>
      <c r="BQ1933" s="92">
        <v>88.114639280000006</v>
      </c>
      <c r="BR1933" s="91">
        <v>2550</v>
      </c>
      <c r="BS1933" s="92">
        <v>1517747.0035000001</v>
      </c>
      <c r="BT1933" s="92">
        <v>5032975.0000999998</v>
      </c>
      <c r="BU1933" s="92">
        <v>2550</v>
      </c>
      <c r="BV1933" s="93">
        <v>44562</v>
      </c>
      <c r="BW1933" s="93">
        <v>44926</v>
      </c>
      <c r="BX1933" s="40"/>
      <c r="BY1933" s="15">
        <f>IF(BI1933=0,MAX($BY$5:BY1932)+1,0)</f>
        <v>0</v>
      </c>
      <c r="BZ1933" s="15" t="str">
        <f t="shared" si="32"/>
        <v/>
      </c>
    </row>
    <row r="1934" spans="61:78" x14ac:dyDescent="0.25">
      <c r="BI1934" s="27">
        <v>8</v>
      </c>
      <c r="BJ1934" t="s">
        <v>405</v>
      </c>
      <c r="BK1934" s="91">
        <v>-8.0000000000000002E-3</v>
      </c>
      <c r="BL1934" s="92" t="s">
        <v>607</v>
      </c>
      <c r="BM1934" s="92">
        <v>0</v>
      </c>
      <c r="BN1934" s="92">
        <v>2256</v>
      </c>
      <c r="BO1934" s="92">
        <v>110.55115508999999</v>
      </c>
      <c r="BP1934" s="92">
        <v>65.523017879999998</v>
      </c>
      <c r="BQ1934" s="92">
        <v>88.037086485000003</v>
      </c>
      <c r="BR1934" s="91">
        <v>2551</v>
      </c>
      <c r="BS1934" s="92">
        <v>1517591.9992</v>
      </c>
      <c r="BT1934" s="92">
        <v>5032844.9995999997</v>
      </c>
      <c r="BU1934" s="92">
        <v>2551</v>
      </c>
      <c r="BV1934" s="93">
        <v>44562</v>
      </c>
      <c r="BW1934" s="93">
        <v>44926</v>
      </c>
      <c r="BX1934" s="40"/>
      <c r="BY1934" s="15">
        <f>IF(BI1934=0,MAX($BY$5:BY1933)+1,0)</f>
        <v>0</v>
      </c>
      <c r="BZ1934" s="15" t="str">
        <f t="shared" si="32"/>
        <v/>
      </c>
    </row>
    <row r="1935" spans="61:78" x14ac:dyDescent="0.25">
      <c r="BI1935" s="27">
        <v>9</v>
      </c>
      <c r="BJ1935" t="s">
        <v>406</v>
      </c>
      <c r="BK1935" s="91">
        <v>-1.2E-2</v>
      </c>
      <c r="BL1935" s="92" t="s">
        <v>608</v>
      </c>
      <c r="BM1935" s="92">
        <v>0</v>
      </c>
      <c r="BN1935" s="92">
        <v>2137</v>
      </c>
      <c r="BO1935" s="92">
        <v>110.35852814</v>
      </c>
      <c r="BP1935" s="92">
        <v>65.443931579999997</v>
      </c>
      <c r="BQ1935" s="92">
        <v>87.901229860000001</v>
      </c>
      <c r="BR1935" s="91">
        <v>2559</v>
      </c>
      <c r="BS1935" s="92">
        <v>1517866.0035999999</v>
      </c>
      <c r="BT1935" s="92">
        <v>5032951.9955000002</v>
      </c>
      <c r="BU1935" s="92">
        <v>2559</v>
      </c>
      <c r="BV1935" s="93">
        <v>44562</v>
      </c>
      <c r="BW1935" s="93">
        <v>44926</v>
      </c>
      <c r="BX1935" s="40"/>
      <c r="BY1935" s="15">
        <f>IF(BI1935=0,MAX($BY$5:BY1934)+1,0)</f>
        <v>0</v>
      </c>
      <c r="BZ1935" s="15" t="str">
        <f t="shared" si="32"/>
        <v/>
      </c>
    </row>
    <row r="1936" spans="61:78" x14ac:dyDescent="0.25">
      <c r="BI1936" s="27">
        <v>10</v>
      </c>
      <c r="BJ1936" t="s">
        <v>407</v>
      </c>
      <c r="BK1936" s="91">
        <v>-2.2499999999999999E-2</v>
      </c>
      <c r="BL1936" s="92" t="s">
        <v>609</v>
      </c>
      <c r="BM1936" s="92">
        <v>0</v>
      </c>
      <c r="BN1936" s="92">
        <v>645</v>
      </c>
      <c r="BO1936" s="92">
        <v>109.94715881</v>
      </c>
      <c r="BP1936" s="92">
        <v>72.904418949999993</v>
      </c>
      <c r="BQ1936" s="92">
        <v>91.425788879999999</v>
      </c>
      <c r="BR1936" s="91">
        <v>4740</v>
      </c>
      <c r="BS1936" s="92">
        <v>1519004.9994999999</v>
      </c>
      <c r="BT1936" s="92">
        <v>5033871.9913999997</v>
      </c>
      <c r="BU1936" s="92">
        <v>4740</v>
      </c>
      <c r="BV1936" s="93">
        <v>44562</v>
      </c>
      <c r="BW1936" s="93">
        <v>44926</v>
      </c>
      <c r="BX1936" s="40"/>
      <c r="BY1936" s="15">
        <f>IF(BI1936=0,MAX($BY$5:BY1935)+1,0)</f>
        <v>0</v>
      </c>
      <c r="BZ1936" s="15" t="str">
        <f t="shared" si="32"/>
        <v/>
      </c>
    </row>
    <row r="1937" spans="61:78" x14ac:dyDescent="0.25">
      <c r="BI1937" s="27">
        <v>11</v>
      </c>
      <c r="BJ1937" t="s">
        <v>407</v>
      </c>
      <c r="BK1937" s="91">
        <v>-2.2499999999999999E-2</v>
      </c>
      <c r="BL1937" s="92" t="s">
        <v>610</v>
      </c>
      <c r="BM1937" s="92">
        <v>0</v>
      </c>
      <c r="BN1937" s="92">
        <v>645</v>
      </c>
      <c r="BO1937" s="92">
        <v>109.94715881</v>
      </c>
      <c r="BP1937" s="92">
        <v>72.904418949999993</v>
      </c>
      <c r="BQ1937" s="92">
        <v>91.425788879999999</v>
      </c>
      <c r="BR1937" s="91">
        <v>4741</v>
      </c>
      <c r="BS1937" s="92">
        <v>1519003.9994999999</v>
      </c>
      <c r="BT1937" s="92">
        <v>5033866.9908999996</v>
      </c>
      <c r="BU1937" s="92">
        <v>4741</v>
      </c>
      <c r="BV1937" s="93">
        <v>44562</v>
      </c>
      <c r="BW1937" s="93">
        <v>44926</v>
      </c>
      <c r="BX1937" s="40"/>
      <c r="BY1937" s="15">
        <f>IF(BI1937=0,MAX($BY$5:BY1936)+1,0)</f>
        <v>0</v>
      </c>
      <c r="BZ1937" s="15" t="str">
        <f t="shared" si="32"/>
        <v/>
      </c>
    </row>
    <row r="1938" spans="61:78" x14ac:dyDescent="0.25">
      <c r="BI1938" s="27">
        <v>12</v>
      </c>
      <c r="BJ1938" t="s">
        <v>409</v>
      </c>
      <c r="BK1938" s="91">
        <v>-8.0000000000000002E-3</v>
      </c>
      <c r="BL1938" s="92" t="s">
        <v>612</v>
      </c>
      <c r="BM1938" s="92">
        <v>0</v>
      </c>
      <c r="BN1938" s="92">
        <v>8231</v>
      </c>
      <c r="BO1938" s="92">
        <v>109.92002869</v>
      </c>
      <c r="BP1938" s="92">
        <v>64.246482850000007</v>
      </c>
      <c r="BQ1938" s="92">
        <v>87.083255769999994</v>
      </c>
      <c r="BR1938" s="91" t="s">
        <v>18</v>
      </c>
      <c r="BS1938" s="92">
        <v>1517647.0034</v>
      </c>
      <c r="BT1938" s="92">
        <v>5031648.0003000004</v>
      </c>
      <c r="BU1938" s="92" t="s">
        <v>18</v>
      </c>
      <c r="BV1938" s="93">
        <v>44562</v>
      </c>
      <c r="BW1938" s="93">
        <v>44926</v>
      </c>
      <c r="BX1938" s="40"/>
      <c r="BY1938" s="15">
        <f>IF(BI1938=0,MAX($BY$5:BY1937)+1,0)</f>
        <v>0</v>
      </c>
      <c r="BZ1938" s="15" t="str">
        <f t="shared" si="32"/>
        <v/>
      </c>
    </row>
    <row r="1939" spans="61:78" x14ac:dyDescent="0.25">
      <c r="BI1939" s="27">
        <v>13</v>
      </c>
      <c r="BJ1939" t="s">
        <v>410</v>
      </c>
      <c r="BK1939" s="91">
        <v>-8.0000000000000002E-3</v>
      </c>
      <c r="BL1939" s="92" t="s">
        <v>613</v>
      </c>
      <c r="BM1939" s="92">
        <v>0</v>
      </c>
      <c r="BN1939" s="92">
        <v>7745</v>
      </c>
      <c r="BO1939" s="92">
        <v>109.08650208</v>
      </c>
      <c r="BP1939" s="92">
        <v>64.124412539999994</v>
      </c>
      <c r="BQ1939" s="92">
        <v>86.605457309999906</v>
      </c>
      <c r="BR1939" s="91" t="s">
        <v>19</v>
      </c>
      <c r="BS1939" s="92">
        <v>1517718.0031000001</v>
      </c>
      <c r="BT1939" s="92">
        <v>5031736.0006999997</v>
      </c>
      <c r="BU1939" s="92" t="s">
        <v>19</v>
      </c>
      <c r="BV1939" s="93">
        <v>44562</v>
      </c>
      <c r="BW1939" s="93">
        <v>44926</v>
      </c>
      <c r="BX1939" s="40"/>
      <c r="BY1939" s="15">
        <f>IF(BI1939=0,MAX($BY$5:BY1938)+1,0)</f>
        <v>0</v>
      </c>
      <c r="BZ1939" s="15" t="str">
        <f t="shared" si="32"/>
        <v/>
      </c>
    </row>
    <row r="1940" spans="61:78" x14ac:dyDescent="0.25">
      <c r="BI1940" s="27">
        <v>14</v>
      </c>
      <c r="BJ1940" t="s">
        <v>412</v>
      </c>
      <c r="BK1940" s="91">
        <v>-8.0000000000000002E-3</v>
      </c>
      <c r="BL1940" s="92" t="s">
        <v>615</v>
      </c>
      <c r="BM1940" s="92">
        <v>0</v>
      </c>
      <c r="BN1940" s="92">
        <v>9316</v>
      </c>
      <c r="BO1940" s="92">
        <v>108.80895233</v>
      </c>
      <c r="BP1940" s="92">
        <v>63.80172348</v>
      </c>
      <c r="BQ1940" s="92">
        <v>86.305337905000002</v>
      </c>
      <c r="BR1940" s="91" t="s">
        <v>28</v>
      </c>
      <c r="BS1940" s="92">
        <v>1517845.0024000001</v>
      </c>
      <c r="BT1940" s="92">
        <v>5031586.9985999996</v>
      </c>
      <c r="BU1940" s="92" t="s">
        <v>28</v>
      </c>
      <c r="BV1940" s="93">
        <v>44562</v>
      </c>
      <c r="BW1940" s="93">
        <v>44926</v>
      </c>
      <c r="BX1940" s="40"/>
      <c r="BY1940" s="15">
        <f>IF(BI1940=0,MAX($BY$5:BY1939)+1,0)</f>
        <v>0</v>
      </c>
      <c r="BZ1940" s="15" t="str">
        <f t="shared" si="32"/>
        <v/>
      </c>
    </row>
    <row r="1941" spans="61:78" x14ac:dyDescent="0.25">
      <c r="BI1941" s="27">
        <v>15</v>
      </c>
      <c r="BJ1941" t="s">
        <v>413</v>
      </c>
      <c r="BK1941" s="91">
        <v>-8.0000000000000002E-3</v>
      </c>
      <c r="BL1941" s="92" t="s">
        <v>616</v>
      </c>
      <c r="BM1941" s="92">
        <v>0</v>
      </c>
      <c r="BN1941" s="92">
        <v>10445</v>
      </c>
      <c r="BO1941" s="92">
        <v>109.21190643</v>
      </c>
      <c r="BP1941" s="92">
        <v>63.974983219999999</v>
      </c>
      <c r="BQ1941" s="92">
        <v>86.593444825000006</v>
      </c>
      <c r="BR1941" s="91" t="s">
        <v>29</v>
      </c>
      <c r="BS1941" s="92">
        <v>1517749.0031000001</v>
      </c>
      <c r="BT1941" s="92">
        <v>5031492.9918999998</v>
      </c>
      <c r="BU1941" s="92" t="s">
        <v>29</v>
      </c>
      <c r="BV1941" s="93">
        <v>44562</v>
      </c>
      <c r="BW1941" s="93">
        <v>44926</v>
      </c>
      <c r="BX1941" s="40"/>
      <c r="BY1941" s="15">
        <f>IF(BI1941=0,MAX($BY$5:BY1940)+1,0)</f>
        <v>0</v>
      </c>
      <c r="BZ1941" s="15" t="str">
        <f t="shared" si="32"/>
        <v/>
      </c>
    </row>
    <row r="1942" spans="61:78" x14ac:dyDescent="0.25">
      <c r="BI1942" s="27">
        <v>16</v>
      </c>
      <c r="BJ1942" t="s">
        <v>417</v>
      </c>
      <c r="BK1942" s="91">
        <v>-8.0000000000000002E-3</v>
      </c>
      <c r="BL1942" s="92" t="s">
        <v>621</v>
      </c>
      <c r="BM1942" s="92">
        <v>0</v>
      </c>
      <c r="BN1942" s="92">
        <v>1919</v>
      </c>
      <c r="BO1942" s="92">
        <v>107.52838898</v>
      </c>
      <c r="BP1942" s="92">
        <v>71.738250730000004</v>
      </c>
      <c r="BQ1942" s="92">
        <v>89.633319854999996</v>
      </c>
      <c r="BR1942" s="91" t="s">
        <v>38</v>
      </c>
      <c r="BS1942" s="92">
        <v>1519559.9978</v>
      </c>
      <c r="BT1942" s="92">
        <v>5033463.9984999998</v>
      </c>
      <c r="BU1942" s="92" t="s">
        <v>38</v>
      </c>
      <c r="BV1942" s="93">
        <v>44562</v>
      </c>
      <c r="BW1942" s="93">
        <v>44926</v>
      </c>
      <c r="BX1942" s="40"/>
      <c r="BY1942" s="15">
        <f>IF(BI1942=0,MAX($BY$5:BY1941)+1,0)</f>
        <v>0</v>
      </c>
      <c r="BZ1942" s="15" t="str">
        <f t="shared" si="32"/>
        <v/>
      </c>
    </row>
    <row r="1943" spans="61:78" x14ac:dyDescent="0.25">
      <c r="BI1943" s="27">
        <v>17</v>
      </c>
      <c r="BJ1943" t="s">
        <v>418</v>
      </c>
      <c r="BK1943" s="91">
        <v>-8.0000000000000002E-3</v>
      </c>
      <c r="BL1943" s="92" t="s">
        <v>622</v>
      </c>
      <c r="BM1943" s="92">
        <v>0</v>
      </c>
      <c r="BN1943" s="92">
        <v>2048</v>
      </c>
      <c r="BO1943" s="92">
        <v>107.55656433</v>
      </c>
      <c r="BP1943" s="92">
        <v>71.476799009999993</v>
      </c>
      <c r="BQ1943" s="92">
        <v>89.516681669999997</v>
      </c>
      <c r="BR1943" s="91" t="s">
        <v>39</v>
      </c>
      <c r="BS1943" s="92">
        <v>1519593.9975000001</v>
      </c>
      <c r="BT1943" s="92">
        <v>5033411.9990999997</v>
      </c>
      <c r="BU1943" s="92" t="s">
        <v>39</v>
      </c>
      <c r="BV1943" s="93">
        <v>44562</v>
      </c>
      <c r="BW1943" s="93">
        <v>44926</v>
      </c>
      <c r="BX1943" s="40"/>
      <c r="BY1943" s="15">
        <f>IF(BI1943=0,MAX($BY$5:BY1942)+1,0)</f>
        <v>0</v>
      </c>
      <c r="BZ1943" s="15" t="str">
        <f t="shared" si="32"/>
        <v/>
      </c>
    </row>
    <row r="1944" spans="61:78" x14ac:dyDescent="0.25">
      <c r="BI1944" s="27">
        <v>18</v>
      </c>
      <c r="BJ1944" t="s">
        <v>419</v>
      </c>
      <c r="BK1944" s="91">
        <v>-8.0000000000000002E-3</v>
      </c>
      <c r="BL1944" s="92" t="s">
        <v>623</v>
      </c>
      <c r="BM1944" s="92">
        <v>0</v>
      </c>
      <c r="BN1944" s="92">
        <v>2173</v>
      </c>
      <c r="BO1944" s="92">
        <v>107.66276550000001</v>
      </c>
      <c r="BP1944" s="92">
        <v>71.339622500000004</v>
      </c>
      <c r="BQ1944" s="92">
        <v>89.501193999999998</v>
      </c>
      <c r="BR1944" s="91" t="s">
        <v>40</v>
      </c>
      <c r="BS1944" s="92">
        <v>1519634.9982</v>
      </c>
      <c r="BT1944" s="92">
        <v>5033369.9902999997</v>
      </c>
      <c r="BU1944" s="92" t="s">
        <v>40</v>
      </c>
      <c r="BV1944" s="93">
        <v>44562</v>
      </c>
      <c r="BW1944" s="93">
        <v>44926</v>
      </c>
      <c r="BX1944" s="40"/>
      <c r="BY1944" s="15">
        <f>IF(BI1944=0,MAX($BY$5:BY1943)+1,0)</f>
        <v>0</v>
      </c>
      <c r="BZ1944" s="15" t="str">
        <f t="shared" si="32"/>
        <v/>
      </c>
    </row>
    <row r="1945" spans="61:78" x14ac:dyDescent="0.25">
      <c r="BI1945" s="27">
        <v>19</v>
      </c>
      <c r="BJ1945" t="s">
        <v>420</v>
      </c>
      <c r="BK1945" s="91">
        <v>6.0000000000000001E-3</v>
      </c>
      <c r="BL1945" s="92" t="s">
        <v>624</v>
      </c>
      <c r="BM1945" s="92">
        <v>0</v>
      </c>
      <c r="BN1945" s="92">
        <v>2169</v>
      </c>
      <c r="BO1945" s="92">
        <v>108.33624268</v>
      </c>
      <c r="BP1945" s="92">
        <v>71.719467159999994</v>
      </c>
      <c r="BQ1945" s="92">
        <v>90.027854919999996</v>
      </c>
      <c r="BR1945" s="91" t="s">
        <v>41</v>
      </c>
      <c r="BS1945" s="92">
        <v>1519433.0009000001</v>
      </c>
      <c r="BT1945" s="92">
        <v>5033336.9924999997</v>
      </c>
      <c r="BU1945" s="92" t="s">
        <v>41</v>
      </c>
      <c r="BV1945" s="93">
        <v>44562</v>
      </c>
      <c r="BW1945" s="93">
        <v>44926</v>
      </c>
      <c r="BX1945" s="40"/>
      <c r="BY1945" s="15">
        <f>IF(BI1945=0,MAX($BY$5:BY1944)+1,0)</f>
        <v>0</v>
      </c>
      <c r="BZ1945" s="15" t="str">
        <f t="shared" si="32"/>
        <v/>
      </c>
    </row>
    <row r="1946" spans="61:78" x14ac:dyDescent="0.25">
      <c r="BI1946" s="27">
        <v>20</v>
      </c>
      <c r="BJ1946" t="s">
        <v>420</v>
      </c>
      <c r="BK1946" s="91">
        <v>6.0000000000000001E-3</v>
      </c>
      <c r="BL1946" s="92" t="s">
        <v>625</v>
      </c>
      <c r="BM1946" s="92">
        <v>0</v>
      </c>
      <c r="BN1946" s="92">
        <v>2169</v>
      </c>
      <c r="BO1946" s="92">
        <v>108.33624268</v>
      </c>
      <c r="BP1946" s="92">
        <v>71.719467159999994</v>
      </c>
      <c r="BQ1946" s="92">
        <v>90.027854919999996</v>
      </c>
      <c r="BR1946" s="91" t="s">
        <v>42</v>
      </c>
      <c r="BS1946" s="92">
        <v>1519443.996</v>
      </c>
      <c r="BT1946" s="92">
        <v>5033326.9955000002</v>
      </c>
      <c r="BU1946" s="92" t="s">
        <v>42</v>
      </c>
      <c r="BV1946" s="93">
        <v>44562</v>
      </c>
      <c r="BW1946" s="93">
        <v>44926</v>
      </c>
      <c r="BX1946" s="40"/>
      <c r="BY1946" s="15">
        <f>IF(BI1946=0,MAX($BY$5:BY1945)+1,0)</f>
        <v>0</v>
      </c>
      <c r="BZ1946" s="15" t="str">
        <f t="shared" si="32"/>
        <v/>
      </c>
    </row>
    <row r="1947" spans="61:78" x14ac:dyDescent="0.25">
      <c r="BI1947" s="27">
        <v>21</v>
      </c>
      <c r="BJ1947" t="s">
        <v>421</v>
      </c>
      <c r="BK1947" s="91">
        <v>6.0000000000000001E-3</v>
      </c>
      <c r="BL1947" s="92" t="s">
        <v>626</v>
      </c>
      <c r="BM1947" s="92">
        <v>0</v>
      </c>
      <c r="BN1947" s="92">
        <v>2295</v>
      </c>
      <c r="BO1947" s="92">
        <v>107.84601592999999</v>
      </c>
      <c r="BP1947" s="92">
        <v>71.506248470000003</v>
      </c>
      <c r="BQ1947" s="92">
        <v>89.676132199999998</v>
      </c>
      <c r="BR1947" s="91" t="s">
        <v>43</v>
      </c>
      <c r="BS1947" s="92">
        <v>1519469.0020999999</v>
      </c>
      <c r="BT1947" s="92">
        <v>5033304.9913999997</v>
      </c>
      <c r="BU1947" s="92" t="s">
        <v>43</v>
      </c>
      <c r="BV1947" s="93">
        <v>44562</v>
      </c>
      <c r="BW1947" s="93">
        <v>44926</v>
      </c>
      <c r="BX1947" s="40"/>
      <c r="BY1947" s="15">
        <f>IF(BI1947=0,MAX($BY$5:BY1946)+1,0)</f>
        <v>0</v>
      </c>
      <c r="BZ1947" s="15" t="str">
        <f t="shared" si="32"/>
        <v/>
      </c>
    </row>
    <row r="1948" spans="61:78" x14ac:dyDescent="0.25">
      <c r="BI1948" s="27">
        <v>22</v>
      </c>
      <c r="BJ1948" t="s">
        <v>421</v>
      </c>
      <c r="BK1948" s="91">
        <v>6.0000000000000001E-3</v>
      </c>
      <c r="BL1948" s="92" t="s">
        <v>627</v>
      </c>
      <c r="BM1948" s="92">
        <v>0</v>
      </c>
      <c r="BN1948" s="92">
        <v>2295</v>
      </c>
      <c r="BO1948" s="92">
        <v>107.84601592999999</v>
      </c>
      <c r="BP1948" s="92">
        <v>71.506248470000003</v>
      </c>
      <c r="BQ1948" s="92">
        <v>89.676132199999998</v>
      </c>
      <c r="BR1948" s="91" t="s">
        <v>44</v>
      </c>
      <c r="BS1948" s="92">
        <v>1519482.0045</v>
      </c>
      <c r="BT1948" s="92">
        <v>5033285.9927000003</v>
      </c>
      <c r="BU1948" s="92" t="s">
        <v>44</v>
      </c>
      <c r="BV1948" s="93">
        <v>44562</v>
      </c>
      <c r="BW1948" s="93">
        <v>44926</v>
      </c>
      <c r="BX1948" s="40"/>
      <c r="BY1948" s="15">
        <f>IF(BI1948=0,MAX($BY$5:BY1947)+1,0)</f>
        <v>0</v>
      </c>
      <c r="BZ1948" s="15" t="str">
        <f t="shared" si="32"/>
        <v/>
      </c>
    </row>
    <row r="1949" spans="61:78" x14ac:dyDescent="0.25">
      <c r="BI1949" s="27">
        <v>23</v>
      </c>
      <c r="BJ1949" t="s">
        <v>422</v>
      </c>
      <c r="BK1949" s="91">
        <v>2.4E-2</v>
      </c>
      <c r="BL1949" s="92" t="s">
        <v>628</v>
      </c>
      <c r="BM1949" s="92">
        <v>0</v>
      </c>
      <c r="BN1949" s="92">
        <v>2527</v>
      </c>
      <c r="BO1949" s="92">
        <v>107.97271729000001</v>
      </c>
      <c r="BP1949" s="92">
        <v>71.206565859999998</v>
      </c>
      <c r="BQ1949" s="92">
        <v>89.589641575000002</v>
      </c>
      <c r="BR1949" s="91" t="s">
        <v>45</v>
      </c>
      <c r="BS1949" s="92">
        <v>1519518.9950999999</v>
      </c>
      <c r="BT1949" s="92">
        <v>5033226.9990999997</v>
      </c>
      <c r="BU1949" s="92" t="s">
        <v>45</v>
      </c>
      <c r="BV1949" s="93">
        <v>44562</v>
      </c>
      <c r="BW1949" s="93">
        <v>44926</v>
      </c>
      <c r="BX1949" s="40"/>
      <c r="BY1949" s="15">
        <f>IF(BI1949=0,MAX($BY$5:BY1948)+1,0)</f>
        <v>0</v>
      </c>
      <c r="BZ1949" s="15" t="str">
        <f t="shared" si="32"/>
        <v/>
      </c>
    </row>
    <row r="1950" spans="61:78" x14ac:dyDescent="0.25">
      <c r="BI1950" s="27">
        <v>24</v>
      </c>
      <c r="BJ1950" t="s">
        <v>423</v>
      </c>
      <c r="BK1950" s="91">
        <v>-2.1399999999999999E-2</v>
      </c>
      <c r="BL1950" s="92" t="s">
        <v>629</v>
      </c>
      <c r="BM1950" s="92">
        <v>0</v>
      </c>
      <c r="BN1950" s="92">
        <v>2287</v>
      </c>
      <c r="BO1950" s="92">
        <v>107.6685791</v>
      </c>
      <c r="BP1950" s="92">
        <v>71.260536189999996</v>
      </c>
      <c r="BQ1950" s="92">
        <v>89.464557644999999</v>
      </c>
      <c r="BR1950" s="91" t="s">
        <v>46</v>
      </c>
      <c r="BS1950" s="92">
        <v>1519078.0001999999</v>
      </c>
      <c r="BT1950" s="92">
        <v>5033219.9946999997</v>
      </c>
      <c r="BU1950" s="92" t="s">
        <v>46</v>
      </c>
      <c r="BV1950" s="93">
        <v>44562</v>
      </c>
      <c r="BW1950" s="93">
        <v>44926</v>
      </c>
      <c r="BX1950" s="40"/>
      <c r="BY1950" s="15">
        <f>IF(BI1950=0,MAX($BY$5:BY1949)+1,0)</f>
        <v>0</v>
      </c>
      <c r="BZ1950" s="15" t="str">
        <f t="shared" si="32"/>
        <v/>
      </c>
    </row>
    <row r="1951" spans="61:78" x14ac:dyDescent="0.25">
      <c r="BI1951" s="27">
        <v>25</v>
      </c>
      <c r="BJ1951" t="s">
        <v>424</v>
      </c>
      <c r="BK1951" s="91">
        <v>2.1399999999999999E-2</v>
      </c>
      <c r="BL1951" s="92" t="s">
        <v>630</v>
      </c>
      <c r="BM1951" s="92">
        <v>0</v>
      </c>
      <c r="BN1951" s="92">
        <v>1909</v>
      </c>
      <c r="BO1951" s="92">
        <v>108.11677551</v>
      </c>
      <c r="BP1951" s="92">
        <v>71.622856139999996</v>
      </c>
      <c r="BQ1951" s="92">
        <v>89.869815824999904</v>
      </c>
      <c r="BR1951" s="91" t="s">
        <v>47</v>
      </c>
      <c r="BS1951" s="92">
        <v>1519088.0037</v>
      </c>
      <c r="BT1951" s="92">
        <v>5033340.9992000004</v>
      </c>
      <c r="BU1951" s="92" t="s">
        <v>47</v>
      </c>
      <c r="BV1951" s="93">
        <v>44562</v>
      </c>
      <c r="BW1951" s="93">
        <v>44926</v>
      </c>
      <c r="BX1951" s="40"/>
      <c r="BY1951" s="15">
        <f>IF(BI1951=0,MAX($BY$5:BY1950)+1,0)</f>
        <v>0</v>
      </c>
      <c r="BZ1951" s="15" t="str">
        <f t="shared" si="32"/>
        <v/>
      </c>
    </row>
    <row r="1952" spans="61:78" x14ac:dyDescent="0.25">
      <c r="BI1952" s="27">
        <v>26</v>
      </c>
      <c r="BJ1952" t="s">
        <v>425</v>
      </c>
      <c r="BK1952" s="91">
        <v>2.1399999999999999E-2</v>
      </c>
      <c r="BL1952" s="92" t="s">
        <v>631</v>
      </c>
      <c r="BM1952" s="92">
        <v>0</v>
      </c>
      <c r="BN1952" s="92">
        <v>2161</v>
      </c>
      <c r="BO1952" s="92">
        <v>107.9879303</v>
      </c>
      <c r="BP1952" s="92">
        <v>71.230773929999998</v>
      </c>
      <c r="BQ1952" s="92">
        <v>89.609352114999993</v>
      </c>
      <c r="BR1952" s="91" t="s">
        <v>48</v>
      </c>
      <c r="BS1952" s="92">
        <v>1519071.9994999999</v>
      </c>
      <c r="BT1952" s="92">
        <v>5033226.9907999998</v>
      </c>
      <c r="BU1952" s="92" t="s">
        <v>48</v>
      </c>
      <c r="BV1952" s="93">
        <v>44562</v>
      </c>
      <c r="BW1952" s="93">
        <v>44926</v>
      </c>
      <c r="BX1952" s="40"/>
      <c r="BY1952" s="15">
        <f>IF(BI1952=0,MAX($BY$5:BY1951)+1,0)</f>
        <v>0</v>
      </c>
      <c r="BZ1952" s="15" t="str">
        <f t="shared" si="32"/>
        <v/>
      </c>
    </row>
    <row r="1953" spans="61:78" x14ac:dyDescent="0.25">
      <c r="BI1953" s="27">
        <v>27</v>
      </c>
      <c r="BJ1953" t="s">
        <v>426</v>
      </c>
      <c r="BK1953" s="91">
        <v>-6.0000000000000001E-3</v>
      </c>
      <c r="BL1953" s="92" t="s">
        <v>632</v>
      </c>
      <c r="BM1953" s="92">
        <v>0</v>
      </c>
      <c r="BN1953" s="92">
        <v>2528</v>
      </c>
      <c r="BO1953" s="92">
        <v>107.90103148999999</v>
      </c>
      <c r="BP1953" s="92">
        <v>71.132980349999997</v>
      </c>
      <c r="BQ1953" s="92">
        <v>89.517005920000003</v>
      </c>
      <c r="BR1953" s="91" t="s">
        <v>49</v>
      </c>
      <c r="BS1953" s="92">
        <v>1519568.0019</v>
      </c>
      <c r="BT1953" s="92">
        <v>5033226.9948000005</v>
      </c>
      <c r="BU1953" s="92" t="s">
        <v>49</v>
      </c>
      <c r="BV1953" s="93">
        <v>44562</v>
      </c>
      <c r="BW1953" s="93">
        <v>44926</v>
      </c>
      <c r="BX1953" s="40"/>
      <c r="BY1953" s="15">
        <f>IF(BI1953=0,MAX($BY$5:BY1952)+1,0)</f>
        <v>0</v>
      </c>
      <c r="BZ1953" s="15" t="str">
        <f t="shared" si="32"/>
        <v/>
      </c>
    </row>
    <row r="1954" spans="61:78" x14ac:dyDescent="0.25">
      <c r="BI1954" s="27">
        <v>28</v>
      </c>
      <c r="BJ1954" t="s">
        <v>426</v>
      </c>
      <c r="BK1954" s="91">
        <v>-6.0000000000000001E-3</v>
      </c>
      <c r="BL1954" s="92" t="s">
        <v>633</v>
      </c>
      <c r="BM1954" s="92">
        <v>0</v>
      </c>
      <c r="BN1954" s="92">
        <v>2528</v>
      </c>
      <c r="BO1954" s="92">
        <v>107.90103148999999</v>
      </c>
      <c r="BP1954" s="92">
        <v>71.132980349999997</v>
      </c>
      <c r="BQ1954" s="92">
        <v>89.517005920000003</v>
      </c>
      <c r="BR1954" s="91" t="s">
        <v>50</v>
      </c>
      <c r="BS1954" s="92">
        <v>1519571.9987999999</v>
      </c>
      <c r="BT1954" s="92">
        <v>5033222.9929</v>
      </c>
      <c r="BU1954" s="92" t="s">
        <v>50</v>
      </c>
      <c r="BV1954" s="93">
        <v>44562</v>
      </c>
      <c r="BW1954" s="93">
        <v>44926</v>
      </c>
      <c r="BX1954" s="40"/>
      <c r="BY1954" s="15">
        <f>IF(BI1954=0,MAX($BY$5:BY1953)+1,0)</f>
        <v>0</v>
      </c>
      <c r="BZ1954" s="15" t="str">
        <f t="shared" si="32"/>
        <v/>
      </c>
    </row>
    <row r="1955" spans="61:78" x14ac:dyDescent="0.25">
      <c r="BI1955" s="27">
        <v>29</v>
      </c>
      <c r="BJ1955" t="s">
        <v>427</v>
      </c>
      <c r="BK1955" s="91">
        <v>6.0000000000000001E-3</v>
      </c>
      <c r="BL1955" s="92" t="s">
        <v>634</v>
      </c>
      <c r="BM1955" s="92">
        <v>0</v>
      </c>
      <c r="BN1955" s="92">
        <v>2412</v>
      </c>
      <c r="BO1955" s="92">
        <v>108.01702118</v>
      </c>
      <c r="BP1955" s="92">
        <v>71.264244079999997</v>
      </c>
      <c r="BQ1955" s="92">
        <v>89.640632629999999</v>
      </c>
      <c r="BR1955" s="91" t="s">
        <v>51</v>
      </c>
      <c r="BS1955" s="92">
        <v>1519546.9998999999</v>
      </c>
      <c r="BT1955" s="92">
        <v>5033241</v>
      </c>
      <c r="BU1955" s="92" t="s">
        <v>51</v>
      </c>
      <c r="BV1955" s="93">
        <v>44562</v>
      </c>
      <c r="BW1955" s="93">
        <v>44926</v>
      </c>
      <c r="BX1955" s="40"/>
      <c r="BY1955" s="15">
        <f>IF(BI1955=0,MAX($BY$5:BY1954)+1,0)</f>
        <v>0</v>
      </c>
      <c r="BZ1955" s="15" t="str">
        <f t="shared" si="32"/>
        <v/>
      </c>
    </row>
    <row r="1956" spans="61:78" x14ac:dyDescent="0.25">
      <c r="BI1956" s="27">
        <v>30</v>
      </c>
      <c r="BJ1956" t="s">
        <v>426</v>
      </c>
      <c r="BK1956" s="91">
        <v>6.0000000000000001E-3</v>
      </c>
      <c r="BL1956" s="92" t="s">
        <v>635</v>
      </c>
      <c r="BM1956" s="92">
        <v>0</v>
      </c>
      <c r="BN1956" s="92">
        <v>2528</v>
      </c>
      <c r="BO1956" s="92">
        <v>107.90103148999999</v>
      </c>
      <c r="BP1956" s="92">
        <v>71.132980349999997</v>
      </c>
      <c r="BQ1956" s="92">
        <v>89.517005920000003</v>
      </c>
      <c r="BR1956" s="91" t="s">
        <v>52</v>
      </c>
      <c r="BS1956" s="92">
        <v>1519545.0049999999</v>
      </c>
      <c r="BT1956" s="92">
        <v>5033238.9978999998</v>
      </c>
      <c r="BU1956" s="92" t="s">
        <v>52</v>
      </c>
      <c r="BV1956" s="93">
        <v>44562</v>
      </c>
      <c r="BW1956" s="93">
        <v>44926</v>
      </c>
      <c r="BX1956" s="40"/>
      <c r="BY1956" s="15">
        <f>IF(BI1956=0,MAX($BY$5:BY1955)+1,0)</f>
        <v>0</v>
      </c>
      <c r="BZ1956" s="15" t="str">
        <f t="shared" si="32"/>
        <v/>
      </c>
    </row>
    <row r="1957" spans="61:78" x14ac:dyDescent="0.25">
      <c r="BI1957" s="27">
        <v>31</v>
      </c>
      <c r="BJ1957" t="s">
        <v>422</v>
      </c>
      <c r="BK1957" s="91">
        <v>1.2E-2</v>
      </c>
      <c r="BL1957" s="92" t="s">
        <v>636</v>
      </c>
      <c r="BM1957" s="92">
        <v>0</v>
      </c>
      <c r="BN1957" s="92">
        <v>2527</v>
      </c>
      <c r="BO1957" s="92">
        <v>107.97271729000001</v>
      </c>
      <c r="BP1957" s="92">
        <v>71.206565859999998</v>
      </c>
      <c r="BQ1957" s="92">
        <v>89.589641575000002</v>
      </c>
      <c r="BR1957" s="91" t="s">
        <v>53</v>
      </c>
      <c r="BS1957" s="92">
        <v>1519518.9950999999</v>
      </c>
      <c r="BT1957" s="92">
        <v>5033226.9990999997</v>
      </c>
      <c r="BU1957" s="92" t="s">
        <v>53</v>
      </c>
      <c r="BV1957" s="93">
        <v>44562</v>
      </c>
      <c r="BW1957" s="93">
        <v>44926</v>
      </c>
      <c r="BX1957" s="40"/>
      <c r="BY1957" s="15">
        <f>IF(BI1957=0,MAX($BY$5:BY1956)+1,0)</f>
        <v>0</v>
      </c>
      <c r="BZ1957" s="15" t="str">
        <f t="shared" si="32"/>
        <v/>
      </c>
    </row>
    <row r="1958" spans="61:78" x14ac:dyDescent="0.25">
      <c r="BI1958" s="27">
        <v>32</v>
      </c>
      <c r="BJ1958" t="s">
        <v>426</v>
      </c>
      <c r="BK1958" s="91">
        <v>8.0000000000000002E-3</v>
      </c>
      <c r="BL1958" s="92" t="s">
        <v>639</v>
      </c>
      <c r="BM1958" s="92">
        <v>0</v>
      </c>
      <c r="BN1958" s="92">
        <v>2528</v>
      </c>
      <c r="BO1958" s="92">
        <v>107.90103148999999</v>
      </c>
      <c r="BP1958" s="92">
        <v>71.132980349999997</v>
      </c>
      <c r="BQ1958" s="92">
        <v>89.517005920000003</v>
      </c>
      <c r="BR1958" s="91" t="s">
        <v>56</v>
      </c>
      <c r="BS1958" s="92">
        <v>1519549.9957999999</v>
      </c>
      <c r="BT1958" s="92">
        <v>5033195.9979999997</v>
      </c>
      <c r="BU1958" s="92" t="s">
        <v>56</v>
      </c>
      <c r="BV1958" s="93">
        <v>44562</v>
      </c>
      <c r="BW1958" s="93">
        <v>44926</v>
      </c>
      <c r="BX1958" s="40"/>
      <c r="BY1958" s="15">
        <f>IF(BI1958=0,MAX($BY$5:BY1957)+1,0)</f>
        <v>0</v>
      </c>
      <c r="BZ1958" s="15" t="str">
        <f t="shared" si="32"/>
        <v/>
      </c>
    </row>
    <row r="1959" spans="61:78" x14ac:dyDescent="0.25">
      <c r="BI1959" s="27">
        <v>33</v>
      </c>
      <c r="BJ1959" t="s">
        <v>342</v>
      </c>
      <c r="BK1959" s="91">
        <v>6.0000000000000001E-3</v>
      </c>
      <c r="BL1959" s="92" t="s">
        <v>654</v>
      </c>
      <c r="BM1959" s="92">
        <v>0</v>
      </c>
      <c r="BN1959" s="92">
        <v>14785</v>
      </c>
      <c r="BO1959" s="92">
        <v>106.4753418</v>
      </c>
      <c r="BP1959" s="92">
        <v>63.433700559999998</v>
      </c>
      <c r="BQ1959" s="92">
        <v>84.95452118</v>
      </c>
      <c r="BR1959" s="91" t="s">
        <v>71</v>
      </c>
      <c r="BS1959" s="92">
        <v>1518762.0031999999</v>
      </c>
      <c r="BT1959" s="92">
        <v>5031310.9926000005</v>
      </c>
      <c r="BU1959" s="92" t="s">
        <v>71</v>
      </c>
      <c r="BV1959" s="93">
        <v>44562</v>
      </c>
      <c r="BW1959" s="93">
        <v>44926</v>
      </c>
      <c r="BX1959" s="40"/>
      <c r="BY1959" s="15">
        <f>IF(BI1959=0,MAX($BY$5:BY1958)+1,0)</f>
        <v>0</v>
      </c>
      <c r="BZ1959" s="15" t="str">
        <f t="shared" si="32"/>
        <v/>
      </c>
    </row>
    <row r="1960" spans="61:78" x14ac:dyDescent="0.25">
      <c r="BI1960" s="27">
        <v>34</v>
      </c>
      <c r="BJ1960" t="s">
        <v>453</v>
      </c>
      <c r="BK1960" s="91">
        <v>-3.5000000000000001E-3</v>
      </c>
      <c r="BL1960" s="92" t="s">
        <v>674</v>
      </c>
      <c r="BM1960" s="92">
        <v>0</v>
      </c>
      <c r="BN1960" s="92">
        <v>727</v>
      </c>
      <c r="BO1960" s="92">
        <v>112.15606689000001</v>
      </c>
      <c r="BP1960" s="92">
        <v>65.068504329999996</v>
      </c>
      <c r="BQ1960" s="92">
        <v>88.612285610000001</v>
      </c>
      <c r="BR1960" s="91" t="s">
        <v>87</v>
      </c>
      <c r="BS1960" s="92">
        <v>1516905.0027999999</v>
      </c>
      <c r="BT1960" s="92">
        <v>5033255.9985999996</v>
      </c>
      <c r="BU1960" s="92" t="s">
        <v>87</v>
      </c>
      <c r="BV1960" s="93">
        <v>44562</v>
      </c>
      <c r="BW1960" s="93">
        <v>44926</v>
      </c>
      <c r="BX1960" s="40"/>
      <c r="BY1960" s="15">
        <f>IF(BI1960=0,MAX($BY$5:BY1959)+1,0)</f>
        <v>0</v>
      </c>
      <c r="BZ1960" s="15" t="str">
        <f t="shared" si="32"/>
        <v/>
      </c>
    </row>
    <row r="1961" spans="61:78" x14ac:dyDescent="0.25">
      <c r="BI1961" s="27">
        <v>35</v>
      </c>
      <c r="BJ1961" t="s">
        <v>464</v>
      </c>
      <c r="BK1961" s="91">
        <v>-9.4999999999999998E-3</v>
      </c>
      <c r="BL1961" s="92" t="s">
        <v>683</v>
      </c>
      <c r="BM1961" s="92">
        <v>0</v>
      </c>
      <c r="BN1961" s="92">
        <v>9249</v>
      </c>
      <c r="BO1961" s="92">
        <v>103.56208801</v>
      </c>
      <c r="BP1961" s="92">
        <v>66.873481749999996</v>
      </c>
      <c r="BQ1961" s="92">
        <v>85.217784879999996</v>
      </c>
      <c r="BR1961" s="91" t="s">
        <v>89</v>
      </c>
      <c r="BS1961" s="92">
        <v>1520751.9961000001</v>
      </c>
      <c r="BT1961" s="92">
        <v>5032391.9959000004</v>
      </c>
      <c r="BU1961" s="92" t="s">
        <v>89</v>
      </c>
      <c r="BV1961" s="93">
        <v>44562</v>
      </c>
      <c r="BW1961" s="93">
        <v>44926</v>
      </c>
      <c r="BX1961" s="40"/>
      <c r="BY1961" s="15">
        <f>IF(BI1961=0,MAX($BY$5:BY1960)+1,0)</f>
        <v>0</v>
      </c>
      <c r="BZ1961" s="15" t="str">
        <f t="shared" si="32"/>
        <v/>
      </c>
    </row>
    <row r="1962" spans="61:78" x14ac:dyDescent="0.25">
      <c r="BI1962" s="27">
        <v>36</v>
      </c>
      <c r="BJ1962" t="s">
        <v>465</v>
      </c>
      <c r="BK1962" s="91">
        <v>-9.4999999999999998E-3</v>
      </c>
      <c r="BL1962" s="92" t="s">
        <v>684</v>
      </c>
      <c r="BM1962" s="92">
        <v>0</v>
      </c>
      <c r="BN1962" s="92">
        <v>8671</v>
      </c>
      <c r="BO1962" s="92">
        <v>104.6832962</v>
      </c>
      <c r="BP1962" s="92">
        <v>68.130287170000003</v>
      </c>
      <c r="BQ1962" s="92">
        <v>86.406791685000002</v>
      </c>
      <c r="BR1962" s="91" t="s">
        <v>90</v>
      </c>
      <c r="BS1962" s="92">
        <v>1520458.9982</v>
      </c>
      <c r="BT1962" s="92">
        <v>5032383.9956999999</v>
      </c>
      <c r="BU1962" s="92" t="s">
        <v>90</v>
      </c>
      <c r="BV1962" s="93">
        <v>44562</v>
      </c>
      <c r="BW1962" s="93">
        <v>44926</v>
      </c>
      <c r="BX1962" s="40"/>
      <c r="BY1962" s="15">
        <f>IF(BI1962=0,MAX($BY$5:BY1961)+1,0)</f>
        <v>0</v>
      </c>
      <c r="BZ1962" s="15" t="str">
        <f t="shared" si="32"/>
        <v/>
      </c>
    </row>
    <row r="1963" spans="61:78" x14ac:dyDescent="0.25">
      <c r="BI1963" s="27">
        <v>37</v>
      </c>
      <c r="BJ1963" t="s">
        <v>466</v>
      </c>
      <c r="BK1963" s="91">
        <v>-9.4999999999999998E-3</v>
      </c>
      <c r="BL1963" s="92" t="s">
        <v>685</v>
      </c>
      <c r="BM1963" s="92">
        <v>0</v>
      </c>
      <c r="BN1963" s="92">
        <v>9255</v>
      </c>
      <c r="BO1963" s="92">
        <v>103.91210938</v>
      </c>
      <c r="BP1963" s="92">
        <v>66.635841369999994</v>
      </c>
      <c r="BQ1963" s="92">
        <v>85.273975374999907</v>
      </c>
      <c r="BR1963" s="91" t="s">
        <v>91</v>
      </c>
      <c r="BS1963" s="92">
        <v>1520823.9998999999</v>
      </c>
      <c r="BT1963" s="92">
        <v>5032383.9976000004</v>
      </c>
      <c r="BU1963" s="92" t="s">
        <v>91</v>
      </c>
      <c r="BV1963" s="93">
        <v>44562</v>
      </c>
      <c r="BW1963" s="93">
        <v>44926</v>
      </c>
      <c r="BX1963" s="40"/>
      <c r="BY1963" s="15">
        <f>IF(BI1963=0,MAX($BY$5:BY1962)+1,0)</f>
        <v>0</v>
      </c>
      <c r="BZ1963" s="15" t="str">
        <f t="shared" si="32"/>
        <v/>
      </c>
    </row>
    <row r="1964" spans="61:78" x14ac:dyDescent="0.25">
      <c r="BI1964" s="27">
        <v>38</v>
      </c>
      <c r="BJ1964" t="s">
        <v>467</v>
      </c>
      <c r="BK1964" s="91">
        <v>-9.4999999999999998E-3</v>
      </c>
      <c r="BL1964" s="92" t="s">
        <v>686</v>
      </c>
      <c r="BM1964" s="92">
        <v>0</v>
      </c>
      <c r="BN1964" s="92">
        <v>8689</v>
      </c>
      <c r="BO1964" s="92">
        <v>104.02419281</v>
      </c>
      <c r="BP1964" s="92">
        <v>67.291755679999994</v>
      </c>
      <c r="BQ1964" s="92">
        <v>85.657974244999906</v>
      </c>
      <c r="BR1964" s="91" t="s">
        <v>92</v>
      </c>
      <c r="BS1964" s="92">
        <v>1520653.0012999999</v>
      </c>
      <c r="BT1964" s="92">
        <v>5032404.9929</v>
      </c>
      <c r="BU1964" s="92" t="s">
        <v>92</v>
      </c>
      <c r="BV1964" s="93">
        <v>44562</v>
      </c>
      <c r="BW1964" s="93">
        <v>44926</v>
      </c>
      <c r="BX1964" s="40"/>
      <c r="BY1964" s="15">
        <f>IF(BI1964=0,MAX($BY$5:BY1963)+1,0)</f>
        <v>0</v>
      </c>
      <c r="BZ1964" s="15" t="str">
        <f t="shared" si="32"/>
        <v/>
      </c>
    </row>
    <row r="1965" spans="61:78" x14ac:dyDescent="0.25">
      <c r="BI1965" s="27">
        <v>39</v>
      </c>
      <c r="BJ1965" t="s">
        <v>468</v>
      </c>
      <c r="BK1965" s="91">
        <v>-9.4999999999999998E-3</v>
      </c>
      <c r="BL1965" s="92" t="s">
        <v>687</v>
      </c>
      <c r="BM1965" s="92">
        <v>0</v>
      </c>
      <c r="BN1965" s="92">
        <v>7191</v>
      </c>
      <c r="BO1965" s="92">
        <v>103.00206756999999</v>
      </c>
      <c r="BP1965" s="92">
        <v>68.493926999999999</v>
      </c>
      <c r="BQ1965" s="92">
        <v>85.747997284999997</v>
      </c>
      <c r="BR1965" s="91" t="s">
        <v>93</v>
      </c>
      <c r="BS1965" s="92">
        <v>1520382.003</v>
      </c>
      <c r="BT1965" s="92">
        <v>5032502.9935999997</v>
      </c>
      <c r="BU1965" s="92" t="s">
        <v>93</v>
      </c>
      <c r="BV1965" s="93">
        <v>44562</v>
      </c>
      <c r="BW1965" s="93">
        <v>44926</v>
      </c>
      <c r="BX1965" s="40"/>
      <c r="BY1965" s="15">
        <f>IF(BI1965=0,MAX($BY$5:BY1964)+1,0)</f>
        <v>0</v>
      </c>
      <c r="BZ1965" s="15" t="str">
        <f t="shared" si="32"/>
        <v/>
      </c>
    </row>
    <row r="1966" spans="61:78" x14ac:dyDescent="0.25">
      <c r="BI1966" s="27">
        <v>0</v>
      </c>
      <c r="BJ1966" t="s">
        <v>394</v>
      </c>
      <c r="BK1966" s="91">
        <v>-5.0000000000000001E-3</v>
      </c>
      <c r="BL1966" s="92" t="s">
        <v>596</v>
      </c>
      <c r="BM1966" s="92">
        <v>0</v>
      </c>
      <c r="BN1966" s="92">
        <v>3117</v>
      </c>
      <c r="BO1966" s="92">
        <v>110.0019989</v>
      </c>
      <c r="BP1966" s="92">
        <v>65.353309629999998</v>
      </c>
      <c r="BQ1966" s="92">
        <v>87.677654265000001</v>
      </c>
      <c r="BR1966" s="91">
        <v>636</v>
      </c>
      <c r="BS1966" s="92">
        <v>1518019.0027999999</v>
      </c>
      <c r="BT1966" s="92">
        <v>5032595.9945999999</v>
      </c>
      <c r="BU1966" s="92">
        <v>636</v>
      </c>
      <c r="BV1966" s="93">
        <v>44562</v>
      </c>
      <c r="BW1966" s="93">
        <v>44926</v>
      </c>
      <c r="BX1966" s="40"/>
      <c r="BY1966" s="15">
        <f>IF(BI1966=0,MAX($BY$5:BY1965)+1,0)</f>
        <v>50</v>
      </c>
      <c r="BZ1966" s="15" t="str">
        <f t="shared" si="32"/>
        <v/>
      </c>
    </row>
    <row r="1967" spans="61:78" x14ac:dyDescent="0.25">
      <c r="BI1967" s="27">
        <v>1</v>
      </c>
      <c r="BJ1967" t="s">
        <v>395</v>
      </c>
      <c r="BK1967" s="91">
        <v>-5.0000000000000001E-3</v>
      </c>
      <c r="BL1967" s="92" t="s">
        <v>597</v>
      </c>
      <c r="BM1967" s="92">
        <v>0</v>
      </c>
      <c r="BN1967" s="92">
        <v>2749</v>
      </c>
      <c r="BO1967" s="92">
        <v>110.50395966000001</v>
      </c>
      <c r="BP1967" s="92">
        <v>65.559921259999996</v>
      </c>
      <c r="BQ1967" s="92">
        <v>88.031940460000001</v>
      </c>
      <c r="BR1967" s="91">
        <v>637</v>
      </c>
      <c r="BS1967" s="92">
        <v>1518020.0022</v>
      </c>
      <c r="BT1967" s="92">
        <v>5032741.9932000004</v>
      </c>
      <c r="BU1967" s="92">
        <v>637</v>
      </c>
      <c r="BV1967" s="93">
        <v>44562</v>
      </c>
      <c r="BW1967" s="93">
        <v>44926</v>
      </c>
      <c r="BX1967" s="40"/>
      <c r="BY1967" s="15">
        <f>IF(BI1967=0,MAX($BY$5:BY1966)+1,0)</f>
        <v>0</v>
      </c>
      <c r="BZ1967" s="15" t="str">
        <f t="shared" si="32"/>
        <v/>
      </c>
    </row>
    <row r="1968" spans="61:78" x14ac:dyDescent="0.25">
      <c r="BI1968" s="27">
        <v>2</v>
      </c>
      <c r="BJ1968" t="s">
        <v>396</v>
      </c>
      <c r="BK1968" s="91">
        <v>-0.02</v>
      </c>
      <c r="BL1968" s="92" t="s">
        <v>598</v>
      </c>
      <c r="BM1968" s="92">
        <v>0</v>
      </c>
      <c r="BN1968" s="92">
        <v>2531</v>
      </c>
      <c r="BO1968" s="92">
        <v>107.81092072</v>
      </c>
      <c r="BP1968" s="92">
        <v>70.854019170000001</v>
      </c>
      <c r="BQ1968" s="92">
        <v>89.332469945</v>
      </c>
      <c r="BR1968" s="91">
        <v>826</v>
      </c>
      <c r="BS1968" s="92">
        <v>1519684.0051</v>
      </c>
      <c r="BT1968" s="92">
        <v>5033258.9992000004</v>
      </c>
      <c r="BU1968" s="92">
        <v>826</v>
      </c>
      <c r="BV1968" s="93">
        <v>44562</v>
      </c>
      <c r="BW1968" s="93">
        <v>44926</v>
      </c>
      <c r="BX1968" s="40"/>
      <c r="BY1968" s="15">
        <f>IF(BI1968=0,MAX($BY$5:BY1967)+1,0)</f>
        <v>0</v>
      </c>
      <c r="BZ1968" s="15" t="str">
        <f t="shared" si="32"/>
        <v/>
      </c>
    </row>
    <row r="1969" spans="61:78" x14ac:dyDescent="0.25">
      <c r="BI1969" s="27">
        <v>3</v>
      </c>
      <c r="BJ1969" t="s">
        <v>397</v>
      </c>
      <c r="BK1969" s="91">
        <v>-2.1399999999999999E-2</v>
      </c>
      <c r="BL1969" s="92" t="s">
        <v>599</v>
      </c>
      <c r="BM1969" s="92">
        <v>0</v>
      </c>
      <c r="BN1969" s="92">
        <v>2038</v>
      </c>
      <c r="BO1969" s="92">
        <v>107.7279892</v>
      </c>
      <c r="BP1969" s="92">
        <v>71.638175959999998</v>
      </c>
      <c r="BQ1969" s="92">
        <v>89.683082579999905</v>
      </c>
      <c r="BR1969" s="91">
        <v>828</v>
      </c>
      <c r="BS1969" s="92">
        <v>1519133.9997</v>
      </c>
      <c r="BT1969" s="92">
        <v>5033304.9972000001</v>
      </c>
      <c r="BU1969" s="92">
        <v>828</v>
      </c>
      <c r="BV1969" s="93">
        <v>44562</v>
      </c>
      <c r="BW1969" s="93">
        <v>44926</v>
      </c>
      <c r="BX1969" s="40"/>
      <c r="BY1969" s="15">
        <f>IF(BI1969=0,MAX($BY$5:BY1968)+1,0)</f>
        <v>0</v>
      </c>
      <c r="BZ1969" s="15" t="str">
        <f t="shared" si="32"/>
        <v/>
      </c>
    </row>
    <row r="1970" spans="61:78" x14ac:dyDescent="0.25">
      <c r="BI1970" s="27">
        <v>4</v>
      </c>
      <c r="BJ1970" t="s">
        <v>398</v>
      </c>
      <c r="BK1970" s="91">
        <v>-3.0000000000000001E-3</v>
      </c>
      <c r="BL1970" s="92" t="s">
        <v>600</v>
      </c>
      <c r="BM1970" s="92">
        <v>0</v>
      </c>
      <c r="BN1970" s="92">
        <v>3878</v>
      </c>
      <c r="BO1970" s="92">
        <v>109.74568176</v>
      </c>
      <c r="BP1970" s="92">
        <v>65.147163390000003</v>
      </c>
      <c r="BQ1970" s="92">
        <v>87.446422575</v>
      </c>
      <c r="BR1970" s="91">
        <v>830</v>
      </c>
      <c r="BS1970" s="92">
        <v>1518029.0029</v>
      </c>
      <c r="BT1970" s="92">
        <v>5032427.9934999999</v>
      </c>
      <c r="BU1970" s="92">
        <v>830</v>
      </c>
      <c r="BV1970" s="93">
        <v>44562</v>
      </c>
      <c r="BW1970" s="93">
        <v>44926</v>
      </c>
      <c r="BX1970" s="40"/>
      <c r="BY1970" s="15">
        <f>IF(BI1970=0,MAX($BY$5:BY1969)+1,0)</f>
        <v>0</v>
      </c>
      <c r="BZ1970" s="15" t="str">
        <f t="shared" si="32"/>
        <v/>
      </c>
    </row>
    <row r="1971" spans="61:78" x14ac:dyDescent="0.25">
      <c r="BI1971" s="27">
        <v>5</v>
      </c>
      <c r="BJ1971" t="s">
        <v>399</v>
      </c>
      <c r="BK1971" s="91">
        <v>-0.05</v>
      </c>
      <c r="BL1971" s="92" t="s">
        <v>601</v>
      </c>
      <c r="BM1971" s="92">
        <v>0</v>
      </c>
      <c r="BN1971" s="92">
        <v>2298</v>
      </c>
      <c r="BO1971" s="92">
        <v>107.49346924</v>
      </c>
      <c r="BP1971" s="92">
        <v>71.22814941</v>
      </c>
      <c r="BQ1971" s="92">
        <v>89.360809324999906</v>
      </c>
      <c r="BR1971" s="91">
        <v>833</v>
      </c>
      <c r="BS1971" s="92">
        <v>1519631.0009999999</v>
      </c>
      <c r="BT1971" s="92">
        <v>5033315.9994999999</v>
      </c>
      <c r="BU1971" s="92">
        <v>833</v>
      </c>
      <c r="BV1971" s="93">
        <v>44562</v>
      </c>
      <c r="BW1971" s="93">
        <v>44926</v>
      </c>
      <c r="BX1971" s="40"/>
      <c r="BY1971" s="15">
        <f>IF(BI1971=0,MAX($BY$5:BY1970)+1,0)</f>
        <v>0</v>
      </c>
      <c r="BZ1971" s="15" t="str">
        <f t="shared" si="32"/>
        <v/>
      </c>
    </row>
    <row r="1972" spans="61:78" x14ac:dyDescent="0.25">
      <c r="BI1972" s="27">
        <v>6</v>
      </c>
      <c r="BJ1972" t="s">
        <v>402</v>
      </c>
      <c r="BK1972" s="91">
        <v>-5.0000000000000001E-3</v>
      </c>
      <c r="BL1972" s="92" t="s">
        <v>604</v>
      </c>
      <c r="BM1972" s="92">
        <v>0</v>
      </c>
      <c r="BN1972" s="92">
        <v>7027</v>
      </c>
      <c r="BO1972" s="92">
        <v>105.78554535000001</v>
      </c>
      <c r="BP1972" s="92">
        <v>69.659011840000005</v>
      </c>
      <c r="BQ1972" s="92">
        <v>87.722278595000006</v>
      </c>
      <c r="BR1972" s="91">
        <v>2503</v>
      </c>
      <c r="BS1972" s="92">
        <v>1519820.0038999999</v>
      </c>
      <c r="BT1972" s="92">
        <v>5032380.0003000004</v>
      </c>
      <c r="BU1972" s="92">
        <v>2503</v>
      </c>
      <c r="BV1972" s="93">
        <v>44562</v>
      </c>
      <c r="BW1972" s="93">
        <v>44926</v>
      </c>
      <c r="BX1972" s="40"/>
      <c r="BY1972" s="15">
        <f>IF(BI1972=0,MAX($BY$5:BY1971)+1,0)</f>
        <v>0</v>
      </c>
      <c r="BZ1972" s="15" t="str">
        <f t="shared" si="32"/>
        <v/>
      </c>
    </row>
    <row r="1973" spans="61:78" x14ac:dyDescent="0.25">
      <c r="BI1973" s="27">
        <v>7</v>
      </c>
      <c r="BJ1973" t="s">
        <v>404</v>
      </c>
      <c r="BK1973" s="91">
        <v>-0.01</v>
      </c>
      <c r="BL1973" s="92" t="s">
        <v>606</v>
      </c>
      <c r="BM1973" s="92">
        <v>0</v>
      </c>
      <c r="BN1973" s="92">
        <v>2010</v>
      </c>
      <c r="BO1973" s="92">
        <v>110.89460754</v>
      </c>
      <c r="BP1973" s="92">
        <v>65.334671020000002</v>
      </c>
      <c r="BQ1973" s="92">
        <v>88.114639280000006</v>
      </c>
      <c r="BR1973" s="91">
        <v>2550</v>
      </c>
      <c r="BS1973" s="92">
        <v>1517747.0035000001</v>
      </c>
      <c r="BT1973" s="92">
        <v>5032975.0000999998</v>
      </c>
      <c r="BU1973" s="92">
        <v>2550</v>
      </c>
      <c r="BV1973" s="93">
        <v>44562</v>
      </c>
      <c r="BW1973" s="93">
        <v>44926</v>
      </c>
      <c r="BX1973" s="40"/>
      <c r="BY1973" s="15">
        <f>IF(BI1973=0,MAX($BY$5:BY1972)+1,0)</f>
        <v>0</v>
      </c>
      <c r="BZ1973" s="15" t="str">
        <f t="shared" si="32"/>
        <v/>
      </c>
    </row>
    <row r="1974" spans="61:78" x14ac:dyDescent="0.25">
      <c r="BI1974" s="27">
        <v>8</v>
      </c>
      <c r="BJ1974" t="s">
        <v>405</v>
      </c>
      <c r="BK1974" s="91">
        <v>-8.0000000000000002E-3</v>
      </c>
      <c r="BL1974" s="92" t="s">
        <v>607</v>
      </c>
      <c r="BM1974" s="92">
        <v>0</v>
      </c>
      <c r="BN1974" s="92">
        <v>2256</v>
      </c>
      <c r="BO1974" s="92">
        <v>110.55115508999999</v>
      </c>
      <c r="BP1974" s="92">
        <v>65.523017879999998</v>
      </c>
      <c r="BQ1974" s="92">
        <v>88.037086485000003</v>
      </c>
      <c r="BR1974" s="91">
        <v>2551</v>
      </c>
      <c r="BS1974" s="92">
        <v>1517591.9992</v>
      </c>
      <c r="BT1974" s="92">
        <v>5032844.9995999997</v>
      </c>
      <c r="BU1974" s="92">
        <v>2551</v>
      </c>
      <c r="BV1974" s="93">
        <v>44562</v>
      </c>
      <c r="BW1974" s="93">
        <v>44926</v>
      </c>
      <c r="BX1974" s="40"/>
      <c r="BY1974" s="15">
        <f>IF(BI1974=0,MAX($BY$5:BY1973)+1,0)</f>
        <v>0</v>
      </c>
      <c r="BZ1974" s="15" t="str">
        <f t="shared" si="32"/>
        <v/>
      </c>
    </row>
    <row r="1975" spans="61:78" x14ac:dyDescent="0.25">
      <c r="BI1975" s="27">
        <v>9</v>
      </c>
      <c r="BJ1975" t="s">
        <v>406</v>
      </c>
      <c r="BK1975" s="91">
        <v>-1.2E-2</v>
      </c>
      <c r="BL1975" s="92" t="s">
        <v>608</v>
      </c>
      <c r="BM1975" s="92">
        <v>0</v>
      </c>
      <c r="BN1975" s="92">
        <v>2137</v>
      </c>
      <c r="BO1975" s="92">
        <v>110.35852814</v>
      </c>
      <c r="BP1975" s="92">
        <v>65.443931579999997</v>
      </c>
      <c r="BQ1975" s="92">
        <v>87.901229860000001</v>
      </c>
      <c r="BR1975" s="91">
        <v>2559</v>
      </c>
      <c r="BS1975" s="92">
        <v>1517866.0035999999</v>
      </c>
      <c r="BT1975" s="92">
        <v>5032951.9955000002</v>
      </c>
      <c r="BU1975" s="92">
        <v>2559</v>
      </c>
      <c r="BV1975" s="93">
        <v>44562</v>
      </c>
      <c r="BW1975" s="93">
        <v>44926</v>
      </c>
      <c r="BX1975" s="40"/>
      <c r="BY1975" s="15">
        <f>IF(BI1975=0,MAX($BY$5:BY1974)+1,0)</f>
        <v>0</v>
      </c>
      <c r="BZ1975" s="15" t="str">
        <f t="shared" si="32"/>
        <v/>
      </c>
    </row>
    <row r="1976" spans="61:78" x14ac:dyDescent="0.25">
      <c r="BI1976" s="27">
        <v>10</v>
      </c>
      <c r="BJ1976" t="s">
        <v>407</v>
      </c>
      <c r="BK1976" s="91">
        <v>-2.2499999999999999E-2</v>
      </c>
      <c r="BL1976" s="92" t="s">
        <v>609</v>
      </c>
      <c r="BM1976" s="92">
        <v>0</v>
      </c>
      <c r="BN1976" s="92">
        <v>645</v>
      </c>
      <c r="BO1976" s="92">
        <v>109.94715881</v>
      </c>
      <c r="BP1976" s="92">
        <v>72.904418949999993</v>
      </c>
      <c r="BQ1976" s="92">
        <v>91.425788879999999</v>
      </c>
      <c r="BR1976" s="91">
        <v>4740</v>
      </c>
      <c r="BS1976" s="92">
        <v>1519004.9994999999</v>
      </c>
      <c r="BT1976" s="92">
        <v>5033871.9913999997</v>
      </c>
      <c r="BU1976" s="92">
        <v>4740</v>
      </c>
      <c r="BV1976" s="93">
        <v>44562</v>
      </c>
      <c r="BW1976" s="93">
        <v>44926</v>
      </c>
      <c r="BX1976" s="40"/>
      <c r="BY1976" s="15">
        <f>IF(BI1976=0,MAX($BY$5:BY1975)+1,0)</f>
        <v>0</v>
      </c>
      <c r="BZ1976" s="15" t="str">
        <f t="shared" si="32"/>
        <v/>
      </c>
    </row>
    <row r="1977" spans="61:78" x14ac:dyDescent="0.25">
      <c r="BI1977" s="27">
        <v>11</v>
      </c>
      <c r="BJ1977" t="s">
        <v>407</v>
      </c>
      <c r="BK1977" s="91">
        <v>-2.2499999999999999E-2</v>
      </c>
      <c r="BL1977" s="92" t="s">
        <v>610</v>
      </c>
      <c r="BM1977" s="92">
        <v>0</v>
      </c>
      <c r="BN1977" s="92">
        <v>645</v>
      </c>
      <c r="BO1977" s="92">
        <v>109.94715881</v>
      </c>
      <c r="BP1977" s="92">
        <v>72.904418949999993</v>
      </c>
      <c r="BQ1977" s="92">
        <v>91.425788879999999</v>
      </c>
      <c r="BR1977" s="91">
        <v>4741</v>
      </c>
      <c r="BS1977" s="92">
        <v>1519003.9994999999</v>
      </c>
      <c r="BT1977" s="92">
        <v>5033866.9908999996</v>
      </c>
      <c r="BU1977" s="92">
        <v>4741</v>
      </c>
      <c r="BV1977" s="93">
        <v>44562</v>
      </c>
      <c r="BW1977" s="93">
        <v>44926</v>
      </c>
      <c r="BX1977" s="40"/>
      <c r="BY1977" s="15">
        <f>IF(BI1977=0,MAX($BY$5:BY1976)+1,0)</f>
        <v>0</v>
      </c>
      <c r="BZ1977" s="15" t="str">
        <f t="shared" si="32"/>
        <v/>
      </c>
    </row>
    <row r="1978" spans="61:78" x14ac:dyDescent="0.25">
      <c r="BI1978" s="27">
        <v>12</v>
      </c>
      <c r="BJ1978" t="s">
        <v>409</v>
      </c>
      <c r="BK1978" s="91">
        <v>-8.0000000000000002E-3</v>
      </c>
      <c r="BL1978" s="92" t="s">
        <v>612</v>
      </c>
      <c r="BM1978" s="92">
        <v>0</v>
      </c>
      <c r="BN1978" s="92">
        <v>8231</v>
      </c>
      <c r="BO1978" s="92">
        <v>109.92002869</v>
      </c>
      <c r="BP1978" s="92">
        <v>64.246482850000007</v>
      </c>
      <c r="BQ1978" s="92">
        <v>87.083255769999994</v>
      </c>
      <c r="BR1978" s="91" t="s">
        <v>18</v>
      </c>
      <c r="BS1978" s="92">
        <v>1517647.0034</v>
      </c>
      <c r="BT1978" s="92">
        <v>5031648.0003000004</v>
      </c>
      <c r="BU1978" s="92" t="s">
        <v>18</v>
      </c>
      <c r="BV1978" s="93">
        <v>44562</v>
      </c>
      <c r="BW1978" s="93">
        <v>44926</v>
      </c>
      <c r="BX1978" s="40"/>
      <c r="BY1978" s="15">
        <f>IF(BI1978=0,MAX($BY$5:BY1977)+1,0)</f>
        <v>0</v>
      </c>
      <c r="BZ1978" s="15" t="str">
        <f t="shared" si="32"/>
        <v/>
      </c>
    </row>
    <row r="1979" spans="61:78" x14ac:dyDescent="0.25">
      <c r="BI1979" s="27">
        <v>13</v>
      </c>
      <c r="BJ1979" t="s">
        <v>410</v>
      </c>
      <c r="BK1979" s="91">
        <v>-8.0000000000000002E-3</v>
      </c>
      <c r="BL1979" s="92" t="s">
        <v>613</v>
      </c>
      <c r="BM1979" s="92">
        <v>0</v>
      </c>
      <c r="BN1979" s="92">
        <v>7745</v>
      </c>
      <c r="BO1979" s="92">
        <v>109.08650208</v>
      </c>
      <c r="BP1979" s="92">
        <v>64.124412539999994</v>
      </c>
      <c r="BQ1979" s="92">
        <v>86.605457309999906</v>
      </c>
      <c r="BR1979" s="91" t="s">
        <v>19</v>
      </c>
      <c r="BS1979" s="92">
        <v>1517718.0031000001</v>
      </c>
      <c r="BT1979" s="92">
        <v>5031736.0006999997</v>
      </c>
      <c r="BU1979" s="92" t="s">
        <v>19</v>
      </c>
      <c r="BV1979" s="93">
        <v>44562</v>
      </c>
      <c r="BW1979" s="93">
        <v>44926</v>
      </c>
      <c r="BX1979" s="40"/>
      <c r="BY1979" s="15">
        <f>IF(BI1979=0,MAX($BY$5:BY1978)+1,0)</f>
        <v>0</v>
      </c>
      <c r="BZ1979" s="15" t="str">
        <f t="shared" si="32"/>
        <v/>
      </c>
    </row>
    <row r="1980" spans="61:78" x14ac:dyDescent="0.25">
      <c r="BI1980" s="27">
        <v>14</v>
      </c>
      <c r="BJ1980" t="s">
        <v>412</v>
      </c>
      <c r="BK1980" s="91">
        <v>-8.0000000000000002E-3</v>
      </c>
      <c r="BL1980" s="92" t="s">
        <v>615</v>
      </c>
      <c r="BM1980" s="92">
        <v>0</v>
      </c>
      <c r="BN1980" s="92">
        <v>9316</v>
      </c>
      <c r="BO1980" s="92">
        <v>108.80895233</v>
      </c>
      <c r="BP1980" s="92">
        <v>63.80172348</v>
      </c>
      <c r="BQ1980" s="92">
        <v>86.305337905000002</v>
      </c>
      <c r="BR1980" s="91" t="s">
        <v>28</v>
      </c>
      <c r="BS1980" s="92">
        <v>1517845.0024000001</v>
      </c>
      <c r="BT1980" s="92">
        <v>5031586.9985999996</v>
      </c>
      <c r="BU1980" s="92" t="s">
        <v>28</v>
      </c>
      <c r="BV1980" s="93">
        <v>44562</v>
      </c>
      <c r="BW1980" s="93">
        <v>44926</v>
      </c>
      <c r="BX1980" s="40"/>
      <c r="BY1980" s="15">
        <f>IF(BI1980=0,MAX($BY$5:BY1979)+1,0)</f>
        <v>0</v>
      </c>
      <c r="BZ1980" s="15" t="str">
        <f t="shared" si="32"/>
        <v/>
      </c>
    </row>
    <row r="1981" spans="61:78" x14ac:dyDescent="0.25">
      <c r="BI1981" s="27">
        <v>15</v>
      </c>
      <c r="BJ1981" t="s">
        <v>413</v>
      </c>
      <c r="BK1981" s="91">
        <v>-8.0000000000000002E-3</v>
      </c>
      <c r="BL1981" s="92" t="s">
        <v>616</v>
      </c>
      <c r="BM1981" s="92">
        <v>0</v>
      </c>
      <c r="BN1981" s="92">
        <v>10445</v>
      </c>
      <c r="BO1981" s="92">
        <v>109.21190643</v>
      </c>
      <c r="BP1981" s="92">
        <v>63.974983219999999</v>
      </c>
      <c r="BQ1981" s="92">
        <v>86.593444825000006</v>
      </c>
      <c r="BR1981" s="91" t="s">
        <v>29</v>
      </c>
      <c r="BS1981" s="92">
        <v>1517749.0031000001</v>
      </c>
      <c r="BT1981" s="92">
        <v>5031492.9918999998</v>
      </c>
      <c r="BU1981" s="92" t="s">
        <v>29</v>
      </c>
      <c r="BV1981" s="93">
        <v>44562</v>
      </c>
      <c r="BW1981" s="93">
        <v>44926</v>
      </c>
      <c r="BX1981" s="40"/>
      <c r="BY1981" s="15">
        <f>IF(BI1981=0,MAX($BY$5:BY1980)+1,0)</f>
        <v>0</v>
      </c>
      <c r="BZ1981" s="15" t="str">
        <f t="shared" si="32"/>
        <v/>
      </c>
    </row>
    <row r="1982" spans="61:78" x14ac:dyDescent="0.25">
      <c r="BI1982" s="27">
        <v>16</v>
      </c>
      <c r="BJ1982" t="s">
        <v>417</v>
      </c>
      <c r="BK1982" s="91">
        <v>-8.0000000000000002E-3</v>
      </c>
      <c r="BL1982" s="92" t="s">
        <v>621</v>
      </c>
      <c r="BM1982" s="92">
        <v>0</v>
      </c>
      <c r="BN1982" s="92">
        <v>1919</v>
      </c>
      <c r="BO1982" s="92">
        <v>107.52838898</v>
      </c>
      <c r="BP1982" s="92">
        <v>71.738250730000004</v>
      </c>
      <c r="BQ1982" s="92">
        <v>89.633319854999996</v>
      </c>
      <c r="BR1982" s="91" t="s">
        <v>38</v>
      </c>
      <c r="BS1982" s="92">
        <v>1519559.9978</v>
      </c>
      <c r="BT1982" s="92">
        <v>5033463.9984999998</v>
      </c>
      <c r="BU1982" s="92" t="s">
        <v>38</v>
      </c>
      <c r="BV1982" s="93">
        <v>44562</v>
      </c>
      <c r="BW1982" s="93">
        <v>44926</v>
      </c>
      <c r="BX1982" s="40"/>
      <c r="BY1982" s="15">
        <f>IF(BI1982=0,MAX($BY$5:BY1981)+1,0)</f>
        <v>0</v>
      </c>
      <c r="BZ1982" s="15" t="str">
        <f t="shared" si="32"/>
        <v/>
      </c>
    </row>
    <row r="1983" spans="61:78" x14ac:dyDescent="0.25">
      <c r="BI1983" s="27">
        <v>17</v>
      </c>
      <c r="BJ1983" t="s">
        <v>418</v>
      </c>
      <c r="BK1983" s="91">
        <v>-8.0000000000000002E-3</v>
      </c>
      <c r="BL1983" s="92" t="s">
        <v>622</v>
      </c>
      <c r="BM1983" s="92">
        <v>0</v>
      </c>
      <c r="BN1983" s="92">
        <v>2048</v>
      </c>
      <c r="BO1983" s="92">
        <v>107.55656433</v>
      </c>
      <c r="BP1983" s="92">
        <v>71.476799009999993</v>
      </c>
      <c r="BQ1983" s="92">
        <v>89.516681669999997</v>
      </c>
      <c r="BR1983" s="91" t="s">
        <v>39</v>
      </c>
      <c r="BS1983" s="92">
        <v>1519593.9975000001</v>
      </c>
      <c r="BT1983" s="92">
        <v>5033411.9990999997</v>
      </c>
      <c r="BU1983" s="92" t="s">
        <v>39</v>
      </c>
      <c r="BV1983" s="93">
        <v>44562</v>
      </c>
      <c r="BW1983" s="93">
        <v>44926</v>
      </c>
      <c r="BX1983" s="40"/>
      <c r="BY1983" s="15">
        <f>IF(BI1983=0,MAX($BY$5:BY1982)+1,0)</f>
        <v>0</v>
      </c>
      <c r="BZ1983" s="15" t="str">
        <f t="shared" si="32"/>
        <v/>
      </c>
    </row>
    <row r="1984" spans="61:78" x14ac:dyDescent="0.25">
      <c r="BI1984" s="27">
        <v>18</v>
      </c>
      <c r="BJ1984" t="s">
        <v>419</v>
      </c>
      <c r="BK1984" s="91">
        <v>-8.0000000000000002E-3</v>
      </c>
      <c r="BL1984" s="92" t="s">
        <v>623</v>
      </c>
      <c r="BM1984" s="92">
        <v>0</v>
      </c>
      <c r="BN1984" s="92">
        <v>2173</v>
      </c>
      <c r="BO1984" s="92">
        <v>107.66276550000001</v>
      </c>
      <c r="BP1984" s="92">
        <v>71.339622500000004</v>
      </c>
      <c r="BQ1984" s="92">
        <v>89.501193999999998</v>
      </c>
      <c r="BR1984" s="91" t="s">
        <v>40</v>
      </c>
      <c r="BS1984" s="92">
        <v>1519634.9982</v>
      </c>
      <c r="BT1984" s="92">
        <v>5033369.9902999997</v>
      </c>
      <c r="BU1984" s="92" t="s">
        <v>40</v>
      </c>
      <c r="BV1984" s="93">
        <v>44562</v>
      </c>
      <c r="BW1984" s="93">
        <v>44926</v>
      </c>
      <c r="BX1984" s="40"/>
      <c r="BY1984" s="15">
        <f>IF(BI1984=0,MAX($BY$5:BY1983)+1,0)</f>
        <v>0</v>
      </c>
      <c r="BZ1984" s="15" t="str">
        <f t="shared" si="32"/>
        <v/>
      </c>
    </row>
    <row r="1985" spans="61:78" x14ac:dyDescent="0.25">
      <c r="BI1985" s="27">
        <v>19</v>
      </c>
      <c r="BJ1985" t="s">
        <v>420</v>
      </c>
      <c r="BK1985" s="91">
        <v>6.0000000000000001E-3</v>
      </c>
      <c r="BL1985" s="92" t="s">
        <v>624</v>
      </c>
      <c r="BM1985" s="92">
        <v>0</v>
      </c>
      <c r="BN1985" s="92">
        <v>2169</v>
      </c>
      <c r="BO1985" s="92">
        <v>108.33624268</v>
      </c>
      <c r="BP1985" s="92">
        <v>71.719467159999994</v>
      </c>
      <c r="BQ1985" s="92">
        <v>90.027854919999996</v>
      </c>
      <c r="BR1985" s="91" t="s">
        <v>41</v>
      </c>
      <c r="BS1985" s="92">
        <v>1519433.0009000001</v>
      </c>
      <c r="BT1985" s="92">
        <v>5033336.9924999997</v>
      </c>
      <c r="BU1985" s="92" t="s">
        <v>41</v>
      </c>
      <c r="BV1985" s="93">
        <v>44562</v>
      </c>
      <c r="BW1985" s="93">
        <v>44926</v>
      </c>
      <c r="BX1985" s="40"/>
      <c r="BY1985" s="15">
        <f>IF(BI1985=0,MAX($BY$5:BY1984)+1,0)</f>
        <v>0</v>
      </c>
      <c r="BZ1985" s="15" t="str">
        <f t="shared" si="32"/>
        <v/>
      </c>
    </row>
    <row r="1986" spans="61:78" x14ac:dyDescent="0.25">
      <c r="BI1986" s="27">
        <v>20</v>
      </c>
      <c r="BJ1986" t="s">
        <v>420</v>
      </c>
      <c r="BK1986" s="91">
        <v>6.0000000000000001E-3</v>
      </c>
      <c r="BL1986" s="92" t="s">
        <v>625</v>
      </c>
      <c r="BM1986" s="92">
        <v>0</v>
      </c>
      <c r="BN1986" s="92">
        <v>2169</v>
      </c>
      <c r="BO1986" s="92">
        <v>108.33624268</v>
      </c>
      <c r="BP1986" s="92">
        <v>71.719467159999994</v>
      </c>
      <c r="BQ1986" s="92">
        <v>90.027854919999996</v>
      </c>
      <c r="BR1986" s="91" t="s">
        <v>42</v>
      </c>
      <c r="BS1986" s="92">
        <v>1519443.996</v>
      </c>
      <c r="BT1986" s="92">
        <v>5033326.9955000002</v>
      </c>
      <c r="BU1986" s="92" t="s">
        <v>42</v>
      </c>
      <c r="BV1986" s="93">
        <v>44562</v>
      </c>
      <c r="BW1986" s="93">
        <v>44926</v>
      </c>
      <c r="BX1986" s="40"/>
      <c r="BY1986" s="15">
        <f>IF(BI1986=0,MAX($BY$5:BY1985)+1,0)</f>
        <v>0</v>
      </c>
      <c r="BZ1986" s="15" t="str">
        <f t="shared" si="32"/>
        <v/>
      </c>
    </row>
    <row r="1987" spans="61:78" x14ac:dyDescent="0.25">
      <c r="BI1987" s="27">
        <v>21</v>
      </c>
      <c r="BJ1987" t="s">
        <v>421</v>
      </c>
      <c r="BK1987" s="91">
        <v>6.0000000000000001E-3</v>
      </c>
      <c r="BL1987" s="92" t="s">
        <v>626</v>
      </c>
      <c r="BM1987" s="92">
        <v>0</v>
      </c>
      <c r="BN1987" s="92">
        <v>2295</v>
      </c>
      <c r="BO1987" s="92">
        <v>107.84601592999999</v>
      </c>
      <c r="BP1987" s="92">
        <v>71.506248470000003</v>
      </c>
      <c r="BQ1987" s="92">
        <v>89.676132199999998</v>
      </c>
      <c r="BR1987" s="91" t="s">
        <v>43</v>
      </c>
      <c r="BS1987" s="92">
        <v>1519469.0020999999</v>
      </c>
      <c r="BT1987" s="92">
        <v>5033304.9913999997</v>
      </c>
      <c r="BU1987" s="92" t="s">
        <v>43</v>
      </c>
      <c r="BV1987" s="93">
        <v>44562</v>
      </c>
      <c r="BW1987" s="93">
        <v>44926</v>
      </c>
      <c r="BX1987" s="40"/>
      <c r="BY1987" s="15">
        <f>IF(BI1987=0,MAX($BY$5:BY1986)+1,0)</f>
        <v>0</v>
      </c>
      <c r="BZ1987" s="15" t="str">
        <f t="shared" si="32"/>
        <v/>
      </c>
    </row>
    <row r="1988" spans="61:78" x14ac:dyDescent="0.25">
      <c r="BI1988" s="27">
        <v>22</v>
      </c>
      <c r="BJ1988" t="s">
        <v>421</v>
      </c>
      <c r="BK1988" s="91">
        <v>6.0000000000000001E-3</v>
      </c>
      <c r="BL1988" s="92" t="s">
        <v>627</v>
      </c>
      <c r="BM1988" s="92">
        <v>0</v>
      </c>
      <c r="BN1988" s="92">
        <v>2295</v>
      </c>
      <c r="BO1988" s="92">
        <v>107.84601592999999</v>
      </c>
      <c r="BP1988" s="92">
        <v>71.506248470000003</v>
      </c>
      <c r="BQ1988" s="92">
        <v>89.676132199999998</v>
      </c>
      <c r="BR1988" s="91" t="s">
        <v>44</v>
      </c>
      <c r="BS1988" s="92">
        <v>1519482.0045</v>
      </c>
      <c r="BT1988" s="92">
        <v>5033285.9927000003</v>
      </c>
      <c r="BU1988" s="92" t="s">
        <v>44</v>
      </c>
      <c r="BV1988" s="93">
        <v>44562</v>
      </c>
      <c r="BW1988" s="93">
        <v>44926</v>
      </c>
      <c r="BX1988" s="40"/>
      <c r="BY1988" s="15">
        <f>IF(BI1988=0,MAX($BY$5:BY1987)+1,0)</f>
        <v>0</v>
      </c>
      <c r="BZ1988" s="15" t="str">
        <f t="shared" si="32"/>
        <v/>
      </c>
    </row>
    <row r="1989" spans="61:78" x14ac:dyDescent="0.25">
      <c r="BI1989" s="27">
        <v>23</v>
      </c>
      <c r="BJ1989" t="s">
        <v>422</v>
      </c>
      <c r="BK1989" s="91">
        <v>2.4E-2</v>
      </c>
      <c r="BL1989" s="92" t="s">
        <v>628</v>
      </c>
      <c r="BM1989" s="92">
        <v>0</v>
      </c>
      <c r="BN1989" s="92">
        <v>2527</v>
      </c>
      <c r="BO1989" s="92">
        <v>107.97271729000001</v>
      </c>
      <c r="BP1989" s="92">
        <v>71.206565859999998</v>
      </c>
      <c r="BQ1989" s="92">
        <v>89.589641575000002</v>
      </c>
      <c r="BR1989" s="91" t="s">
        <v>45</v>
      </c>
      <c r="BS1989" s="92">
        <v>1519518.9950999999</v>
      </c>
      <c r="BT1989" s="92">
        <v>5033226.9990999997</v>
      </c>
      <c r="BU1989" s="92" t="s">
        <v>45</v>
      </c>
      <c r="BV1989" s="93">
        <v>44562</v>
      </c>
      <c r="BW1989" s="93">
        <v>44926</v>
      </c>
      <c r="BX1989" s="40"/>
      <c r="BY1989" s="15">
        <f>IF(BI1989=0,MAX($BY$5:BY1988)+1,0)</f>
        <v>0</v>
      </c>
      <c r="BZ1989" s="15" t="str">
        <f t="shared" si="32"/>
        <v/>
      </c>
    </row>
    <row r="1990" spans="61:78" x14ac:dyDescent="0.25">
      <c r="BI1990" s="27">
        <v>24</v>
      </c>
      <c r="BJ1990" t="s">
        <v>423</v>
      </c>
      <c r="BK1990" s="91">
        <v>-2.1399999999999999E-2</v>
      </c>
      <c r="BL1990" s="92" t="s">
        <v>629</v>
      </c>
      <c r="BM1990" s="92">
        <v>0</v>
      </c>
      <c r="BN1990" s="92">
        <v>2287</v>
      </c>
      <c r="BO1990" s="92">
        <v>107.6685791</v>
      </c>
      <c r="BP1990" s="92">
        <v>71.260536189999996</v>
      </c>
      <c r="BQ1990" s="92">
        <v>89.464557644999999</v>
      </c>
      <c r="BR1990" s="91" t="s">
        <v>46</v>
      </c>
      <c r="BS1990" s="92">
        <v>1519078.0001999999</v>
      </c>
      <c r="BT1990" s="92">
        <v>5033219.9946999997</v>
      </c>
      <c r="BU1990" s="92" t="s">
        <v>46</v>
      </c>
      <c r="BV1990" s="93">
        <v>44562</v>
      </c>
      <c r="BW1990" s="93">
        <v>44926</v>
      </c>
      <c r="BX1990" s="40"/>
      <c r="BY1990" s="15">
        <f>IF(BI1990=0,MAX($BY$5:BY1989)+1,0)</f>
        <v>0</v>
      </c>
      <c r="BZ1990" s="15" t="str">
        <f t="shared" si="32"/>
        <v/>
      </c>
    </row>
    <row r="1991" spans="61:78" x14ac:dyDescent="0.25">
      <c r="BI1991" s="27">
        <v>25</v>
      </c>
      <c r="BJ1991" t="s">
        <v>424</v>
      </c>
      <c r="BK1991" s="91">
        <v>2.1399999999999999E-2</v>
      </c>
      <c r="BL1991" s="92" t="s">
        <v>630</v>
      </c>
      <c r="BM1991" s="92">
        <v>0</v>
      </c>
      <c r="BN1991" s="92">
        <v>1909</v>
      </c>
      <c r="BO1991" s="92">
        <v>108.11677551</v>
      </c>
      <c r="BP1991" s="92">
        <v>71.622856139999996</v>
      </c>
      <c r="BQ1991" s="92">
        <v>89.869815824999904</v>
      </c>
      <c r="BR1991" s="91" t="s">
        <v>47</v>
      </c>
      <c r="BS1991" s="92">
        <v>1519088.0037</v>
      </c>
      <c r="BT1991" s="92">
        <v>5033340.9992000004</v>
      </c>
      <c r="BU1991" s="92" t="s">
        <v>47</v>
      </c>
      <c r="BV1991" s="93">
        <v>44562</v>
      </c>
      <c r="BW1991" s="93">
        <v>44926</v>
      </c>
      <c r="BX1991" s="40"/>
      <c r="BY1991" s="15">
        <f>IF(BI1991=0,MAX($BY$5:BY1990)+1,0)</f>
        <v>0</v>
      </c>
      <c r="BZ1991" s="15" t="str">
        <f t="shared" ref="BZ1991:BZ2054" si="33">IF(ROW()-$BZ$5&lt;=$BY$4,ROW()-$BZ$5,"")</f>
        <v/>
      </c>
    </row>
    <row r="1992" spans="61:78" x14ac:dyDescent="0.25">
      <c r="BI1992" s="27">
        <v>26</v>
      </c>
      <c r="BJ1992" t="s">
        <v>425</v>
      </c>
      <c r="BK1992" s="91">
        <v>2.1399999999999999E-2</v>
      </c>
      <c r="BL1992" s="92" t="s">
        <v>631</v>
      </c>
      <c r="BM1992" s="92">
        <v>0</v>
      </c>
      <c r="BN1992" s="92">
        <v>2161</v>
      </c>
      <c r="BO1992" s="92">
        <v>107.9879303</v>
      </c>
      <c r="BP1992" s="92">
        <v>71.230773929999998</v>
      </c>
      <c r="BQ1992" s="92">
        <v>89.609352114999993</v>
      </c>
      <c r="BR1992" s="91" t="s">
        <v>48</v>
      </c>
      <c r="BS1992" s="92">
        <v>1519071.9994999999</v>
      </c>
      <c r="BT1992" s="92">
        <v>5033226.9907999998</v>
      </c>
      <c r="BU1992" s="92" t="s">
        <v>48</v>
      </c>
      <c r="BV1992" s="93">
        <v>44562</v>
      </c>
      <c r="BW1992" s="93">
        <v>44926</v>
      </c>
      <c r="BX1992" s="40"/>
      <c r="BY1992" s="15">
        <f>IF(BI1992=0,MAX($BY$5:BY1991)+1,0)</f>
        <v>0</v>
      </c>
      <c r="BZ1992" s="15" t="str">
        <f t="shared" si="33"/>
        <v/>
      </c>
    </row>
    <row r="1993" spans="61:78" x14ac:dyDescent="0.25">
      <c r="BI1993" s="27">
        <v>27</v>
      </c>
      <c r="BJ1993" t="s">
        <v>426</v>
      </c>
      <c r="BK1993" s="91">
        <v>-6.0000000000000001E-3</v>
      </c>
      <c r="BL1993" s="92" t="s">
        <v>632</v>
      </c>
      <c r="BM1993" s="92">
        <v>0</v>
      </c>
      <c r="BN1993" s="92">
        <v>2528</v>
      </c>
      <c r="BO1993" s="92">
        <v>107.90103148999999</v>
      </c>
      <c r="BP1993" s="92">
        <v>71.132980349999997</v>
      </c>
      <c r="BQ1993" s="92">
        <v>89.517005920000003</v>
      </c>
      <c r="BR1993" s="91" t="s">
        <v>49</v>
      </c>
      <c r="BS1993" s="92">
        <v>1519568.0019</v>
      </c>
      <c r="BT1993" s="92">
        <v>5033226.9948000005</v>
      </c>
      <c r="BU1993" s="92" t="s">
        <v>49</v>
      </c>
      <c r="BV1993" s="93">
        <v>44562</v>
      </c>
      <c r="BW1993" s="93">
        <v>44926</v>
      </c>
      <c r="BX1993" s="40"/>
      <c r="BY1993" s="15">
        <f>IF(BI1993=0,MAX($BY$5:BY1992)+1,0)</f>
        <v>0</v>
      </c>
      <c r="BZ1993" s="15" t="str">
        <f t="shared" si="33"/>
        <v/>
      </c>
    </row>
    <row r="1994" spans="61:78" x14ac:dyDescent="0.25">
      <c r="BI1994" s="27">
        <v>28</v>
      </c>
      <c r="BJ1994" t="s">
        <v>426</v>
      </c>
      <c r="BK1994" s="91">
        <v>-6.0000000000000001E-3</v>
      </c>
      <c r="BL1994" s="92" t="s">
        <v>633</v>
      </c>
      <c r="BM1994" s="92">
        <v>0</v>
      </c>
      <c r="BN1994" s="92">
        <v>2528</v>
      </c>
      <c r="BO1994" s="92">
        <v>107.90103148999999</v>
      </c>
      <c r="BP1994" s="92">
        <v>71.132980349999997</v>
      </c>
      <c r="BQ1994" s="92">
        <v>89.517005920000003</v>
      </c>
      <c r="BR1994" s="91" t="s">
        <v>50</v>
      </c>
      <c r="BS1994" s="92">
        <v>1519571.9987999999</v>
      </c>
      <c r="BT1994" s="92">
        <v>5033222.9929</v>
      </c>
      <c r="BU1994" s="92" t="s">
        <v>50</v>
      </c>
      <c r="BV1994" s="93">
        <v>44562</v>
      </c>
      <c r="BW1994" s="93">
        <v>44926</v>
      </c>
      <c r="BX1994" s="40"/>
      <c r="BY1994" s="15">
        <f>IF(BI1994=0,MAX($BY$5:BY1993)+1,0)</f>
        <v>0</v>
      </c>
      <c r="BZ1994" s="15" t="str">
        <f t="shared" si="33"/>
        <v/>
      </c>
    </row>
    <row r="1995" spans="61:78" x14ac:dyDescent="0.25">
      <c r="BI1995" s="27">
        <v>29</v>
      </c>
      <c r="BJ1995" t="s">
        <v>427</v>
      </c>
      <c r="BK1995" s="91">
        <v>6.0000000000000001E-3</v>
      </c>
      <c r="BL1995" s="92" t="s">
        <v>634</v>
      </c>
      <c r="BM1995" s="92">
        <v>0</v>
      </c>
      <c r="BN1995" s="92">
        <v>2412</v>
      </c>
      <c r="BO1995" s="92">
        <v>108.01702118</v>
      </c>
      <c r="BP1995" s="92">
        <v>71.264244079999997</v>
      </c>
      <c r="BQ1995" s="92">
        <v>89.640632629999999</v>
      </c>
      <c r="BR1995" s="91" t="s">
        <v>51</v>
      </c>
      <c r="BS1995" s="92">
        <v>1519546.9998999999</v>
      </c>
      <c r="BT1995" s="92">
        <v>5033241</v>
      </c>
      <c r="BU1995" s="92" t="s">
        <v>51</v>
      </c>
      <c r="BV1995" s="93">
        <v>44562</v>
      </c>
      <c r="BW1995" s="93">
        <v>44926</v>
      </c>
      <c r="BX1995" s="40"/>
      <c r="BY1995" s="15">
        <f>IF(BI1995=0,MAX($BY$5:BY1994)+1,0)</f>
        <v>0</v>
      </c>
      <c r="BZ1995" s="15" t="str">
        <f t="shared" si="33"/>
        <v/>
      </c>
    </row>
    <row r="1996" spans="61:78" x14ac:dyDescent="0.25">
      <c r="BI1996" s="27">
        <v>30</v>
      </c>
      <c r="BJ1996" t="s">
        <v>426</v>
      </c>
      <c r="BK1996" s="91">
        <v>6.0000000000000001E-3</v>
      </c>
      <c r="BL1996" s="92" t="s">
        <v>635</v>
      </c>
      <c r="BM1996" s="92">
        <v>0</v>
      </c>
      <c r="BN1996" s="92">
        <v>2528</v>
      </c>
      <c r="BO1996" s="92">
        <v>107.90103148999999</v>
      </c>
      <c r="BP1996" s="92">
        <v>71.132980349999997</v>
      </c>
      <c r="BQ1996" s="92">
        <v>89.517005920000003</v>
      </c>
      <c r="BR1996" s="91" t="s">
        <v>52</v>
      </c>
      <c r="BS1996" s="92">
        <v>1519545.0049999999</v>
      </c>
      <c r="BT1996" s="92">
        <v>5033238.9978999998</v>
      </c>
      <c r="BU1996" s="92" t="s">
        <v>52</v>
      </c>
      <c r="BV1996" s="93">
        <v>44562</v>
      </c>
      <c r="BW1996" s="93">
        <v>44926</v>
      </c>
      <c r="BX1996" s="40"/>
      <c r="BY1996" s="15">
        <f>IF(BI1996=0,MAX($BY$5:BY1995)+1,0)</f>
        <v>0</v>
      </c>
      <c r="BZ1996" s="15" t="str">
        <f t="shared" si="33"/>
        <v/>
      </c>
    </row>
    <row r="1997" spans="61:78" x14ac:dyDescent="0.25">
      <c r="BI1997" s="27">
        <v>31</v>
      </c>
      <c r="BJ1997" t="s">
        <v>422</v>
      </c>
      <c r="BK1997" s="91">
        <v>1.2E-2</v>
      </c>
      <c r="BL1997" s="92" t="s">
        <v>636</v>
      </c>
      <c r="BM1997" s="92">
        <v>0</v>
      </c>
      <c r="BN1997" s="92">
        <v>2527</v>
      </c>
      <c r="BO1997" s="92">
        <v>107.97271729000001</v>
      </c>
      <c r="BP1997" s="92">
        <v>71.206565859999998</v>
      </c>
      <c r="BQ1997" s="92">
        <v>89.589641575000002</v>
      </c>
      <c r="BR1997" s="91" t="s">
        <v>53</v>
      </c>
      <c r="BS1997" s="92">
        <v>1519518.9950999999</v>
      </c>
      <c r="BT1997" s="92">
        <v>5033226.9990999997</v>
      </c>
      <c r="BU1997" s="92" t="s">
        <v>53</v>
      </c>
      <c r="BV1997" s="93">
        <v>44562</v>
      </c>
      <c r="BW1997" s="93">
        <v>44926</v>
      </c>
      <c r="BX1997" s="40"/>
      <c r="BY1997" s="15">
        <f>IF(BI1997=0,MAX($BY$5:BY1996)+1,0)</f>
        <v>0</v>
      </c>
      <c r="BZ1997" s="15" t="str">
        <f t="shared" si="33"/>
        <v/>
      </c>
    </row>
    <row r="1998" spans="61:78" x14ac:dyDescent="0.25">
      <c r="BI1998" s="27">
        <v>32</v>
      </c>
      <c r="BJ1998" t="s">
        <v>426</v>
      </c>
      <c r="BK1998" s="91">
        <v>8.0000000000000002E-3</v>
      </c>
      <c r="BL1998" s="92" t="s">
        <v>639</v>
      </c>
      <c r="BM1998" s="92">
        <v>0</v>
      </c>
      <c r="BN1998" s="92">
        <v>2528</v>
      </c>
      <c r="BO1998" s="92">
        <v>107.90103148999999</v>
      </c>
      <c r="BP1998" s="92">
        <v>71.132980349999997</v>
      </c>
      <c r="BQ1998" s="92">
        <v>89.517005920000003</v>
      </c>
      <c r="BR1998" s="91" t="s">
        <v>56</v>
      </c>
      <c r="BS1998" s="92">
        <v>1519549.9957999999</v>
      </c>
      <c r="BT1998" s="92">
        <v>5033195.9979999997</v>
      </c>
      <c r="BU1998" s="92" t="s">
        <v>56</v>
      </c>
      <c r="BV1998" s="93">
        <v>44562</v>
      </c>
      <c r="BW1998" s="93">
        <v>44926</v>
      </c>
      <c r="BX1998" s="40"/>
      <c r="BY1998" s="15">
        <f>IF(BI1998=0,MAX($BY$5:BY1997)+1,0)</f>
        <v>0</v>
      </c>
      <c r="BZ1998" s="15" t="str">
        <f t="shared" si="33"/>
        <v/>
      </c>
    </row>
    <row r="1999" spans="61:78" x14ac:dyDescent="0.25">
      <c r="BI1999" s="27">
        <v>33</v>
      </c>
      <c r="BJ1999" t="s">
        <v>342</v>
      </c>
      <c r="BK1999" s="91">
        <v>6.0000000000000001E-3</v>
      </c>
      <c r="BL1999" s="92" t="s">
        <v>654</v>
      </c>
      <c r="BM1999" s="92">
        <v>0</v>
      </c>
      <c r="BN1999" s="92">
        <v>14785</v>
      </c>
      <c r="BO1999" s="92">
        <v>106.4753418</v>
      </c>
      <c r="BP1999" s="92">
        <v>63.433700559999998</v>
      </c>
      <c r="BQ1999" s="92">
        <v>84.95452118</v>
      </c>
      <c r="BR1999" s="91" t="s">
        <v>71</v>
      </c>
      <c r="BS1999" s="92">
        <v>1518762.0031999999</v>
      </c>
      <c r="BT1999" s="92">
        <v>5031310.9926000005</v>
      </c>
      <c r="BU1999" s="92" t="s">
        <v>71</v>
      </c>
      <c r="BV1999" s="93">
        <v>44562</v>
      </c>
      <c r="BW1999" s="93">
        <v>44926</v>
      </c>
      <c r="BX1999" s="40"/>
      <c r="BY1999" s="15">
        <f>IF(BI1999=0,MAX($BY$5:BY1998)+1,0)</f>
        <v>0</v>
      </c>
      <c r="BZ1999" s="15" t="str">
        <f t="shared" si="33"/>
        <v/>
      </c>
    </row>
    <row r="2000" spans="61:78" x14ac:dyDescent="0.25">
      <c r="BI2000" s="27">
        <v>34</v>
      </c>
      <c r="BJ2000" t="s">
        <v>453</v>
      </c>
      <c r="BK2000" s="91">
        <v>-3.5000000000000001E-3</v>
      </c>
      <c r="BL2000" s="92" t="s">
        <v>674</v>
      </c>
      <c r="BM2000" s="92">
        <v>0</v>
      </c>
      <c r="BN2000" s="92">
        <v>727</v>
      </c>
      <c r="BO2000" s="92">
        <v>112.15606689000001</v>
      </c>
      <c r="BP2000" s="92">
        <v>65.068504329999996</v>
      </c>
      <c r="BQ2000" s="92">
        <v>88.612285610000001</v>
      </c>
      <c r="BR2000" s="91" t="s">
        <v>87</v>
      </c>
      <c r="BS2000" s="92">
        <v>1516905.0027999999</v>
      </c>
      <c r="BT2000" s="92">
        <v>5033255.9985999996</v>
      </c>
      <c r="BU2000" s="92" t="s">
        <v>87</v>
      </c>
      <c r="BV2000" s="93">
        <v>44562</v>
      </c>
      <c r="BW2000" s="93">
        <v>44926</v>
      </c>
      <c r="BX2000" s="40"/>
      <c r="BY2000" s="15">
        <f>IF(BI2000=0,MAX($BY$5:BY1999)+1,0)</f>
        <v>0</v>
      </c>
      <c r="BZ2000" s="15" t="str">
        <f t="shared" si="33"/>
        <v/>
      </c>
    </row>
    <row r="2001" spans="61:78" x14ac:dyDescent="0.25">
      <c r="BI2001" s="27">
        <v>35</v>
      </c>
      <c r="BJ2001" t="s">
        <v>464</v>
      </c>
      <c r="BK2001" s="91">
        <v>-9.4999999999999998E-3</v>
      </c>
      <c r="BL2001" s="92" t="s">
        <v>683</v>
      </c>
      <c r="BM2001" s="92">
        <v>0</v>
      </c>
      <c r="BN2001" s="92">
        <v>9249</v>
      </c>
      <c r="BO2001" s="92">
        <v>103.56208801</v>
      </c>
      <c r="BP2001" s="92">
        <v>66.873481749999996</v>
      </c>
      <c r="BQ2001" s="92">
        <v>85.217784879999996</v>
      </c>
      <c r="BR2001" s="91" t="s">
        <v>89</v>
      </c>
      <c r="BS2001" s="92">
        <v>1520751.9961000001</v>
      </c>
      <c r="BT2001" s="92">
        <v>5032391.9959000004</v>
      </c>
      <c r="BU2001" s="92" t="s">
        <v>89</v>
      </c>
      <c r="BV2001" s="93">
        <v>44562</v>
      </c>
      <c r="BW2001" s="93">
        <v>44926</v>
      </c>
      <c r="BX2001" s="40"/>
      <c r="BY2001" s="15">
        <f>IF(BI2001=0,MAX($BY$5:BY2000)+1,0)</f>
        <v>0</v>
      </c>
      <c r="BZ2001" s="15" t="str">
        <f t="shared" si="33"/>
        <v/>
      </c>
    </row>
    <row r="2002" spans="61:78" x14ac:dyDescent="0.25">
      <c r="BI2002" s="27">
        <v>36</v>
      </c>
      <c r="BJ2002" t="s">
        <v>465</v>
      </c>
      <c r="BK2002" s="91">
        <v>-9.4999999999999998E-3</v>
      </c>
      <c r="BL2002" s="92" t="s">
        <v>684</v>
      </c>
      <c r="BM2002" s="92">
        <v>0</v>
      </c>
      <c r="BN2002" s="92">
        <v>8671</v>
      </c>
      <c r="BO2002" s="92">
        <v>104.6832962</v>
      </c>
      <c r="BP2002" s="92">
        <v>68.130287170000003</v>
      </c>
      <c r="BQ2002" s="92">
        <v>86.406791685000002</v>
      </c>
      <c r="BR2002" s="91" t="s">
        <v>90</v>
      </c>
      <c r="BS2002" s="92">
        <v>1520458.9982</v>
      </c>
      <c r="BT2002" s="92">
        <v>5032383.9956999999</v>
      </c>
      <c r="BU2002" s="92" t="s">
        <v>90</v>
      </c>
      <c r="BV2002" s="93">
        <v>44562</v>
      </c>
      <c r="BW2002" s="93">
        <v>44926</v>
      </c>
      <c r="BX2002" s="40"/>
      <c r="BY2002" s="15">
        <f>IF(BI2002=0,MAX($BY$5:BY2001)+1,0)</f>
        <v>0</v>
      </c>
      <c r="BZ2002" s="15" t="str">
        <f t="shared" si="33"/>
        <v/>
      </c>
    </row>
    <row r="2003" spans="61:78" x14ac:dyDescent="0.25">
      <c r="BI2003" s="27">
        <v>37</v>
      </c>
      <c r="BJ2003" t="s">
        <v>466</v>
      </c>
      <c r="BK2003" s="91">
        <v>-9.4999999999999998E-3</v>
      </c>
      <c r="BL2003" s="92" t="s">
        <v>685</v>
      </c>
      <c r="BM2003" s="92">
        <v>0</v>
      </c>
      <c r="BN2003" s="92">
        <v>9255</v>
      </c>
      <c r="BO2003" s="92">
        <v>103.91210938</v>
      </c>
      <c r="BP2003" s="92">
        <v>66.635841369999994</v>
      </c>
      <c r="BQ2003" s="92">
        <v>85.273975374999907</v>
      </c>
      <c r="BR2003" s="91" t="s">
        <v>91</v>
      </c>
      <c r="BS2003" s="92">
        <v>1520823.9998999999</v>
      </c>
      <c r="BT2003" s="92">
        <v>5032383.9976000004</v>
      </c>
      <c r="BU2003" s="92" t="s">
        <v>91</v>
      </c>
      <c r="BV2003" s="93">
        <v>44562</v>
      </c>
      <c r="BW2003" s="93">
        <v>44926</v>
      </c>
      <c r="BX2003" s="40"/>
      <c r="BY2003" s="15">
        <f>IF(BI2003=0,MAX($BY$5:BY2002)+1,0)</f>
        <v>0</v>
      </c>
      <c r="BZ2003" s="15" t="str">
        <f t="shared" si="33"/>
        <v/>
      </c>
    </row>
    <row r="2004" spans="61:78" x14ac:dyDescent="0.25">
      <c r="BI2004" s="27">
        <v>38</v>
      </c>
      <c r="BJ2004" t="s">
        <v>467</v>
      </c>
      <c r="BK2004" s="91">
        <v>-9.4999999999999998E-3</v>
      </c>
      <c r="BL2004" s="92" t="s">
        <v>686</v>
      </c>
      <c r="BM2004" s="92">
        <v>0</v>
      </c>
      <c r="BN2004" s="92">
        <v>8689</v>
      </c>
      <c r="BO2004" s="92">
        <v>104.02419281</v>
      </c>
      <c r="BP2004" s="92">
        <v>67.291755679999994</v>
      </c>
      <c r="BQ2004" s="92">
        <v>85.657974244999906</v>
      </c>
      <c r="BR2004" s="91" t="s">
        <v>92</v>
      </c>
      <c r="BS2004" s="92">
        <v>1520653.0012999999</v>
      </c>
      <c r="BT2004" s="92">
        <v>5032404.9929</v>
      </c>
      <c r="BU2004" s="92" t="s">
        <v>92</v>
      </c>
      <c r="BV2004" s="93">
        <v>44562</v>
      </c>
      <c r="BW2004" s="93">
        <v>44926</v>
      </c>
      <c r="BX2004" s="40"/>
      <c r="BY2004" s="15">
        <f>IF(BI2004=0,MAX($BY$5:BY2003)+1,0)</f>
        <v>0</v>
      </c>
      <c r="BZ2004" s="15" t="str">
        <f t="shared" si="33"/>
        <v/>
      </c>
    </row>
    <row r="2005" spans="61:78" x14ac:dyDescent="0.25">
      <c r="BI2005" s="27">
        <v>39</v>
      </c>
      <c r="BJ2005" t="s">
        <v>468</v>
      </c>
      <c r="BK2005" s="91">
        <v>-9.4999999999999998E-3</v>
      </c>
      <c r="BL2005" s="92" t="s">
        <v>687</v>
      </c>
      <c r="BM2005" s="92">
        <v>0</v>
      </c>
      <c r="BN2005" s="92">
        <v>7191</v>
      </c>
      <c r="BO2005" s="92">
        <v>103.00206756999999</v>
      </c>
      <c r="BP2005" s="92">
        <v>68.493926999999999</v>
      </c>
      <c r="BQ2005" s="92">
        <v>85.747997284999997</v>
      </c>
      <c r="BR2005" s="91" t="s">
        <v>93</v>
      </c>
      <c r="BS2005" s="92">
        <v>1520382.003</v>
      </c>
      <c r="BT2005" s="92">
        <v>5032502.9935999997</v>
      </c>
      <c r="BU2005" s="92" t="s">
        <v>93</v>
      </c>
      <c r="BV2005" s="93">
        <v>44562</v>
      </c>
      <c r="BW2005" s="93">
        <v>44926</v>
      </c>
      <c r="BX2005" s="40"/>
      <c r="BY2005" s="15">
        <f>IF(BI2005=0,MAX($BY$5:BY2004)+1,0)</f>
        <v>0</v>
      </c>
      <c r="BZ2005" s="15" t="str">
        <f t="shared" si="33"/>
        <v/>
      </c>
    </row>
    <row r="2006" spans="61:78" x14ac:dyDescent="0.25">
      <c r="BI2006" s="27">
        <v>0</v>
      </c>
      <c r="BJ2006" t="s">
        <v>394</v>
      </c>
      <c r="BK2006" s="91">
        <v>-5.0000000000000001E-3</v>
      </c>
      <c r="BL2006" s="92" t="s">
        <v>596</v>
      </c>
      <c r="BM2006" s="92">
        <v>0</v>
      </c>
      <c r="BN2006" s="92">
        <v>3117</v>
      </c>
      <c r="BO2006" s="92">
        <v>110.0019989</v>
      </c>
      <c r="BP2006" s="92">
        <v>65.353309629999998</v>
      </c>
      <c r="BQ2006" s="92">
        <v>87.677654265000001</v>
      </c>
      <c r="BR2006" s="91">
        <v>636</v>
      </c>
      <c r="BS2006" s="92">
        <v>1518019.0027999999</v>
      </c>
      <c r="BT2006" s="92">
        <v>5032595.9945999999</v>
      </c>
      <c r="BU2006" s="92">
        <v>636</v>
      </c>
      <c r="BV2006" s="93">
        <v>44562</v>
      </c>
      <c r="BW2006" s="93">
        <v>44926</v>
      </c>
      <c r="BX2006" s="40"/>
      <c r="BY2006" s="15">
        <f>IF(BI2006=0,MAX($BY$5:BY2005)+1,0)</f>
        <v>51</v>
      </c>
      <c r="BZ2006" s="15" t="str">
        <f t="shared" si="33"/>
        <v/>
      </c>
    </row>
    <row r="2007" spans="61:78" x14ac:dyDescent="0.25">
      <c r="BI2007" s="27">
        <v>1</v>
      </c>
      <c r="BJ2007" t="s">
        <v>395</v>
      </c>
      <c r="BK2007" s="91">
        <v>-5.0000000000000001E-3</v>
      </c>
      <c r="BL2007" s="92" t="s">
        <v>597</v>
      </c>
      <c r="BM2007" s="92">
        <v>0</v>
      </c>
      <c r="BN2007" s="92">
        <v>2749</v>
      </c>
      <c r="BO2007" s="92">
        <v>110.50395966000001</v>
      </c>
      <c r="BP2007" s="92">
        <v>65.559921259999996</v>
      </c>
      <c r="BQ2007" s="92">
        <v>88.031940460000001</v>
      </c>
      <c r="BR2007" s="91">
        <v>637</v>
      </c>
      <c r="BS2007" s="92">
        <v>1518020.0022</v>
      </c>
      <c r="BT2007" s="92">
        <v>5032741.9932000004</v>
      </c>
      <c r="BU2007" s="92">
        <v>637</v>
      </c>
      <c r="BV2007" s="93">
        <v>44562</v>
      </c>
      <c r="BW2007" s="93">
        <v>44926</v>
      </c>
      <c r="BX2007" s="40"/>
      <c r="BY2007" s="15">
        <f>IF(BI2007=0,MAX($BY$5:BY2006)+1,0)</f>
        <v>0</v>
      </c>
      <c r="BZ2007" s="15" t="str">
        <f t="shared" si="33"/>
        <v/>
      </c>
    </row>
    <row r="2008" spans="61:78" x14ac:dyDescent="0.25">
      <c r="BI2008" s="27">
        <v>2</v>
      </c>
      <c r="BJ2008" t="s">
        <v>396</v>
      </c>
      <c r="BK2008" s="91">
        <v>-0.02</v>
      </c>
      <c r="BL2008" s="92" t="s">
        <v>598</v>
      </c>
      <c r="BM2008" s="92">
        <v>0</v>
      </c>
      <c r="BN2008" s="92">
        <v>2531</v>
      </c>
      <c r="BO2008" s="92">
        <v>107.81092072</v>
      </c>
      <c r="BP2008" s="92">
        <v>70.854019170000001</v>
      </c>
      <c r="BQ2008" s="92">
        <v>89.332469945</v>
      </c>
      <c r="BR2008" s="91">
        <v>826</v>
      </c>
      <c r="BS2008" s="92">
        <v>1519684.0051</v>
      </c>
      <c r="BT2008" s="92">
        <v>5033258.9992000004</v>
      </c>
      <c r="BU2008" s="92">
        <v>826</v>
      </c>
      <c r="BV2008" s="93">
        <v>44562</v>
      </c>
      <c r="BW2008" s="93">
        <v>44926</v>
      </c>
      <c r="BX2008" s="40"/>
      <c r="BY2008" s="15">
        <f>IF(BI2008=0,MAX($BY$5:BY2007)+1,0)</f>
        <v>0</v>
      </c>
      <c r="BZ2008" s="15" t="str">
        <f t="shared" si="33"/>
        <v/>
      </c>
    </row>
    <row r="2009" spans="61:78" x14ac:dyDescent="0.25">
      <c r="BI2009" s="27">
        <v>3</v>
      </c>
      <c r="BJ2009" t="s">
        <v>397</v>
      </c>
      <c r="BK2009" s="91">
        <v>-2.1399999999999999E-2</v>
      </c>
      <c r="BL2009" s="92" t="s">
        <v>599</v>
      </c>
      <c r="BM2009" s="92">
        <v>0</v>
      </c>
      <c r="BN2009" s="92">
        <v>2038</v>
      </c>
      <c r="BO2009" s="92">
        <v>107.7279892</v>
      </c>
      <c r="BP2009" s="92">
        <v>71.638175959999998</v>
      </c>
      <c r="BQ2009" s="92">
        <v>89.683082579999905</v>
      </c>
      <c r="BR2009" s="91">
        <v>828</v>
      </c>
      <c r="BS2009" s="92">
        <v>1519133.9997</v>
      </c>
      <c r="BT2009" s="92">
        <v>5033304.9972000001</v>
      </c>
      <c r="BU2009" s="92">
        <v>828</v>
      </c>
      <c r="BV2009" s="93">
        <v>44562</v>
      </c>
      <c r="BW2009" s="93">
        <v>44926</v>
      </c>
      <c r="BX2009" s="40"/>
      <c r="BY2009" s="15">
        <f>IF(BI2009=0,MAX($BY$5:BY2008)+1,0)</f>
        <v>0</v>
      </c>
      <c r="BZ2009" s="15" t="str">
        <f t="shared" si="33"/>
        <v/>
      </c>
    </row>
    <row r="2010" spans="61:78" x14ac:dyDescent="0.25">
      <c r="BI2010" s="27">
        <v>4</v>
      </c>
      <c r="BJ2010" t="s">
        <v>398</v>
      </c>
      <c r="BK2010" s="91">
        <v>-3.0000000000000001E-3</v>
      </c>
      <c r="BL2010" s="92" t="s">
        <v>600</v>
      </c>
      <c r="BM2010" s="92">
        <v>0</v>
      </c>
      <c r="BN2010" s="92">
        <v>3878</v>
      </c>
      <c r="BO2010" s="92">
        <v>109.74568176</v>
      </c>
      <c r="BP2010" s="92">
        <v>65.147163390000003</v>
      </c>
      <c r="BQ2010" s="92">
        <v>87.446422575</v>
      </c>
      <c r="BR2010" s="91">
        <v>830</v>
      </c>
      <c r="BS2010" s="92">
        <v>1518029.0029</v>
      </c>
      <c r="BT2010" s="92">
        <v>5032427.9934999999</v>
      </c>
      <c r="BU2010" s="92">
        <v>830</v>
      </c>
      <c r="BV2010" s="93">
        <v>44562</v>
      </c>
      <c r="BW2010" s="93">
        <v>44926</v>
      </c>
      <c r="BX2010" s="40"/>
      <c r="BY2010" s="15">
        <f>IF(BI2010=0,MAX($BY$5:BY2009)+1,0)</f>
        <v>0</v>
      </c>
      <c r="BZ2010" s="15" t="str">
        <f t="shared" si="33"/>
        <v/>
      </c>
    </row>
    <row r="2011" spans="61:78" x14ac:dyDescent="0.25">
      <c r="BI2011" s="27">
        <v>5</v>
      </c>
      <c r="BJ2011" t="s">
        <v>399</v>
      </c>
      <c r="BK2011" s="91">
        <v>-0.05</v>
      </c>
      <c r="BL2011" s="92" t="s">
        <v>601</v>
      </c>
      <c r="BM2011" s="92">
        <v>0</v>
      </c>
      <c r="BN2011" s="92">
        <v>2298</v>
      </c>
      <c r="BO2011" s="92">
        <v>107.49346924</v>
      </c>
      <c r="BP2011" s="92">
        <v>71.22814941</v>
      </c>
      <c r="BQ2011" s="92">
        <v>89.360809324999906</v>
      </c>
      <c r="BR2011" s="91">
        <v>833</v>
      </c>
      <c r="BS2011" s="92">
        <v>1519631.0009999999</v>
      </c>
      <c r="BT2011" s="92">
        <v>5033315.9994999999</v>
      </c>
      <c r="BU2011" s="92">
        <v>833</v>
      </c>
      <c r="BV2011" s="93">
        <v>44562</v>
      </c>
      <c r="BW2011" s="93">
        <v>44926</v>
      </c>
      <c r="BX2011" s="40"/>
      <c r="BY2011" s="15">
        <f>IF(BI2011=0,MAX($BY$5:BY2010)+1,0)</f>
        <v>0</v>
      </c>
      <c r="BZ2011" s="15" t="str">
        <f t="shared" si="33"/>
        <v/>
      </c>
    </row>
    <row r="2012" spans="61:78" x14ac:dyDescent="0.25">
      <c r="BI2012" s="27">
        <v>6</v>
      </c>
      <c r="BJ2012" t="s">
        <v>402</v>
      </c>
      <c r="BK2012" s="91">
        <v>-5.0000000000000001E-3</v>
      </c>
      <c r="BL2012" s="92" t="s">
        <v>604</v>
      </c>
      <c r="BM2012" s="92">
        <v>0</v>
      </c>
      <c r="BN2012" s="92">
        <v>7027</v>
      </c>
      <c r="BO2012" s="92">
        <v>105.78554535000001</v>
      </c>
      <c r="BP2012" s="92">
        <v>69.659011840000005</v>
      </c>
      <c r="BQ2012" s="92">
        <v>87.722278595000006</v>
      </c>
      <c r="BR2012" s="91">
        <v>2503</v>
      </c>
      <c r="BS2012" s="92">
        <v>1519820.0038999999</v>
      </c>
      <c r="BT2012" s="92">
        <v>5032380.0003000004</v>
      </c>
      <c r="BU2012" s="92">
        <v>2503</v>
      </c>
      <c r="BV2012" s="93">
        <v>44562</v>
      </c>
      <c r="BW2012" s="93">
        <v>44926</v>
      </c>
      <c r="BX2012" s="40"/>
      <c r="BY2012" s="15">
        <f>IF(BI2012=0,MAX($BY$5:BY2011)+1,0)</f>
        <v>0</v>
      </c>
      <c r="BZ2012" s="15" t="str">
        <f t="shared" si="33"/>
        <v/>
      </c>
    </row>
    <row r="2013" spans="61:78" x14ac:dyDescent="0.25">
      <c r="BI2013" s="27">
        <v>7</v>
      </c>
      <c r="BJ2013" t="s">
        <v>404</v>
      </c>
      <c r="BK2013" s="91">
        <v>-0.01</v>
      </c>
      <c r="BL2013" s="92" t="s">
        <v>606</v>
      </c>
      <c r="BM2013" s="92">
        <v>0</v>
      </c>
      <c r="BN2013" s="92">
        <v>2010</v>
      </c>
      <c r="BO2013" s="92">
        <v>110.89460754</v>
      </c>
      <c r="BP2013" s="92">
        <v>65.334671020000002</v>
      </c>
      <c r="BQ2013" s="92">
        <v>88.114639280000006</v>
      </c>
      <c r="BR2013" s="91">
        <v>2550</v>
      </c>
      <c r="BS2013" s="92">
        <v>1517747.0035000001</v>
      </c>
      <c r="BT2013" s="92">
        <v>5032975.0000999998</v>
      </c>
      <c r="BU2013" s="92">
        <v>2550</v>
      </c>
      <c r="BV2013" s="93">
        <v>44562</v>
      </c>
      <c r="BW2013" s="93">
        <v>44926</v>
      </c>
      <c r="BX2013" s="40"/>
      <c r="BY2013" s="15">
        <f>IF(BI2013=0,MAX($BY$5:BY2012)+1,0)</f>
        <v>0</v>
      </c>
      <c r="BZ2013" s="15" t="str">
        <f t="shared" si="33"/>
        <v/>
      </c>
    </row>
    <row r="2014" spans="61:78" x14ac:dyDescent="0.25">
      <c r="BI2014" s="27">
        <v>8</v>
      </c>
      <c r="BJ2014" t="s">
        <v>405</v>
      </c>
      <c r="BK2014" s="91">
        <v>-8.0000000000000002E-3</v>
      </c>
      <c r="BL2014" s="92" t="s">
        <v>607</v>
      </c>
      <c r="BM2014" s="92">
        <v>0</v>
      </c>
      <c r="BN2014" s="92">
        <v>2256</v>
      </c>
      <c r="BO2014" s="92">
        <v>110.55115508999999</v>
      </c>
      <c r="BP2014" s="92">
        <v>65.523017879999998</v>
      </c>
      <c r="BQ2014" s="92">
        <v>88.037086485000003</v>
      </c>
      <c r="BR2014" s="91">
        <v>2551</v>
      </c>
      <c r="BS2014" s="92">
        <v>1517591.9992</v>
      </c>
      <c r="BT2014" s="92">
        <v>5032844.9995999997</v>
      </c>
      <c r="BU2014" s="92">
        <v>2551</v>
      </c>
      <c r="BV2014" s="93">
        <v>44562</v>
      </c>
      <c r="BW2014" s="93">
        <v>44926</v>
      </c>
      <c r="BX2014" s="40"/>
      <c r="BY2014" s="15">
        <f>IF(BI2014=0,MAX($BY$5:BY2013)+1,0)</f>
        <v>0</v>
      </c>
      <c r="BZ2014" s="15" t="str">
        <f t="shared" si="33"/>
        <v/>
      </c>
    </row>
    <row r="2015" spans="61:78" x14ac:dyDescent="0.25">
      <c r="BI2015" s="27">
        <v>9</v>
      </c>
      <c r="BJ2015" t="s">
        <v>406</v>
      </c>
      <c r="BK2015" s="91">
        <v>-1.2E-2</v>
      </c>
      <c r="BL2015" s="92" t="s">
        <v>608</v>
      </c>
      <c r="BM2015" s="92">
        <v>0</v>
      </c>
      <c r="BN2015" s="92">
        <v>2137</v>
      </c>
      <c r="BO2015" s="92">
        <v>110.35852814</v>
      </c>
      <c r="BP2015" s="92">
        <v>65.443931579999997</v>
      </c>
      <c r="BQ2015" s="92">
        <v>87.901229860000001</v>
      </c>
      <c r="BR2015" s="91">
        <v>2559</v>
      </c>
      <c r="BS2015" s="92">
        <v>1517866.0035999999</v>
      </c>
      <c r="BT2015" s="92">
        <v>5032951.9955000002</v>
      </c>
      <c r="BU2015" s="92">
        <v>2559</v>
      </c>
      <c r="BV2015" s="93">
        <v>44562</v>
      </c>
      <c r="BW2015" s="93">
        <v>44926</v>
      </c>
      <c r="BX2015" s="40"/>
      <c r="BY2015" s="15">
        <f>IF(BI2015=0,MAX($BY$5:BY2014)+1,0)</f>
        <v>0</v>
      </c>
      <c r="BZ2015" s="15" t="str">
        <f t="shared" si="33"/>
        <v/>
      </c>
    </row>
    <row r="2016" spans="61:78" x14ac:dyDescent="0.25">
      <c r="BI2016" s="27">
        <v>10</v>
      </c>
      <c r="BJ2016" t="s">
        <v>407</v>
      </c>
      <c r="BK2016" s="91">
        <v>-2.2499999999999999E-2</v>
      </c>
      <c r="BL2016" s="92" t="s">
        <v>609</v>
      </c>
      <c r="BM2016" s="92">
        <v>0</v>
      </c>
      <c r="BN2016" s="92">
        <v>645</v>
      </c>
      <c r="BO2016" s="92">
        <v>109.94715881</v>
      </c>
      <c r="BP2016" s="92">
        <v>72.904418949999993</v>
      </c>
      <c r="BQ2016" s="92">
        <v>91.425788879999999</v>
      </c>
      <c r="BR2016" s="91">
        <v>4740</v>
      </c>
      <c r="BS2016" s="92">
        <v>1519004.9994999999</v>
      </c>
      <c r="BT2016" s="92">
        <v>5033871.9913999997</v>
      </c>
      <c r="BU2016" s="92">
        <v>4740</v>
      </c>
      <c r="BV2016" s="93">
        <v>44562</v>
      </c>
      <c r="BW2016" s="93">
        <v>44926</v>
      </c>
      <c r="BX2016" s="40"/>
      <c r="BY2016" s="15">
        <f>IF(BI2016=0,MAX($BY$5:BY2015)+1,0)</f>
        <v>0</v>
      </c>
      <c r="BZ2016" s="15" t="str">
        <f t="shared" si="33"/>
        <v/>
      </c>
    </row>
    <row r="2017" spans="61:78" x14ac:dyDescent="0.25">
      <c r="BI2017" s="27">
        <v>11</v>
      </c>
      <c r="BJ2017" t="s">
        <v>407</v>
      </c>
      <c r="BK2017" s="91">
        <v>-2.2499999999999999E-2</v>
      </c>
      <c r="BL2017" s="92" t="s">
        <v>610</v>
      </c>
      <c r="BM2017" s="92">
        <v>0</v>
      </c>
      <c r="BN2017" s="92">
        <v>645</v>
      </c>
      <c r="BO2017" s="92">
        <v>109.94715881</v>
      </c>
      <c r="BP2017" s="92">
        <v>72.904418949999993</v>
      </c>
      <c r="BQ2017" s="92">
        <v>91.425788879999999</v>
      </c>
      <c r="BR2017" s="91">
        <v>4741</v>
      </c>
      <c r="BS2017" s="92">
        <v>1519003.9994999999</v>
      </c>
      <c r="BT2017" s="92">
        <v>5033866.9908999996</v>
      </c>
      <c r="BU2017" s="92">
        <v>4741</v>
      </c>
      <c r="BV2017" s="93">
        <v>44562</v>
      </c>
      <c r="BW2017" s="93">
        <v>44926</v>
      </c>
      <c r="BX2017" s="40"/>
      <c r="BY2017" s="15">
        <f>IF(BI2017=0,MAX($BY$5:BY2016)+1,0)</f>
        <v>0</v>
      </c>
      <c r="BZ2017" s="15" t="str">
        <f t="shared" si="33"/>
        <v/>
      </c>
    </row>
    <row r="2018" spans="61:78" x14ac:dyDescent="0.25">
      <c r="BI2018" s="27">
        <v>12</v>
      </c>
      <c r="BJ2018" t="s">
        <v>409</v>
      </c>
      <c r="BK2018" s="91">
        <v>-8.0000000000000002E-3</v>
      </c>
      <c r="BL2018" s="92" t="s">
        <v>612</v>
      </c>
      <c r="BM2018" s="92">
        <v>0</v>
      </c>
      <c r="BN2018" s="92">
        <v>8231</v>
      </c>
      <c r="BO2018" s="92">
        <v>109.92002869</v>
      </c>
      <c r="BP2018" s="92">
        <v>64.246482850000007</v>
      </c>
      <c r="BQ2018" s="92">
        <v>87.083255769999994</v>
      </c>
      <c r="BR2018" s="91" t="s">
        <v>18</v>
      </c>
      <c r="BS2018" s="92">
        <v>1517647.0034</v>
      </c>
      <c r="BT2018" s="92">
        <v>5031648.0003000004</v>
      </c>
      <c r="BU2018" s="92" t="s">
        <v>18</v>
      </c>
      <c r="BV2018" s="93">
        <v>44562</v>
      </c>
      <c r="BW2018" s="93">
        <v>44926</v>
      </c>
      <c r="BX2018" s="40"/>
      <c r="BY2018" s="15">
        <f>IF(BI2018=0,MAX($BY$5:BY2017)+1,0)</f>
        <v>0</v>
      </c>
      <c r="BZ2018" s="15" t="str">
        <f t="shared" si="33"/>
        <v/>
      </c>
    </row>
    <row r="2019" spans="61:78" x14ac:dyDescent="0.25">
      <c r="BI2019" s="27">
        <v>13</v>
      </c>
      <c r="BJ2019" t="s">
        <v>410</v>
      </c>
      <c r="BK2019" s="91">
        <v>-8.0000000000000002E-3</v>
      </c>
      <c r="BL2019" s="92" t="s">
        <v>613</v>
      </c>
      <c r="BM2019" s="92">
        <v>0</v>
      </c>
      <c r="BN2019" s="92">
        <v>7745</v>
      </c>
      <c r="BO2019" s="92">
        <v>109.08650208</v>
      </c>
      <c r="BP2019" s="92">
        <v>64.124412539999994</v>
      </c>
      <c r="BQ2019" s="92">
        <v>86.605457309999906</v>
      </c>
      <c r="BR2019" s="91" t="s">
        <v>19</v>
      </c>
      <c r="BS2019" s="92">
        <v>1517718.0031000001</v>
      </c>
      <c r="BT2019" s="92">
        <v>5031736.0006999997</v>
      </c>
      <c r="BU2019" s="92" t="s">
        <v>19</v>
      </c>
      <c r="BV2019" s="93">
        <v>44562</v>
      </c>
      <c r="BW2019" s="93">
        <v>44926</v>
      </c>
      <c r="BX2019" s="40"/>
      <c r="BY2019" s="15">
        <f>IF(BI2019=0,MAX($BY$5:BY2018)+1,0)</f>
        <v>0</v>
      </c>
      <c r="BZ2019" s="15" t="str">
        <f t="shared" si="33"/>
        <v/>
      </c>
    </row>
    <row r="2020" spans="61:78" x14ac:dyDescent="0.25">
      <c r="BI2020" s="27">
        <v>14</v>
      </c>
      <c r="BJ2020" t="s">
        <v>412</v>
      </c>
      <c r="BK2020" s="91">
        <v>-8.0000000000000002E-3</v>
      </c>
      <c r="BL2020" s="92" t="s">
        <v>615</v>
      </c>
      <c r="BM2020" s="92">
        <v>0</v>
      </c>
      <c r="BN2020" s="92">
        <v>9316</v>
      </c>
      <c r="BO2020" s="92">
        <v>108.80895233</v>
      </c>
      <c r="BP2020" s="92">
        <v>63.80172348</v>
      </c>
      <c r="BQ2020" s="92">
        <v>86.305337905000002</v>
      </c>
      <c r="BR2020" s="91" t="s">
        <v>28</v>
      </c>
      <c r="BS2020" s="92">
        <v>1517845.0024000001</v>
      </c>
      <c r="BT2020" s="92">
        <v>5031586.9985999996</v>
      </c>
      <c r="BU2020" s="92" t="s">
        <v>28</v>
      </c>
      <c r="BV2020" s="93">
        <v>44562</v>
      </c>
      <c r="BW2020" s="93">
        <v>44926</v>
      </c>
      <c r="BX2020" s="40"/>
      <c r="BY2020" s="15">
        <f>IF(BI2020=0,MAX($BY$5:BY2019)+1,0)</f>
        <v>0</v>
      </c>
      <c r="BZ2020" s="15" t="str">
        <f t="shared" si="33"/>
        <v/>
      </c>
    </row>
    <row r="2021" spans="61:78" x14ac:dyDescent="0.25">
      <c r="BI2021" s="27">
        <v>15</v>
      </c>
      <c r="BJ2021" t="s">
        <v>413</v>
      </c>
      <c r="BK2021" s="91">
        <v>-8.0000000000000002E-3</v>
      </c>
      <c r="BL2021" s="92" t="s">
        <v>616</v>
      </c>
      <c r="BM2021" s="92">
        <v>0</v>
      </c>
      <c r="BN2021" s="92">
        <v>10445</v>
      </c>
      <c r="BO2021" s="92">
        <v>109.21190643</v>
      </c>
      <c r="BP2021" s="92">
        <v>63.974983219999999</v>
      </c>
      <c r="BQ2021" s="92">
        <v>86.593444825000006</v>
      </c>
      <c r="BR2021" s="91" t="s">
        <v>29</v>
      </c>
      <c r="BS2021" s="92">
        <v>1517749.0031000001</v>
      </c>
      <c r="BT2021" s="92">
        <v>5031492.9918999998</v>
      </c>
      <c r="BU2021" s="92" t="s">
        <v>29</v>
      </c>
      <c r="BV2021" s="93">
        <v>44562</v>
      </c>
      <c r="BW2021" s="93">
        <v>44926</v>
      </c>
      <c r="BX2021" s="40"/>
      <c r="BY2021" s="15">
        <f>IF(BI2021=0,MAX($BY$5:BY2020)+1,0)</f>
        <v>0</v>
      </c>
      <c r="BZ2021" s="15" t="str">
        <f t="shared" si="33"/>
        <v/>
      </c>
    </row>
    <row r="2022" spans="61:78" x14ac:dyDescent="0.25">
      <c r="BI2022" s="27">
        <v>16</v>
      </c>
      <c r="BJ2022" t="s">
        <v>417</v>
      </c>
      <c r="BK2022" s="91">
        <v>-8.0000000000000002E-3</v>
      </c>
      <c r="BL2022" s="92" t="s">
        <v>621</v>
      </c>
      <c r="BM2022" s="92">
        <v>0</v>
      </c>
      <c r="BN2022" s="92">
        <v>1919</v>
      </c>
      <c r="BO2022" s="92">
        <v>107.52838898</v>
      </c>
      <c r="BP2022" s="92">
        <v>71.738250730000004</v>
      </c>
      <c r="BQ2022" s="92">
        <v>89.633319854999996</v>
      </c>
      <c r="BR2022" s="91" t="s">
        <v>38</v>
      </c>
      <c r="BS2022" s="92">
        <v>1519559.9978</v>
      </c>
      <c r="BT2022" s="92">
        <v>5033463.9984999998</v>
      </c>
      <c r="BU2022" s="92" t="s">
        <v>38</v>
      </c>
      <c r="BV2022" s="93">
        <v>44562</v>
      </c>
      <c r="BW2022" s="93">
        <v>44926</v>
      </c>
      <c r="BX2022" s="40"/>
      <c r="BY2022" s="15">
        <f>IF(BI2022=0,MAX($BY$5:BY2021)+1,0)</f>
        <v>0</v>
      </c>
      <c r="BZ2022" s="15" t="str">
        <f t="shared" si="33"/>
        <v/>
      </c>
    </row>
    <row r="2023" spans="61:78" x14ac:dyDescent="0.25">
      <c r="BI2023" s="27">
        <v>17</v>
      </c>
      <c r="BJ2023" t="s">
        <v>418</v>
      </c>
      <c r="BK2023" s="91">
        <v>-8.0000000000000002E-3</v>
      </c>
      <c r="BL2023" s="92" t="s">
        <v>622</v>
      </c>
      <c r="BM2023" s="92">
        <v>0</v>
      </c>
      <c r="BN2023" s="92">
        <v>2048</v>
      </c>
      <c r="BO2023" s="92">
        <v>107.55656433</v>
      </c>
      <c r="BP2023" s="92">
        <v>71.476799009999993</v>
      </c>
      <c r="BQ2023" s="92">
        <v>89.516681669999997</v>
      </c>
      <c r="BR2023" s="91" t="s">
        <v>39</v>
      </c>
      <c r="BS2023" s="92">
        <v>1519593.9975000001</v>
      </c>
      <c r="BT2023" s="92">
        <v>5033411.9990999997</v>
      </c>
      <c r="BU2023" s="92" t="s">
        <v>39</v>
      </c>
      <c r="BV2023" s="93">
        <v>44562</v>
      </c>
      <c r="BW2023" s="93">
        <v>44926</v>
      </c>
      <c r="BX2023" s="40"/>
      <c r="BY2023" s="15">
        <f>IF(BI2023=0,MAX($BY$5:BY2022)+1,0)</f>
        <v>0</v>
      </c>
      <c r="BZ2023" s="15" t="str">
        <f t="shared" si="33"/>
        <v/>
      </c>
    </row>
    <row r="2024" spans="61:78" x14ac:dyDescent="0.25">
      <c r="BI2024" s="27">
        <v>18</v>
      </c>
      <c r="BJ2024" t="s">
        <v>419</v>
      </c>
      <c r="BK2024" s="91">
        <v>-8.0000000000000002E-3</v>
      </c>
      <c r="BL2024" s="92" t="s">
        <v>623</v>
      </c>
      <c r="BM2024" s="92">
        <v>0</v>
      </c>
      <c r="BN2024" s="92">
        <v>2173</v>
      </c>
      <c r="BO2024" s="92">
        <v>107.66276550000001</v>
      </c>
      <c r="BP2024" s="92">
        <v>71.339622500000004</v>
      </c>
      <c r="BQ2024" s="92">
        <v>89.501193999999998</v>
      </c>
      <c r="BR2024" s="91" t="s">
        <v>40</v>
      </c>
      <c r="BS2024" s="92">
        <v>1519634.9982</v>
      </c>
      <c r="BT2024" s="92">
        <v>5033369.9902999997</v>
      </c>
      <c r="BU2024" s="92" t="s">
        <v>40</v>
      </c>
      <c r="BV2024" s="93">
        <v>44562</v>
      </c>
      <c r="BW2024" s="93">
        <v>44926</v>
      </c>
      <c r="BX2024" s="40"/>
      <c r="BY2024" s="15">
        <f>IF(BI2024=0,MAX($BY$5:BY2023)+1,0)</f>
        <v>0</v>
      </c>
      <c r="BZ2024" s="15" t="str">
        <f t="shared" si="33"/>
        <v/>
      </c>
    </row>
    <row r="2025" spans="61:78" x14ac:dyDescent="0.25">
      <c r="BI2025" s="27">
        <v>19</v>
      </c>
      <c r="BJ2025" t="s">
        <v>420</v>
      </c>
      <c r="BK2025" s="91">
        <v>6.0000000000000001E-3</v>
      </c>
      <c r="BL2025" s="92" t="s">
        <v>624</v>
      </c>
      <c r="BM2025" s="92">
        <v>0</v>
      </c>
      <c r="BN2025" s="92">
        <v>2169</v>
      </c>
      <c r="BO2025" s="92">
        <v>108.33624268</v>
      </c>
      <c r="BP2025" s="92">
        <v>71.719467159999994</v>
      </c>
      <c r="BQ2025" s="92">
        <v>90.027854919999996</v>
      </c>
      <c r="BR2025" s="91" t="s">
        <v>41</v>
      </c>
      <c r="BS2025" s="92">
        <v>1519433.0009000001</v>
      </c>
      <c r="BT2025" s="92">
        <v>5033336.9924999997</v>
      </c>
      <c r="BU2025" s="92" t="s">
        <v>41</v>
      </c>
      <c r="BV2025" s="93">
        <v>44562</v>
      </c>
      <c r="BW2025" s="93">
        <v>44926</v>
      </c>
      <c r="BX2025" s="40"/>
      <c r="BY2025" s="15">
        <f>IF(BI2025=0,MAX($BY$5:BY2024)+1,0)</f>
        <v>0</v>
      </c>
      <c r="BZ2025" s="15" t="str">
        <f t="shared" si="33"/>
        <v/>
      </c>
    </row>
    <row r="2026" spans="61:78" x14ac:dyDescent="0.25">
      <c r="BI2026" s="27">
        <v>20</v>
      </c>
      <c r="BJ2026" t="s">
        <v>420</v>
      </c>
      <c r="BK2026" s="91">
        <v>6.0000000000000001E-3</v>
      </c>
      <c r="BL2026" s="92" t="s">
        <v>625</v>
      </c>
      <c r="BM2026" s="92">
        <v>0</v>
      </c>
      <c r="BN2026" s="92">
        <v>2169</v>
      </c>
      <c r="BO2026" s="92">
        <v>108.33624268</v>
      </c>
      <c r="BP2026" s="92">
        <v>71.719467159999994</v>
      </c>
      <c r="BQ2026" s="92">
        <v>90.027854919999996</v>
      </c>
      <c r="BR2026" s="91" t="s">
        <v>42</v>
      </c>
      <c r="BS2026" s="92">
        <v>1519443.996</v>
      </c>
      <c r="BT2026" s="92">
        <v>5033326.9955000002</v>
      </c>
      <c r="BU2026" s="92" t="s">
        <v>42</v>
      </c>
      <c r="BV2026" s="93">
        <v>44562</v>
      </c>
      <c r="BW2026" s="93">
        <v>44926</v>
      </c>
      <c r="BX2026" s="40"/>
      <c r="BY2026" s="15">
        <f>IF(BI2026=0,MAX($BY$5:BY2025)+1,0)</f>
        <v>0</v>
      </c>
      <c r="BZ2026" s="15" t="str">
        <f t="shared" si="33"/>
        <v/>
      </c>
    </row>
    <row r="2027" spans="61:78" x14ac:dyDescent="0.25">
      <c r="BI2027" s="27">
        <v>21</v>
      </c>
      <c r="BJ2027" t="s">
        <v>421</v>
      </c>
      <c r="BK2027" s="91">
        <v>6.0000000000000001E-3</v>
      </c>
      <c r="BL2027" s="92" t="s">
        <v>626</v>
      </c>
      <c r="BM2027" s="92">
        <v>0</v>
      </c>
      <c r="BN2027" s="92">
        <v>2295</v>
      </c>
      <c r="BO2027" s="92">
        <v>107.84601592999999</v>
      </c>
      <c r="BP2027" s="92">
        <v>71.506248470000003</v>
      </c>
      <c r="BQ2027" s="92">
        <v>89.676132199999998</v>
      </c>
      <c r="BR2027" s="91" t="s">
        <v>43</v>
      </c>
      <c r="BS2027" s="92">
        <v>1519469.0020999999</v>
      </c>
      <c r="BT2027" s="92">
        <v>5033304.9913999997</v>
      </c>
      <c r="BU2027" s="92" t="s">
        <v>43</v>
      </c>
      <c r="BV2027" s="93">
        <v>44562</v>
      </c>
      <c r="BW2027" s="93">
        <v>44926</v>
      </c>
      <c r="BX2027" s="40"/>
      <c r="BY2027" s="15">
        <f>IF(BI2027=0,MAX($BY$5:BY2026)+1,0)</f>
        <v>0</v>
      </c>
      <c r="BZ2027" s="15" t="str">
        <f t="shared" si="33"/>
        <v/>
      </c>
    </row>
    <row r="2028" spans="61:78" x14ac:dyDescent="0.25">
      <c r="BI2028" s="27">
        <v>22</v>
      </c>
      <c r="BJ2028" t="s">
        <v>421</v>
      </c>
      <c r="BK2028" s="91">
        <v>6.0000000000000001E-3</v>
      </c>
      <c r="BL2028" s="92" t="s">
        <v>627</v>
      </c>
      <c r="BM2028" s="92">
        <v>0</v>
      </c>
      <c r="BN2028" s="92">
        <v>2295</v>
      </c>
      <c r="BO2028" s="92">
        <v>107.84601592999999</v>
      </c>
      <c r="BP2028" s="92">
        <v>71.506248470000003</v>
      </c>
      <c r="BQ2028" s="92">
        <v>89.676132199999998</v>
      </c>
      <c r="BR2028" s="91" t="s">
        <v>44</v>
      </c>
      <c r="BS2028" s="92">
        <v>1519482.0045</v>
      </c>
      <c r="BT2028" s="92">
        <v>5033285.9927000003</v>
      </c>
      <c r="BU2028" s="92" t="s">
        <v>44</v>
      </c>
      <c r="BV2028" s="93">
        <v>44562</v>
      </c>
      <c r="BW2028" s="93">
        <v>44926</v>
      </c>
      <c r="BX2028" s="40"/>
      <c r="BY2028" s="15">
        <f>IF(BI2028=0,MAX($BY$5:BY2027)+1,0)</f>
        <v>0</v>
      </c>
      <c r="BZ2028" s="15" t="str">
        <f t="shared" si="33"/>
        <v/>
      </c>
    </row>
    <row r="2029" spans="61:78" x14ac:dyDescent="0.25">
      <c r="BI2029" s="27">
        <v>23</v>
      </c>
      <c r="BJ2029" t="s">
        <v>422</v>
      </c>
      <c r="BK2029" s="91">
        <v>2.4E-2</v>
      </c>
      <c r="BL2029" s="92" t="s">
        <v>628</v>
      </c>
      <c r="BM2029" s="92">
        <v>0</v>
      </c>
      <c r="BN2029" s="92">
        <v>2527</v>
      </c>
      <c r="BO2029" s="92">
        <v>107.97271729000001</v>
      </c>
      <c r="BP2029" s="92">
        <v>71.206565859999998</v>
      </c>
      <c r="BQ2029" s="92">
        <v>89.589641575000002</v>
      </c>
      <c r="BR2029" s="91" t="s">
        <v>45</v>
      </c>
      <c r="BS2029" s="92">
        <v>1519518.9950999999</v>
      </c>
      <c r="BT2029" s="92">
        <v>5033226.9990999997</v>
      </c>
      <c r="BU2029" s="92" t="s">
        <v>45</v>
      </c>
      <c r="BV2029" s="93">
        <v>44562</v>
      </c>
      <c r="BW2029" s="93">
        <v>44926</v>
      </c>
      <c r="BX2029" s="40"/>
      <c r="BY2029" s="15">
        <f>IF(BI2029=0,MAX($BY$5:BY2028)+1,0)</f>
        <v>0</v>
      </c>
      <c r="BZ2029" s="15" t="str">
        <f t="shared" si="33"/>
        <v/>
      </c>
    </row>
    <row r="2030" spans="61:78" x14ac:dyDescent="0.25">
      <c r="BI2030" s="27">
        <v>24</v>
      </c>
      <c r="BJ2030" t="s">
        <v>423</v>
      </c>
      <c r="BK2030" s="91">
        <v>-2.1399999999999999E-2</v>
      </c>
      <c r="BL2030" s="92" t="s">
        <v>629</v>
      </c>
      <c r="BM2030" s="92">
        <v>0</v>
      </c>
      <c r="BN2030" s="92">
        <v>2287</v>
      </c>
      <c r="BO2030" s="92">
        <v>107.6685791</v>
      </c>
      <c r="BP2030" s="92">
        <v>71.260536189999996</v>
      </c>
      <c r="BQ2030" s="92">
        <v>89.464557644999999</v>
      </c>
      <c r="BR2030" s="91" t="s">
        <v>46</v>
      </c>
      <c r="BS2030" s="92">
        <v>1519078.0001999999</v>
      </c>
      <c r="BT2030" s="92">
        <v>5033219.9946999997</v>
      </c>
      <c r="BU2030" s="92" t="s">
        <v>46</v>
      </c>
      <c r="BV2030" s="93">
        <v>44562</v>
      </c>
      <c r="BW2030" s="93">
        <v>44926</v>
      </c>
      <c r="BX2030" s="40"/>
      <c r="BY2030" s="15">
        <f>IF(BI2030=0,MAX($BY$5:BY2029)+1,0)</f>
        <v>0</v>
      </c>
      <c r="BZ2030" s="15" t="str">
        <f t="shared" si="33"/>
        <v/>
      </c>
    </row>
    <row r="2031" spans="61:78" x14ac:dyDescent="0.25">
      <c r="BI2031" s="27">
        <v>25</v>
      </c>
      <c r="BJ2031" t="s">
        <v>424</v>
      </c>
      <c r="BK2031" s="91">
        <v>2.1399999999999999E-2</v>
      </c>
      <c r="BL2031" s="92" t="s">
        <v>630</v>
      </c>
      <c r="BM2031" s="92">
        <v>0</v>
      </c>
      <c r="BN2031" s="92">
        <v>1909</v>
      </c>
      <c r="BO2031" s="92">
        <v>108.11677551</v>
      </c>
      <c r="BP2031" s="92">
        <v>71.622856139999996</v>
      </c>
      <c r="BQ2031" s="92">
        <v>89.869815824999904</v>
      </c>
      <c r="BR2031" s="91" t="s">
        <v>47</v>
      </c>
      <c r="BS2031" s="92">
        <v>1519088.0037</v>
      </c>
      <c r="BT2031" s="92">
        <v>5033340.9992000004</v>
      </c>
      <c r="BU2031" s="92" t="s">
        <v>47</v>
      </c>
      <c r="BV2031" s="93">
        <v>44562</v>
      </c>
      <c r="BW2031" s="93">
        <v>44926</v>
      </c>
      <c r="BX2031" s="40"/>
      <c r="BY2031" s="15">
        <f>IF(BI2031=0,MAX($BY$5:BY2030)+1,0)</f>
        <v>0</v>
      </c>
      <c r="BZ2031" s="15" t="str">
        <f t="shared" si="33"/>
        <v/>
      </c>
    </row>
    <row r="2032" spans="61:78" x14ac:dyDescent="0.25">
      <c r="BI2032" s="27">
        <v>26</v>
      </c>
      <c r="BJ2032" t="s">
        <v>425</v>
      </c>
      <c r="BK2032" s="91">
        <v>2.1399999999999999E-2</v>
      </c>
      <c r="BL2032" s="92" t="s">
        <v>631</v>
      </c>
      <c r="BM2032" s="92">
        <v>0</v>
      </c>
      <c r="BN2032" s="92">
        <v>2161</v>
      </c>
      <c r="BO2032" s="92">
        <v>107.9879303</v>
      </c>
      <c r="BP2032" s="92">
        <v>71.230773929999998</v>
      </c>
      <c r="BQ2032" s="92">
        <v>89.609352114999993</v>
      </c>
      <c r="BR2032" s="91" t="s">
        <v>48</v>
      </c>
      <c r="BS2032" s="92">
        <v>1519071.9994999999</v>
      </c>
      <c r="BT2032" s="92">
        <v>5033226.9907999998</v>
      </c>
      <c r="BU2032" s="92" t="s">
        <v>48</v>
      </c>
      <c r="BV2032" s="93">
        <v>44562</v>
      </c>
      <c r="BW2032" s="93">
        <v>44926</v>
      </c>
      <c r="BX2032" s="40"/>
      <c r="BY2032" s="15">
        <f>IF(BI2032=0,MAX($BY$5:BY2031)+1,0)</f>
        <v>0</v>
      </c>
      <c r="BZ2032" s="15" t="str">
        <f t="shared" si="33"/>
        <v/>
      </c>
    </row>
    <row r="2033" spans="61:78" x14ac:dyDescent="0.25">
      <c r="BI2033" s="27">
        <v>27</v>
      </c>
      <c r="BJ2033" t="s">
        <v>426</v>
      </c>
      <c r="BK2033" s="91">
        <v>-6.0000000000000001E-3</v>
      </c>
      <c r="BL2033" s="92" t="s">
        <v>632</v>
      </c>
      <c r="BM2033" s="92">
        <v>0</v>
      </c>
      <c r="BN2033" s="92">
        <v>2528</v>
      </c>
      <c r="BO2033" s="92">
        <v>107.90103148999999</v>
      </c>
      <c r="BP2033" s="92">
        <v>71.132980349999997</v>
      </c>
      <c r="BQ2033" s="92">
        <v>89.517005920000003</v>
      </c>
      <c r="BR2033" s="91" t="s">
        <v>49</v>
      </c>
      <c r="BS2033" s="92">
        <v>1519568.0019</v>
      </c>
      <c r="BT2033" s="92">
        <v>5033226.9948000005</v>
      </c>
      <c r="BU2033" s="92" t="s">
        <v>49</v>
      </c>
      <c r="BV2033" s="93">
        <v>44562</v>
      </c>
      <c r="BW2033" s="93">
        <v>44926</v>
      </c>
      <c r="BX2033" s="40"/>
      <c r="BY2033" s="15">
        <f>IF(BI2033=0,MAX($BY$5:BY2032)+1,0)</f>
        <v>0</v>
      </c>
      <c r="BZ2033" s="15" t="str">
        <f t="shared" si="33"/>
        <v/>
      </c>
    </row>
    <row r="2034" spans="61:78" x14ac:dyDescent="0.25">
      <c r="BI2034" s="27">
        <v>28</v>
      </c>
      <c r="BJ2034" t="s">
        <v>426</v>
      </c>
      <c r="BK2034" s="91">
        <v>-6.0000000000000001E-3</v>
      </c>
      <c r="BL2034" s="92" t="s">
        <v>633</v>
      </c>
      <c r="BM2034" s="92">
        <v>0</v>
      </c>
      <c r="BN2034" s="92">
        <v>2528</v>
      </c>
      <c r="BO2034" s="92">
        <v>107.90103148999999</v>
      </c>
      <c r="BP2034" s="92">
        <v>71.132980349999997</v>
      </c>
      <c r="BQ2034" s="92">
        <v>89.517005920000003</v>
      </c>
      <c r="BR2034" s="91" t="s">
        <v>50</v>
      </c>
      <c r="BS2034" s="92">
        <v>1519571.9987999999</v>
      </c>
      <c r="BT2034" s="92">
        <v>5033222.9929</v>
      </c>
      <c r="BU2034" s="92" t="s">
        <v>50</v>
      </c>
      <c r="BV2034" s="93">
        <v>44562</v>
      </c>
      <c r="BW2034" s="93">
        <v>44926</v>
      </c>
      <c r="BX2034" s="40"/>
      <c r="BY2034" s="15">
        <f>IF(BI2034=0,MAX($BY$5:BY2033)+1,0)</f>
        <v>0</v>
      </c>
      <c r="BZ2034" s="15" t="str">
        <f t="shared" si="33"/>
        <v/>
      </c>
    </row>
    <row r="2035" spans="61:78" x14ac:dyDescent="0.25">
      <c r="BI2035" s="27">
        <v>29</v>
      </c>
      <c r="BJ2035" t="s">
        <v>427</v>
      </c>
      <c r="BK2035" s="91">
        <v>6.0000000000000001E-3</v>
      </c>
      <c r="BL2035" s="92" t="s">
        <v>634</v>
      </c>
      <c r="BM2035" s="92">
        <v>0</v>
      </c>
      <c r="BN2035" s="92">
        <v>2412</v>
      </c>
      <c r="BO2035" s="92">
        <v>108.01702118</v>
      </c>
      <c r="BP2035" s="92">
        <v>71.264244079999997</v>
      </c>
      <c r="BQ2035" s="92">
        <v>89.640632629999999</v>
      </c>
      <c r="BR2035" s="91" t="s">
        <v>51</v>
      </c>
      <c r="BS2035" s="92">
        <v>1519546.9998999999</v>
      </c>
      <c r="BT2035" s="92">
        <v>5033241</v>
      </c>
      <c r="BU2035" s="92" t="s">
        <v>51</v>
      </c>
      <c r="BV2035" s="93">
        <v>44562</v>
      </c>
      <c r="BW2035" s="93">
        <v>44926</v>
      </c>
      <c r="BX2035" s="40"/>
      <c r="BY2035" s="15">
        <f>IF(BI2035=0,MAX($BY$5:BY2034)+1,0)</f>
        <v>0</v>
      </c>
      <c r="BZ2035" s="15" t="str">
        <f t="shared" si="33"/>
        <v/>
      </c>
    </row>
    <row r="2036" spans="61:78" x14ac:dyDescent="0.25">
      <c r="BI2036" s="27">
        <v>30</v>
      </c>
      <c r="BJ2036" t="s">
        <v>426</v>
      </c>
      <c r="BK2036" s="91">
        <v>6.0000000000000001E-3</v>
      </c>
      <c r="BL2036" s="92" t="s">
        <v>635</v>
      </c>
      <c r="BM2036" s="92">
        <v>0</v>
      </c>
      <c r="BN2036" s="92">
        <v>2528</v>
      </c>
      <c r="BO2036" s="92">
        <v>107.90103148999999</v>
      </c>
      <c r="BP2036" s="92">
        <v>71.132980349999997</v>
      </c>
      <c r="BQ2036" s="92">
        <v>89.517005920000003</v>
      </c>
      <c r="BR2036" s="91" t="s">
        <v>52</v>
      </c>
      <c r="BS2036" s="92">
        <v>1519545.0049999999</v>
      </c>
      <c r="BT2036" s="92">
        <v>5033238.9978999998</v>
      </c>
      <c r="BU2036" s="92" t="s">
        <v>52</v>
      </c>
      <c r="BV2036" s="93">
        <v>44562</v>
      </c>
      <c r="BW2036" s="93">
        <v>44926</v>
      </c>
      <c r="BX2036" s="40"/>
      <c r="BY2036" s="15">
        <f>IF(BI2036=0,MAX($BY$5:BY2035)+1,0)</f>
        <v>0</v>
      </c>
      <c r="BZ2036" s="15" t="str">
        <f t="shared" si="33"/>
        <v/>
      </c>
    </row>
    <row r="2037" spans="61:78" x14ac:dyDescent="0.25">
      <c r="BI2037" s="27">
        <v>31</v>
      </c>
      <c r="BJ2037" t="s">
        <v>422</v>
      </c>
      <c r="BK2037" s="91">
        <v>1.2E-2</v>
      </c>
      <c r="BL2037" s="92" t="s">
        <v>636</v>
      </c>
      <c r="BM2037" s="92">
        <v>0</v>
      </c>
      <c r="BN2037" s="92">
        <v>2527</v>
      </c>
      <c r="BO2037" s="92">
        <v>107.97271729000001</v>
      </c>
      <c r="BP2037" s="92">
        <v>71.206565859999998</v>
      </c>
      <c r="BQ2037" s="92">
        <v>89.589641575000002</v>
      </c>
      <c r="BR2037" s="91" t="s">
        <v>53</v>
      </c>
      <c r="BS2037" s="92">
        <v>1519518.9950999999</v>
      </c>
      <c r="BT2037" s="92">
        <v>5033226.9990999997</v>
      </c>
      <c r="BU2037" s="92" t="s">
        <v>53</v>
      </c>
      <c r="BV2037" s="93">
        <v>44562</v>
      </c>
      <c r="BW2037" s="93">
        <v>44926</v>
      </c>
      <c r="BX2037" s="40"/>
      <c r="BY2037" s="15">
        <f>IF(BI2037=0,MAX($BY$5:BY2036)+1,0)</f>
        <v>0</v>
      </c>
      <c r="BZ2037" s="15" t="str">
        <f t="shared" si="33"/>
        <v/>
      </c>
    </row>
    <row r="2038" spans="61:78" x14ac:dyDescent="0.25">
      <c r="BI2038" s="27">
        <v>32</v>
      </c>
      <c r="BJ2038" t="s">
        <v>426</v>
      </c>
      <c r="BK2038" s="91">
        <v>8.0000000000000002E-3</v>
      </c>
      <c r="BL2038" s="92" t="s">
        <v>639</v>
      </c>
      <c r="BM2038" s="92">
        <v>0</v>
      </c>
      <c r="BN2038" s="92">
        <v>2528</v>
      </c>
      <c r="BO2038" s="92">
        <v>107.90103148999999</v>
      </c>
      <c r="BP2038" s="92">
        <v>71.132980349999997</v>
      </c>
      <c r="BQ2038" s="92">
        <v>89.517005920000003</v>
      </c>
      <c r="BR2038" s="91" t="s">
        <v>56</v>
      </c>
      <c r="BS2038" s="92">
        <v>1519549.9957999999</v>
      </c>
      <c r="BT2038" s="92">
        <v>5033195.9979999997</v>
      </c>
      <c r="BU2038" s="92" t="s">
        <v>56</v>
      </c>
      <c r="BV2038" s="93">
        <v>44562</v>
      </c>
      <c r="BW2038" s="93">
        <v>44926</v>
      </c>
      <c r="BX2038" s="40"/>
      <c r="BY2038" s="15">
        <f>IF(BI2038=0,MAX($BY$5:BY2037)+1,0)</f>
        <v>0</v>
      </c>
      <c r="BZ2038" s="15" t="str">
        <f t="shared" si="33"/>
        <v/>
      </c>
    </row>
    <row r="2039" spans="61:78" x14ac:dyDescent="0.25">
      <c r="BI2039" s="27">
        <v>33</v>
      </c>
      <c r="BJ2039" t="s">
        <v>342</v>
      </c>
      <c r="BK2039" s="91">
        <v>6.0000000000000001E-3</v>
      </c>
      <c r="BL2039" s="92" t="s">
        <v>654</v>
      </c>
      <c r="BM2039" s="92">
        <v>0</v>
      </c>
      <c r="BN2039" s="92">
        <v>14785</v>
      </c>
      <c r="BO2039" s="92">
        <v>106.4753418</v>
      </c>
      <c r="BP2039" s="92">
        <v>63.433700559999998</v>
      </c>
      <c r="BQ2039" s="92">
        <v>84.95452118</v>
      </c>
      <c r="BR2039" s="91" t="s">
        <v>71</v>
      </c>
      <c r="BS2039" s="92">
        <v>1518762.0031999999</v>
      </c>
      <c r="BT2039" s="92">
        <v>5031310.9926000005</v>
      </c>
      <c r="BU2039" s="92" t="s">
        <v>71</v>
      </c>
      <c r="BV2039" s="93">
        <v>44562</v>
      </c>
      <c r="BW2039" s="93">
        <v>44926</v>
      </c>
      <c r="BX2039" s="40"/>
      <c r="BY2039" s="15">
        <f>IF(BI2039=0,MAX($BY$5:BY2038)+1,0)</f>
        <v>0</v>
      </c>
      <c r="BZ2039" s="15" t="str">
        <f t="shared" si="33"/>
        <v/>
      </c>
    </row>
    <row r="2040" spans="61:78" x14ac:dyDescent="0.25">
      <c r="BI2040" s="27">
        <v>34</v>
      </c>
      <c r="BJ2040" t="s">
        <v>453</v>
      </c>
      <c r="BK2040" s="91">
        <v>-3.5000000000000001E-3</v>
      </c>
      <c r="BL2040" s="92" t="s">
        <v>674</v>
      </c>
      <c r="BM2040" s="92">
        <v>0</v>
      </c>
      <c r="BN2040" s="92">
        <v>727</v>
      </c>
      <c r="BO2040" s="92">
        <v>112.15606689000001</v>
      </c>
      <c r="BP2040" s="92">
        <v>65.068504329999996</v>
      </c>
      <c r="BQ2040" s="92">
        <v>88.612285610000001</v>
      </c>
      <c r="BR2040" s="91" t="s">
        <v>87</v>
      </c>
      <c r="BS2040" s="92">
        <v>1516905.0027999999</v>
      </c>
      <c r="BT2040" s="92">
        <v>5033255.9985999996</v>
      </c>
      <c r="BU2040" s="92" t="s">
        <v>87</v>
      </c>
      <c r="BV2040" s="93">
        <v>44562</v>
      </c>
      <c r="BW2040" s="93">
        <v>44926</v>
      </c>
      <c r="BX2040" s="40"/>
      <c r="BY2040" s="15">
        <f>IF(BI2040=0,MAX($BY$5:BY2039)+1,0)</f>
        <v>0</v>
      </c>
      <c r="BZ2040" s="15" t="str">
        <f t="shared" si="33"/>
        <v/>
      </c>
    </row>
    <row r="2041" spans="61:78" x14ac:dyDescent="0.25">
      <c r="BI2041" s="27">
        <v>35</v>
      </c>
      <c r="BJ2041" t="s">
        <v>464</v>
      </c>
      <c r="BK2041" s="91">
        <v>-9.4999999999999998E-3</v>
      </c>
      <c r="BL2041" s="92" t="s">
        <v>683</v>
      </c>
      <c r="BM2041" s="92">
        <v>0</v>
      </c>
      <c r="BN2041" s="92">
        <v>9249</v>
      </c>
      <c r="BO2041" s="92">
        <v>103.56208801</v>
      </c>
      <c r="BP2041" s="92">
        <v>66.873481749999996</v>
      </c>
      <c r="BQ2041" s="92">
        <v>85.217784879999996</v>
      </c>
      <c r="BR2041" s="91" t="s">
        <v>89</v>
      </c>
      <c r="BS2041" s="92">
        <v>1520751.9961000001</v>
      </c>
      <c r="BT2041" s="92">
        <v>5032391.9959000004</v>
      </c>
      <c r="BU2041" s="92" t="s">
        <v>89</v>
      </c>
      <c r="BV2041" s="93">
        <v>44562</v>
      </c>
      <c r="BW2041" s="93">
        <v>44926</v>
      </c>
      <c r="BX2041" s="40"/>
      <c r="BY2041" s="15">
        <f>IF(BI2041=0,MAX($BY$5:BY2040)+1,0)</f>
        <v>0</v>
      </c>
      <c r="BZ2041" s="15" t="str">
        <f t="shared" si="33"/>
        <v/>
      </c>
    </row>
    <row r="2042" spans="61:78" x14ac:dyDescent="0.25">
      <c r="BI2042" s="27">
        <v>36</v>
      </c>
      <c r="BJ2042" t="s">
        <v>465</v>
      </c>
      <c r="BK2042" s="91">
        <v>-9.4999999999999998E-3</v>
      </c>
      <c r="BL2042" s="92" t="s">
        <v>684</v>
      </c>
      <c r="BM2042" s="92">
        <v>0</v>
      </c>
      <c r="BN2042" s="92">
        <v>8671</v>
      </c>
      <c r="BO2042" s="92">
        <v>104.6832962</v>
      </c>
      <c r="BP2042" s="92">
        <v>68.130287170000003</v>
      </c>
      <c r="BQ2042" s="92">
        <v>86.406791685000002</v>
      </c>
      <c r="BR2042" s="91" t="s">
        <v>90</v>
      </c>
      <c r="BS2042" s="92">
        <v>1520458.9982</v>
      </c>
      <c r="BT2042" s="92">
        <v>5032383.9956999999</v>
      </c>
      <c r="BU2042" s="92" t="s">
        <v>90</v>
      </c>
      <c r="BV2042" s="93">
        <v>44562</v>
      </c>
      <c r="BW2042" s="93">
        <v>44926</v>
      </c>
      <c r="BX2042" s="40"/>
      <c r="BY2042" s="15">
        <f>IF(BI2042=0,MAX($BY$5:BY2041)+1,0)</f>
        <v>0</v>
      </c>
      <c r="BZ2042" s="15" t="str">
        <f t="shared" si="33"/>
        <v/>
      </c>
    </row>
    <row r="2043" spans="61:78" x14ac:dyDescent="0.25">
      <c r="BI2043" s="27">
        <v>37</v>
      </c>
      <c r="BJ2043" t="s">
        <v>466</v>
      </c>
      <c r="BK2043" s="91">
        <v>-9.4999999999999998E-3</v>
      </c>
      <c r="BL2043" s="92" t="s">
        <v>685</v>
      </c>
      <c r="BM2043" s="92">
        <v>0</v>
      </c>
      <c r="BN2043" s="92">
        <v>9255</v>
      </c>
      <c r="BO2043" s="92">
        <v>103.91210938</v>
      </c>
      <c r="BP2043" s="92">
        <v>66.635841369999994</v>
      </c>
      <c r="BQ2043" s="92">
        <v>85.273975374999907</v>
      </c>
      <c r="BR2043" s="91" t="s">
        <v>91</v>
      </c>
      <c r="BS2043" s="92">
        <v>1520823.9998999999</v>
      </c>
      <c r="BT2043" s="92">
        <v>5032383.9976000004</v>
      </c>
      <c r="BU2043" s="92" t="s">
        <v>91</v>
      </c>
      <c r="BV2043" s="93">
        <v>44562</v>
      </c>
      <c r="BW2043" s="93">
        <v>44926</v>
      </c>
      <c r="BX2043" s="40"/>
      <c r="BY2043" s="15">
        <f>IF(BI2043=0,MAX($BY$5:BY2042)+1,0)</f>
        <v>0</v>
      </c>
      <c r="BZ2043" s="15" t="str">
        <f t="shared" si="33"/>
        <v/>
      </c>
    </row>
    <row r="2044" spans="61:78" x14ac:dyDescent="0.25">
      <c r="BI2044" s="27">
        <v>38</v>
      </c>
      <c r="BJ2044" t="s">
        <v>467</v>
      </c>
      <c r="BK2044" s="91">
        <v>-9.4999999999999998E-3</v>
      </c>
      <c r="BL2044" s="92" t="s">
        <v>686</v>
      </c>
      <c r="BM2044" s="92">
        <v>0</v>
      </c>
      <c r="BN2044" s="92">
        <v>8689</v>
      </c>
      <c r="BO2044" s="92">
        <v>104.02419281</v>
      </c>
      <c r="BP2044" s="92">
        <v>67.291755679999994</v>
      </c>
      <c r="BQ2044" s="92">
        <v>85.657974244999906</v>
      </c>
      <c r="BR2044" s="91" t="s">
        <v>92</v>
      </c>
      <c r="BS2044" s="92">
        <v>1520653.0012999999</v>
      </c>
      <c r="BT2044" s="92">
        <v>5032404.9929</v>
      </c>
      <c r="BU2044" s="92" t="s">
        <v>92</v>
      </c>
      <c r="BV2044" s="93">
        <v>44562</v>
      </c>
      <c r="BW2044" s="93">
        <v>44926</v>
      </c>
      <c r="BX2044" s="40"/>
      <c r="BY2044" s="15">
        <f>IF(BI2044=0,MAX($BY$5:BY2043)+1,0)</f>
        <v>0</v>
      </c>
      <c r="BZ2044" s="15" t="str">
        <f t="shared" si="33"/>
        <v/>
      </c>
    </row>
    <row r="2045" spans="61:78" x14ac:dyDescent="0.25">
      <c r="BI2045" s="27">
        <v>39</v>
      </c>
      <c r="BJ2045" t="s">
        <v>468</v>
      </c>
      <c r="BK2045" s="91">
        <v>-9.4999999999999998E-3</v>
      </c>
      <c r="BL2045" s="92" t="s">
        <v>687</v>
      </c>
      <c r="BM2045" s="92">
        <v>0</v>
      </c>
      <c r="BN2045" s="92">
        <v>7191</v>
      </c>
      <c r="BO2045" s="92">
        <v>103.00206756999999</v>
      </c>
      <c r="BP2045" s="92">
        <v>68.493926999999999</v>
      </c>
      <c r="BQ2045" s="92">
        <v>85.747997284999997</v>
      </c>
      <c r="BR2045" s="91" t="s">
        <v>93</v>
      </c>
      <c r="BS2045" s="92">
        <v>1520382.003</v>
      </c>
      <c r="BT2045" s="92">
        <v>5032502.9935999997</v>
      </c>
      <c r="BU2045" s="92" t="s">
        <v>93</v>
      </c>
      <c r="BV2045" s="93">
        <v>44562</v>
      </c>
      <c r="BW2045" s="93">
        <v>44926</v>
      </c>
      <c r="BX2045" s="40"/>
      <c r="BY2045" s="15">
        <f>IF(BI2045=0,MAX($BY$5:BY2044)+1,0)</f>
        <v>0</v>
      </c>
      <c r="BZ2045" s="15" t="str">
        <f t="shared" si="33"/>
        <v/>
      </c>
    </row>
    <row r="2046" spans="61:78" x14ac:dyDescent="0.25">
      <c r="BI2046" s="27">
        <v>0</v>
      </c>
      <c r="BJ2046" t="s">
        <v>394</v>
      </c>
      <c r="BK2046" s="91">
        <v>-5.0000000000000001E-3</v>
      </c>
      <c r="BL2046" s="92" t="s">
        <v>596</v>
      </c>
      <c r="BM2046" s="92">
        <v>0</v>
      </c>
      <c r="BN2046" s="92">
        <v>3117</v>
      </c>
      <c r="BO2046" s="92">
        <v>110.0019989</v>
      </c>
      <c r="BP2046" s="92">
        <v>65.353309629999998</v>
      </c>
      <c r="BQ2046" s="92">
        <v>87.677654265000001</v>
      </c>
      <c r="BR2046" s="91">
        <v>636</v>
      </c>
      <c r="BS2046" s="92">
        <v>1518019.0027999999</v>
      </c>
      <c r="BT2046" s="92">
        <v>5032595.9945999999</v>
      </c>
      <c r="BU2046" s="92">
        <v>636</v>
      </c>
      <c r="BV2046" s="93">
        <v>44562</v>
      </c>
      <c r="BW2046" s="93">
        <v>44926</v>
      </c>
      <c r="BX2046" s="40"/>
      <c r="BY2046" s="15">
        <f>IF(BI2046=0,MAX($BY$5:BY2045)+1,0)</f>
        <v>52</v>
      </c>
      <c r="BZ2046" s="15" t="str">
        <f t="shared" si="33"/>
        <v/>
      </c>
    </row>
    <row r="2047" spans="61:78" x14ac:dyDescent="0.25">
      <c r="BI2047" s="27">
        <v>1</v>
      </c>
      <c r="BJ2047" t="s">
        <v>395</v>
      </c>
      <c r="BK2047" s="91">
        <v>-5.0000000000000001E-3</v>
      </c>
      <c r="BL2047" s="92" t="s">
        <v>597</v>
      </c>
      <c r="BM2047" s="92">
        <v>0</v>
      </c>
      <c r="BN2047" s="92">
        <v>2749</v>
      </c>
      <c r="BO2047" s="92">
        <v>110.50395966000001</v>
      </c>
      <c r="BP2047" s="92">
        <v>65.559921259999996</v>
      </c>
      <c r="BQ2047" s="92">
        <v>88.031940460000001</v>
      </c>
      <c r="BR2047" s="91">
        <v>637</v>
      </c>
      <c r="BS2047" s="92">
        <v>1518020.0022</v>
      </c>
      <c r="BT2047" s="92">
        <v>5032741.9932000004</v>
      </c>
      <c r="BU2047" s="92">
        <v>637</v>
      </c>
      <c r="BV2047" s="93">
        <v>44562</v>
      </c>
      <c r="BW2047" s="93">
        <v>44926</v>
      </c>
      <c r="BX2047" s="40"/>
      <c r="BY2047" s="15">
        <f>IF(BI2047=0,MAX($BY$5:BY2046)+1,0)</f>
        <v>0</v>
      </c>
      <c r="BZ2047" s="15" t="str">
        <f t="shared" si="33"/>
        <v/>
      </c>
    </row>
    <row r="2048" spans="61:78" x14ac:dyDescent="0.25">
      <c r="BI2048" s="27">
        <v>2</v>
      </c>
      <c r="BJ2048" t="s">
        <v>396</v>
      </c>
      <c r="BK2048" s="91">
        <v>-0.02</v>
      </c>
      <c r="BL2048" s="92" t="s">
        <v>598</v>
      </c>
      <c r="BM2048" s="92">
        <v>0</v>
      </c>
      <c r="BN2048" s="92">
        <v>2531</v>
      </c>
      <c r="BO2048" s="92">
        <v>107.81092072</v>
      </c>
      <c r="BP2048" s="92">
        <v>70.854019170000001</v>
      </c>
      <c r="BQ2048" s="92">
        <v>89.332469945</v>
      </c>
      <c r="BR2048" s="91">
        <v>826</v>
      </c>
      <c r="BS2048" s="92">
        <v>1519684.0051</v>
      </c>
      <c r="BT2048" s="92">
        <v>5033258.9992000004</v>
      </c>
      <c r="BU2048" s="92">
        <v>826</v>
      </c>
      <c r="BV2048" s="93">
        <v>44562</v>
      </c>
      <c r="BW2048" s="93">
        <v>44926</v>
      </c>
      <c r="BX2048" s="40"/>
      <c r="BY2048" s="15">
        <f>IF(BI2048=0,MAX($BY$5:BY2047)+1,0)</f>
        <v>0</v>
      </c>
      <c r="BZ2048" s="15" t="str">
        <f t="shared" si="33"/>
        <v/>
      </c>
    </row>
    <row r="2049" spans="61:78" x14ac:dyDescent="0.25">
      <c r="BI2049" s="27">
        <v>3</v>
      </c>
      <c r="BJ2049" t="s">
        <v>397</v>
      </c>
      <c r="BK2049" s="91">
        <v>-2.1399999999999999E-2</v>
      </c>
      <c r="BL2049" s="92" t="s">
        <v>599</v>
      </c>
      <c r="BM2049" s="92">
        <v>0</v>
      </c>
      <c r="BN2049" s="92">
        <v>2038</v>
      </c>
      <c r="BO2049" s="92">
        <v>107.7279892</v>
      </c>
      <c r="BP2049" s="92">
        <v>71.638175959999998</v>
      </c>
      <c r="BQ2049" s="92">
        <v>89.683082579999905</v>
      </c>
      <c r="BR2049" s="91">
        <v>828</v>
      </c>
      <c r="BS2049" s="92">
        <v>1519133.9997</v>
      </c>
      <c r="BT2049" s="92">
        <v>5033304.9972000001</v>
      </c>
      <c r="BU2049" s="92">
        <v>828</v>
      </c>
      <c r="BV2049" s="93">
        <v>44562</v>
      </c>
      <c r="BW2049" s="93">
        <v>44926</v>
      </c>
      <c r="BX2049" s="40"/>
      <c r="BY2049" s="15">
        <f>IF(BI2049=0,MAX($BY$5:BY2048)+1,0)</f>
        <v>0</v>
      </c>
      <c r="BZ2049" s="15" t="str">
        <f t="shared" si="33"/>
        <v/>
      </c>
    </row>
    <row r="2050" spans="61:78" x14ac:dyDescent="0.25">
      <c r="BI2050" s="27">
        <v>4</v>
      </c>
      <c r="BJ2050" t="s">
        <v>398</v>
      </c>
      <c r="BK2050" s="91">
        <v>-3.0000000000000001E-3</v>
      </c>
      <c r="BL2050" s="92" t="s">
        <v>600</v>
      </c>
      <c r="BM2050" s="92">
        <v>0</v>
      </c>
      <c r="BN2050" s="92">
        <v>3878</v>
      </c>
      <c r="BO2050" s="92">
        <v>109.74568176</v>
      </c>
      <c r="BP2050" s="92">
        <v>65.147163390000003</v>
      </c>
      <c r="BQ2050" s="92">
        <v>87.446422575</v>
      </c>
      <c r="BR2050" s="91">
        <v>830</v>
      </c>
      <c r="BS2050" s="92">
        <v>1518029.0029</v>
      </c>
      <c r="BT2050" s="92">
        <v>5032427.9934999999</v>
      </c>
      <c r="BU2050" s="92">
        <v>830</v>
      </c>
      <c r="BV2050" s="93">
        <v>44562</v>
      </c>
      <c r="BW2050" s="93">
        <v>44926</v>
      </c>
      <c r="BX2050" s="40"/>
      <c r="BY2050" s="15">
        <f>IF(BI2050=0,MAX($BY$5:BY2049)+1,0)</f>
        <v>0</v>
      </c>
      <c r="BZ2050" s="15" t="str">
        <f t="shared" si="33"/>
        <v/>
      </c>
    </row>
    <row r="2051" spans="61:78" x14ac:dyDescent="0.25">
      <c r="BI2051" s="27">
        <v>5</v>
      </c>
      <c r="BJ2051" t="s">
        <v>399</v>
      </c>
      <c r="BK2051" s="91">
        <v>-0.05</v>
      </c>
      <c r="BL2051" s="92" t="s">
        <v>601</v>
      </c>
      <c r="BM2051" s="92">
        <v>0</v>
      </c>
      <c r="BN2051" s="92">
        <v>2298</v>
      </c>
      <c r="BO2051" s="92">
        <v>107.49346924</v>
      </c>
      <c r="BP2051" s="92">
        <v>71.22814941</v>
      </c>
      <c r="BQ2051" s="92">
        <v>89.360809324999906</v>
      </c>
      <c r="BR2051" s="91">
        <v>833</v>
      </c>
      <c r="BS2051" s="92">
        <v>1519631.0009999999</v>
      </c>
      <c r="BT2051" s="92">
        <v>5033315.9994999999</v>
      </c>
      <c r="BU2051" s="92">
        <v>833</v>
      </c>
      <c r="BV2051" s="93">
        <v>44562</v>
      </c>
      <c r="BW2051" s="93">
        <v>44926</v>
      </c>
      <c r="BX2051" s="40"/>
      <c r="BY2051" s="15">
        <f>IF(BI2051=0,MAX($BY$5:BY2050)+1,0)</f>
        <v>0</v>
      </c>
      <c r="BZ2051" s="15" t="str">
        <f t="shared" si="33"/>
        <v/>
      </c>
    </row>
    <row r="2052" spans="61:78" x14ac:dyDescent="0.25">
      <c r="BI2052" s="27">
        <v>6</v>
      </c>
      <c r="BJ2052" t="s">
        <v>402</v>
      </c>
      <c r="BK2052" s="91">
        <v>-5.0000000000000001E-3</v>
      </c>
      <c r="BL2052" s="92" t="s">
        <v>604</v>
      </c>
      <c r="BM2052" s="92">
        <v>0</v>
      </c>
      <c r="BN2052" s="92">
        <v>7027</v>
      </c>
      <c r="BO2052" s="92">
        <v>105.78554535000001</v>
      </c>
      <c r="BP2052" s="92">
        <v>69.659011840000005</v>
      </c>
      <c r="BQ2052" s="92">
        <v>87.722278595000006</v>
      </c>
      <c r="BR2052" s="91">
        <v>2503</v>
      </c>
      <c r="BS2052" s="92">
        <v>1519820.0038999999</v>
      </c>
      <c r="BT2052" s="92">
        <v>5032380.0003000004</v>
      </c>
      <c r="BU2052" s="92">
        <v>2503</v>
      </c>
      <c r="BV2052" s="93">
        <v>44562</v>
      </c>
      <c r="BW2052" s="93">
        <v>44926</v>
      </c>
      <c r="BX2052" s="40"/>
      <c r="BY2052" s="15">
        <f>IF(BI2052=0,MAX($BY$5:BY2051)+1,0)</f>
        <v>0</v>
      </c>
      <c r="BZ2052" s="15" t="str">
        <f t="shared" si="33"/>
        <v/>
      </c>
    </row>
    <row r="2053" spans="61:78" x14ac:dyDescent="0.25">
      <c r="BI2053" s="27">
        <v>7</v>
      </c>
      <c r="BJ2053" t="s">
        <v>404</v>
      </c>
      <c r="BK2053" s="91">
        <v>-0.01</v>
      </c>
      <c r="BL2053" s="92" t="s">
        <v>606</v>
      </c>
      <c r="BM2053" s="92">
        <v>0</v>
      </c>
      <c r="BN2053" s="92">
        <v>2010</v>
      </c>
      <c r="BO2053" s="92">
        <v>110.89460754</v>
      </c>
      <c r="BP2053" s="92">
        <v>65.334671020000002</v>
      </c>
      <c r="BQ2053" s="92">
        <v>88.114639280000006</v>
      </c>
      <c r="BR2053" s="91">
        <v>2550</v>
      </c>
      <c r="BS2053" s="92">
        <v>1517747.0035000001</v>
      </c>
      <c r="BT2053" s="92">
        <v>5032975.0000999998</v>
      </c>
      <c r="BU2053" s="92">
        <v>2550</v>
      </c>
      <c r="BV2053" s="93">
        <v>44562</v>
      </c>
      <c r="BW2053" s="93">
        <v>44926</v>
      </c>
      <c r="BX2053" s="40"/>
      <c r="BY2053" s="15">
        <f>IF(BI2053=0,MAX($BY$5:BY2052)+1,0)</f>
        <v>0</v>
      </c>
      <c r="BZ2053" s="15" t="str">
        <f t="shared" si="33"/>
        <v/>
      </c>
    </row>
    <row r="2054" spans="61:78" x14ac:dyDescent="0.25">
      <c r="BI2054" s="27">
        <v>8</v>
      </c>
      <c r="BJ2054" t="s">
        <v>405</v>
      </c>
      <c r="BK2054" s="91">
        <v>-8.0000000000000002E-3</v>
      </c>
      <c r="BL2054" s="92" t="s">
        <v>607</v>
      </c>
      <c r="BM2054" s="92">
        <v>0</v>
      </c>
      <c r="BN2054" s="92">
        <v>2256</v>
      </c>
      <c r="BO2054" s="92">
        <v>110.55115508999999</v>
      </c>
      <c r="BP2054" s="92">
        <v>65.523017879999998</v>
      </c>
      <c r="BQ2054" s="92">
        <v>88.037086485000003</v>
      </c>
      <c r="BR2054" s="91">
        <v>2551</v>
      </c>
      <c r="BS2054" s="92">
        <v>1517591.9992</v>
      </c>
      <c r="BT2054" s="92">
        <v>5032844.9995999997</v>
      </c>
      <c r="BU2054" s="92">
        <v>2551</v>
      </c>
      <c r="BV2054" s="93">
        <v>44562</v>
      </c>
      <c r="BW2054" s="93">
        <v>44926</v>
      </c>
      <c r="BX2054" s="40"/>
      <c r="BY2054" s="15">
        <f>IF(BI2054=0,MAX($BY$5:BY2053)+1,0)</f>
        <v>0</v>
      </c>
      <c r="BZ2054" s="15" t="str">
        <f t="shared" si="33"/>
        <v/>
      </c>
    </row>
    <row r="2055" spans="61:78" x14ac:dyDescent="0.25">
      <c r="BI2055" s="27">
        <v>9</v>
      </c>
      <c r="BJ2055" t="s">
        <v>406</v>
      </c>
      <c r="BK2055" s="91">
        <v>-1.2E-2</v>
      </c>
      <c r="BL2055" s="92" t="s">
        <v>608</v>
      </c>
      <c r="BM2055" s="92">
        <v>0</v>
      </c>
      <c r="BN2055" s="92">
        <v>2137</v>
      </c>
      <c r="BO2055" s="92">
        <v>110.35852814</v>
      </c>
      <c r="BP2055" s="92">
        <v>65.443931579999997</v>
      </c>
      <c r="BQ2055" s="92">
        <v>87.901229860000001</v>
      </c>
      <c r="BR2055" s="91">
        <v>2559</v>
      </c>
      <c r="BS2055" s="92">
        <v>1517866.0035999999</v>
      </c>
      <c r="BT2055" s="92">
        <v>5032951.9955000002</v>
      </c>
      <c r="BU2055" s="92">
        <v>2559</v>
      </c>
      <c r="BV2055" s="93">
        <v>44562</v>
      </c>
      <c r="BW2055" s="93">
        <v>44926</v>
      </c>
      <c r="BX2055" s="40"/>
      <c r="BY2055" s="15">
        <f>IF(BI2055=0,MAX($BY$5:BY2054)+1,0)</f>
        <v>0</v>
      </c>
      <c r="BZ2055" s="15" t="str">
        <f t="shared" ref="BZ2055:BZ2118" si="34">IF(ROW()-$BZ$5&lt;=$BY$4,ROW()-$BZ$5,"")</f>
        <v/>
      </c>
    </row>
    <row r="2056" spans="61:78" x14ac:dyDescent="0.25">
      <c r="BI2056" s="27">
        <v>10</v>
      </c>
      <c r="BJ2056" t="s">
        <v>407</v>
      </c>
      <c r="BK2056" s="91">
        <v>-2.2499999999999999E-2</v>
      </c>
      <c r="BL2056" s="92" t="s">
        <v>609</v>
      </c>
      <c r="BM2056" s="92">
        <v>0</v>
      </c>
      <c r="BN2056" s="92">
        <v>645</v>
      </c>
      <c r="BO2056" s="92">
        <v>109.94715881</v>
      </c>
      <c r="BP2056" s="92">
        <v>72.904418949999993</v>
      </c>
      <c r="BQ2056" s="92">
        <v>91.425788879999999</v>
      </c>
      <c r="BR2056" s="91">
        <v>4740</v>
      </c>
      <c r="BS2056" s="92">
        <v>1519004.9994999999</v>
      </c>
      <c r="BT2056" s="92">
        <v>5033871.9913999997</v>
      </c>
      <c r="BU2056" s="92">
        <v>4740</v>
      </c>
      <c r="BV2056" s="93">
        <v>44562</v>
      </c>
      <c r="BW2056" s="93">
        <v>44926</v>
      </c>
      <c r="BX2056" s="40"/>
      <c r="BY2056" s="15">
        <f>IF(BI2056=0,MAX($BY$5:BY2055)+1,0)</f>
        <v>0</v>
      </c>
      <c r="BZ2056" s="15" t="str">
        <f t="shared" si="34"/>
        <v/>
      </c>
    </row>
    <row r="2057" spans="61:78" x14ac:dyDescent="0.25">
      <c r="BI2057" s="27">
        <v>11</v>
      </c>
      <c r="BJ2057" t="s">
        <v>407</v>
      </c>
      <c r="BK2057" s="91">
        <v>-2.2499999999999999E-2</v>
      </c>
      <c r="BL2057" s="92" t="s">
        <v>610</v>
      </c>
      <c r="BM2057" s="92">
        <v>0</v>
      </c>
      <c r="BN2057" s="92">
        <v>645</v>
      </c>
      <c r="BO2057" s="92">
        <v>109.94715881</v>
      </c>
      <c r="BP2057" s="92">
        <v>72.904418949999993</v>
      </c>
      <c r="BQ2057" s="92">
        <v>91.425788879999999</v>
      </c>
      <c r="BR2057" s="91">
        <v>4741</v>
      </c>
      <c r="BS2057" s="92">
        <v>1519003.9994999999</v>
      </c>
      <c r="BT2057" s="92">
        <v>5033866.9908999996</v>
      </c>
      <c r="BU2057" s="92">
        <v>4741</v>
      </c>
      <c r="BV2057" s="93">
        <v>44562</v>
      </c>
      <c r="BW2057" s="93">
        <v>44926</v>
      </c>
      <c r="BX2057" s="40"/>
      <c r="BY2057" s="15">
        <f>IF(BI2057=0,MAX($BY$5:BY2056)+1,0)</f>
        <v>0</v>
      </c>
      <c r="BZ2057" s="15" t="str">
        <f t="shared" si="34"/>
        <v/>
      </c>
    </row>
    <row r="2058" spans="61:78" x14ac:dyDescent="0.25">
      <c r="BI2058" s="27">
        <v>12</v>
      </c>
      <c r="BJ2058" t="s">
        <v>409</v>
      </c>
      <c r="BK2058" s="91">
        <v>-8.0000000000000002E-3</v>
      </c>
      <c r="BL2058" s="92" t="s">
        <v>612</v>
      </c>
      <c r="BM2058" s="92">
        <v>0</v>
      </c>
      <c r="BN2058" s="92">
        <v>8231</v>
      </c>
      <c r="BO2058" s="92">
        <v>109.92002869</v>
      </c>
      <c r="BP2058" s="92">
        <v>64.246482850000007</v>
      </c>
      <c r="BQ2058" s="92">
        <v>87.083255769999994</v>
      </c>
      <c r="BR2058" s="91" t="s">
        <v>18</v>
      </c>
      <c r="BS2058" s="92">
        <v>1517647.0034</v>
      </c>
      <c r="BT2058" s="92">
        <v>5031648.0003000004</v>
      </c>
      <c r="BU2058" s="92" t="s">
        <v>18</v>
      </c>
      <c r="BV2058" s="93">
        <v>44562</v>
      </c>
      <c r="BW2058" s="93">
        <v>44926</v>
      </c>
      <c r="BX2058" s="40"/>
      <c r="BY2058" s="15">
        <f>IF(BI2058=0,MAX($BY$5:BY2057)+1,0)</f>
        <v>0</v>
      </c>
      <c r="BZ2058" s="15" t="str">
        <f t="shared" si="34"/>
        <v/>
      </c>
    </row>
    <row r="2059" spans="61:78" x14ac:dyDescent="0.25">
      <c r="BI2059" s="27">
        <v>13</v>
      </c>
      <c r="BJ2059" t="s">
        <v>410</v>
      </c>
      <c r="BK2059" s="91">
        <v>-8.0000000000000002E-3</v>
      </c>
      <c r="BL2059" s="92" t="s">
        <v>613</v>
      </c>
      <c r="BM2059" s="92">
        <v>0</v>
      </c>
      <c r="BN2059" s="92">
        <v>7745</v>
      </c>
      <c r="BO2059" s="92">
        <v>109.08650208</v>
      </c>
      <c r="BP2059" s="92">
        <v>64.124412539999994</v>
      </c>
      <c r="BQ2059" s="92">
        <v>86.605457309999906</v>
      </c>
      <c r="BR2059" s="91" t="s">
        <v>19</v>
      </c>
      <c r="BS2059" s="92">
        <v>1517718.0031000001</v>
      </c>
      <c r="BT2059" s="92">
        <v>5031736.0006999997</v>
      </c>
      <c r="BU2059" s="92" t="s">
        <v>19</v>
      </c>
      <c r="BV2059" s="93">
        <v>44562</v>
      </c>
      <c r="BW2059" s="93">
        <v>44926</v>
      </c>
      <c r="BX2059" s="40"/>
      <c r="BY2059" s="15">
        <f>IF(BI2059=0,MAX($BY$5:BY2058)+1,0)</f>
        <v>0</v>
      </c>
      <c r="BZ2059" s="15" t="str">
        <f t="shared" si="34"/>
        <v/>
      </c>
    </row>
    <row r="2060" spans="61:78" x14ac:dyDescent="0.25">
      <c r="BI2060" s="27">
        <v>14</v>
      </c>
      <c r="BJ2060" t="s">
        <v>412</v>
      </c>
      <c r="BK2060" s="91">
        <v>-8.0000000000000002E-3</v>
      </c>
      <c r="BL2060" s="92" t="s">
        <v>615</v>
      </c>
      <c r="BM2060" s="92">
        <v>0</v>
      </c>
      <c r="BN2060" s="92">
        <v>9316</v>
      </c>
      <c r="BO2060" s="92">
        <v>108.80895233</v>
      </c>
      <c r="BP2060" s="92">
        <v>63.80172348</v>
      </c>
      <c r="BQ2060" s="92">
        <v>86.305337905000002</v>
      </c>
      <c r="BR2060" s="91" t="s">
        <v>28</v>
      </c>
      <c r="BS2060" s="92">
        <v>1517845.0024000001</v>
      </c>
      <c r="BT2060" s="92">
        <v>5031586.9985999996</v>
      </c>
      <c r="BU2060" s="92" t="s">
        <v>28</v>
      </c>
      <c r="BV2060" s="93">
        <v>44562</v>
      </c>
      <c r="BW2060" s="93">
        <v>44926</v>
      </c>
      <c r="BX2060" s="40"/>
      <c r="BY2060" s="15">
        <f>IF(BI2060=0,MAX($BY$5:BY2059)+1,0)</f>
        <v>0</v>
      </c>
      <c r="BZ2060" s="15" t="str">
        <f t="shared" si="34"/>
        <v/>
      </c>
    </row>
    <row r="2061" spans="61:78" x14ac:dyDescent="0.25">
      <c r="BI2061" s="27">
        <v>15</v>
      </c>
      <c r="BJ2061" t="s">
        <v>413</v>
      </c>
      <c r="BK2061" s="91">
        <v>-8.0000000000000002E-3</v>
      </c>
      <c r="BL2061" s="92" t="s">
        <v>616</v>
      </c>
      <c r="BM2061" s="92">
        <v>0</v>
      </c>
      <c r="BN2061" s="92">
        <v>10445</v>
      </c>
      <c r="BO2061" s="92">
        <v>109.21190643</v>
      </c>
      <c r="BP2061" s="92">
        <v>63.974983219999999</v>
      </c>
      <c r="BQ2061" s="92">
        <v>86.593444825000006</v>
      </c>
      <c r="BR2061" s="91" t="s">
        <v>29</v>
      </c>
      <c r="BS2061" s="92">
        <v>1517749.0031000001</v>
      </c>
      <c r="BT2061" s="92">
        <v>5031492.9918999998</v>
      </c>
      <c r="BU2061" s="92" t="s">
        <v>29</v>
      </c>
      <c r="BV2061" s="93">
        <v>44562</v>
      </c>
      <c r="BW2061" s="93">
        <v>44926</v>
      </c>
      <c r="BX2061" s="40"/>
      <c r="BY2061" s="15">
        <f>IF(BI2061=0,MAX($BY$5:BY2060)+1,0)</f>
        <v>0</v>
      </c>
      <c r="BZ2061" s="15" t="str">
        <f t="shared" si="34"/>
        <v/>
      </c>
    </row>
    <row r="2062" spans="61:78" x14ac:dyDescent="0.25">
      <c r="BI2062" s="27">
        <v>16</v>
      </c>
      <c r="BJ2062" t="s">
        <v>417</v>
      </c>
      <c r="BK2062" s="91">
        <v>-8.0000000000000002E-3</v>
      </c>
      <c r="BL2062" s="92" t="s">
        <v>621</v>
      </c>
      <c r="BM2062" s="92">
        <v>0</v>
      </c>
      <c r="BN2062" s="92">
        <v>1919</v>
      </c>
      <c r="BO2062" s="92">
        <v>107.52838898</v>
      </c>
      <c r="BP2062" s="92">
        <v>71.738250730000004</v>
      </c>
      <c r="BQ2062" s="92">
        <v>89.633319854999996</v>
      </c>
      <c r="BR2062" s="91" t="s">
        <v>38</v>
      </c>
      <c r="BS2062" s="92">
        <v>1519559.9978</v>
      </c>
      <c r="BT2062" s="92">
        <v>5033463.9984999998</v>
      </c>
      <c r="BU2062" s="92" t="s">
        <v>38</v>
      </c>
      <c r="BV2062" s="93">
        <v>44562</v>
      </c>
      <c r="BW2062" s="93">
        <v>44926</v>
      </c>
      <c r="BX2062" s="40"/>
      <c r="BY2062" s="15">
        <f>IF(BI2062=0,MAX($BY$5:BY2061)+1,0)</f>
        <v>0</v>
      </c>
      <c r="BZ2062" s="15" t="str">
        <f t="shared" si="34"/>
        <v/>
      </c>
    </row>
    <row r="2063" spans="61:78" x14ac:dyDescent="0.25">
      <c r="BI2063" s="27">
        <v>17</v>
      </c>
      <c r="BJ2063" t="s">
        <v>418</v>
      </c>
      <c r="BK2063" s="91">
        <v>-8.0000000000000002E-3</v>
      </c>
      <c r="BL2063" s="92" t="s">
        <v>622</v>
      </c>
      <c r="BM2063" s="92">
        <v>0</v>
      </c>
      <c r="BN2063" s="92">
        <v>2048</v>
      </c>
      <c r="BO2063" s="92">
        <v>107.55656433</v>
      </c>
      <c r="BP2063" s="92">
        <v>71.476799009999993</v>
      </c>
      <c r="BQ2063" s="92">
        <v>89.516681669999997</v>
      </c>
      <c r="BR2063" s="91" t="s">
        <v>39</v>
      </c>
      <c r="BS2063" s="92">
        <v>1519593.9975000001</v>
      </c>
      <c r="BT2063" s="92">
        <v>5033411.9990999997</v>
      </c>
      <c r="BU2063" s="92" t="s">
        <v>39</v>
      </c>
      <c r="BV2063" s="93">
        <v>44562</v>
      </c>
      <c r="BW2063" s="93">
        <v>44926</v>
      </c>
      <c r="BX2063" s="40"/>
      <c r="BY2063" s="15">
        <f>IF(BI2063=0,MAX($BY$5:BY2062)+1,0)</f>
        <v>0</v>
      </c>
      <c r="BZ2063" s="15" t="str">
        <f t="shared" si="34"/>
        <v/>
      </c>
    </row>
    <row r="2064" spans="61:78" x14ac:dyDescent="0.25">
      <c r="BI2064" s="27">
        <v>18</v>
      </c>
      <c r="BJ2064" t="s">
        <v>419</v>
      </c>
      <c r="BK2064" s="91">
        <v>-8.0000000000000002E-3</v>
      </c>
      <c r="BL2064" s="92" t="s">
        <v>623</v>
      </c>
      <c r="BM2064" s="92">
        <v>0</v>
      </c>
      <c r="BN2064" s="92">
        <v>2173</v>
      </c>
      <c r="BO2064" s="92">
        <v>107.66276550000001</v>
      </c>
      <c r="BP2064" s="92">
        <v>71.339622500000004</v>
      </c>
      <c r="BQ2064" s="92">
        <v>89.501193999999998</v>
      </c>
      <c r="BR2064" s="91" t="s">
        <v>40</v>
      </c>
      <c r="BS2064" s="92">
        <v>1519634.9982</v>
      </c>
      <c r="BT2064" s="92">
        <v>5033369.9902999997</v>
      </c>
      <c r="BU2064" s="92" t="s">
        <v>40</v>
      </c>
      <c r="BV2064" s="93">
        <v>44562</v>
      </c>
      <c r="BW2064" s="93">
        <v>44926</v>
      </c>
      <c r="BX2064" s="40"/>
      <c r="BY2064" s="15">
        <f>IF(BI2064=0,MAX($BY$5:BY2063)+1,0)</f>
        <v>0</v>
      </c>
      <c r="BZ2064" s="15" t="str">
        <f t="shared" si="34"/>
        <v/>
      </c>
    </row>
    <row r="2065" spans="61:78" x14ac:dyDescent="0.25">
      <c r="BI2065" s="27">
        <v>19</v>
      </c>
      <c r="BJ2065" t="s">
        <v>420</v>
      </c>
      <c r="BK2065" s="91">
        <v>6.0000000000000001E-3</v>
      </c>
      <c r="BL2065" s="92" t="s">
        <v>624</v>
      </c>
      <c r="BM2065" s="92">
        <v>0</v>
      </c>
      <c r="BN2065" s="92">
        <v>2169</v>
      </c>
      <c r="BO2065" s="92">
        <v>108.33624268</v>
      </c>
      <c r="BP2065" s="92">
        <v>71.719467159999994</v>
      </c>
      <c r="BQ2065" s="92">
        <v>90.027854919999996</v>
      </c>
      <c r="BR2065" s="91" t="s">
        <v>41</v>
      </c>
      <c r="BS2065" s="92">
        <v>1519433.0009000001</v>
      </c>
      <c r="BT2065" s="92">
        <v>5033336.9924999997</v>
      </c>
      <c r="BU2065" s="92" t="s">
        <v>41</v>
      </c>
      <c r="BV2065" s="93">
        <v>44562</v>
      </c>
      <c r="BW2065" s="93">
        <v>44926</v>
      </c>
      <c r="BX2065" s="40"/>
      <c r="BY2065" s="15">
        <f>IF(BI2065=0,MAX($BY$5:BY2064)+1,0)</f>
        <v>0</v>
      </c>
      <c r="BZ2065" s="15" t="str">
        <f t="shared" si="34"/>
        <v/>
      </c>
    </row>
    <row r="2066" spans="61:78" x14ac:dyDescent="0.25">
      <c r="BI2066" s="27">
        <v>20</v>
      </c>
      <c r="BJ2066" t="s">
        <v>420</v>
      </c>
      <c r="BK2066" s="91">
        <v>6.0000000000000001E-3</v>
      </c>
      <c r="BL2066" s="92" t="s">
        <v>625</v>
      </c>
      <c r="BM2066" s="92">
        <v>0</v>
      </c>
      <c r="BN2066" s="92">
        <v>2169</v>
      </c>
      <c r="BO2066" s="92">
        <v>108.33624268</v>
      </c>
      <c r="BP2066" s="92">
        <v>71.719467159999994</v>
      </c>
      <c r="BQ2066" s="92">
        <v>90.027854919999996</v>
      </c>
      <c r="BR2066" s="91" t="s">
        <v>42</v>
      </c>
      <c r="BS2066" s="92">
        <v>1519443.996</v>
      </c>
      <c r="BT2066" s="92">
        <v>5033326.9955000002</v>
      </c>
      <c r="BU2066" s="92" t="s">
        <v>42</v>
      </c>
      <c r="BV2066" s="93">
        <v>44562</v>
      </c>
      <c r="BW2066" s="93">
        <v>44926</v>
      </c>
      <c r="BX2066" s="40"/>
      <c r="BY2066" s="15">
        <f>IF(BI2066=0,MAX($BY$5:BY2065)+1,0)</f>
        <v>0</v>
      </c>
      <c r="BZ2066" s="15" t="str">
        <f t="shared" si="34"/>
        <v/>
      </c>
    </row>
    <row r="2067" spans="61:78" x14ac:dyDescent="0.25">
      <c r="BI2067" s="27">
        <v>21</v>
      </c>
      <c r="BJ2067" t="s">
        <v>421</v>
      </c>
      <c r="BK2067" s="91">
        <v>6.0000000000000001E-3</v>
      </c>
      <c r="BL2067" s="92" t="s">
        <v>626</v>
      </c>
      <c r="BM2067" s="92">
        <v>0</v>
      </c>
      <c r="BN2067" s="92">
        <v>2295</v>
      </c>
      <c r="BO2067" s="92">
        <v>107.84601592999999</v>
      </c>
      <c r="BP2067" s="92">
        <v>71.506248470000003</v>
      </c>
      <c r="BQ2067" s="92">
        <v>89.676132199999998</v>
      </c>
      <c r="BR2067" s="91" t="s">
        <v>43</v>
      </c>
      <c r="BS2067" s="92">
        <v>1519469.0020999999</v>
      </c>
      <c r="BT2067" s="92">
        <v>5033304.9913999997</v>
      </c>
      <c r="BU2067" s="92" t="s">
        <v>43</v>
      </c>
      <c r="BV2067" s="93">
        <v>44562</v>
      </c>
      <c r="BW2067" s="93">
        <v>44926</v>
      </c>
      <c r="BX2067" s="40"/>
      <c r="BY2067" s="15">
        <f>IF(BI2067=0,MAX($BY$5:BY2066)+1,0)</f>
        <v>0</v>
      </c>
      <c r="BZ2067" s="15" t="str">
        <f t="shared" si="34"/>
        <v/>
      </c>
    </row>
    <row r="2068" spans="61:78" x14ac:dyDescent="0.25">
      <c r="BI2068" s="27">
        <v>22</v>
      </c>
      <c r="BJ2068" t="s">
        <v>421</v>
      </c>
      <c r="BK2068" s="91">
        <v>6.0000000000000001E-3</v>
      </c>
      <c r="BL2068" s="92" t="s">
        <v>627</v>
      </c>
      <c r="BM2068" s="92">
        <v>0</v>
      </c>
      <c r="BN2068" s="92">
        <v>2295</v>
      </c>
      <c r="BO2068" s="92">
        <v>107.84601592999999</v>
      </c>
      <c r="BP2068" s="92">
        <v>71.506248470000003</v>
      </c>
      <c r="BQ2068" s="92">
        <v>89.676132199999998</v>
      </c>
      <c r="BR2068" s="91" t="s">
        <v>44</v>
      </c>
      <c r="BS2068" s="92">
        <v>1519482.0045</v>
      </c>
      <c r="BT2068" s="92">
        <v>5033285.9927000003</v>
      </c>
      <c r="BU2068" s="92" t="s">
        <v>44</v>
      </c>
      <c r="BV2068" s="93">
        <v>44562</v>
      </c>
      <c r="BW2068" s="93">
        <v>44926</v>
      </c>
      <c r="BX2068" s="40"/>
      <c r="BY2068" s="15">
        <f>IF(BI2068=0,MAX($BY$5:BY2067)+1,0)</f>
        <v>0</v>
      </c>
      <c r="BZ2068" s="15" t="str">
        <f t="shared" si="34"/>
        <v/>
      </c>
    </row>
    <row r="2069" spans="61:78" x14ac:dyDescent="0.25">
      <c r="BI2069" s="27">
        <v>23</v>
      </c>
      <c r="BJ2069" t="s">
        <v>422</v>
      </c>
      <c r="BK2069" s="91">
        <v>2.4E-2</v>
      </c>
      <c r="BL2069" s="92" t="s">
        <v>628</v>
      </c>
      <c r="BM2069" s="92">
        <v>0</v>
      </c>
      <c r="BN2069" s="92">
        <v>2527</v>
      </c>
      <c r="BO2069" s="92">
        <v>107.97271729000001</v>
      </c>
      <c r="BP2069" s="92">
        <v>71.206565859999998</v>
      </c>
      <c r="BQ2069" s="92">
        <v>89.589641575000002</v>
      </c>
      <c r="BR2069" s="91" t="s">
        <v>45</v>
      </c>
      <c r="BS2069" s="92">
        <v>1519518.9950999999</v>
      </c>
      <c r="BT2069" s="92">
        <v>5033226.9990999997</v>
      </c>
      <c r="BU2069" s="92" t="s">
        <v>45</v>
      </c>
      <c r="BV2069" s="93">
        <v>44562</v>
      </c>
      <c r="BW2069" s="93">
        <v>44926</v>
      </c>
      <c r="BX2069" s="40"/>
      <c r="BY2069" s="15">
        <f>IF(BI2069=0,MAX($BY$5:BY2068)+1,0)</f>
        <v>0</v>
      </c>
      <c r="BZ2069" s="15" t="str">
        <f t="shared" si="34"/>
        <v/>
      </c>
    </row>
    <row r="2070" spans="61:78" x14ac:dyDescent="0.25">
      <c r="BI2070" s="27">
        <v>24</v>
      </c>
      <c r="BJ2070" t="s">
        <v>423</v>
      </c>
      <c r="BK2070" s="91">
        <v>-2.1399999999999999E-2</v>
      </c>
      <c r="BL2070" s="92" t="s">
        <v>629</v>
      </c>
      <c r="BM2070" s="92">
        <v>0</v>
      </c>
      <c r="BN2070" s="92">
        <v>2287</v>
      </c>
      <c r="BO2070" s="92">
        <v>107.6685791</v>
      </c>
      <c r="BP2070" s="92">
        <v>71.260536189999996</v>
      </c>
      <c r="BQ2070" s="92">
        <v>89.464557644999999</v>
      </c>
      <c r="BR2070" s="91" t="s">
        <v>46</v>
      </c>
      <c r="BS2070" s="92">
        <v>1519078.0001999999</v>
      </c>
      <c r="BT2070" s="92">
        <v>5033219.9946999997</v>
      </c>
      <c r="BU2070" s="92" t="s">
        <v>46</v>
      </c>
      <c r="BV2070" s="93">
        <v>44562</v>
      </c>
      <c r="BW2070" s="93">
        <v>44926</v>
      </c>
      <c r="BX2070" s="40"/>
      <c r="BY2070" s="15">
        <f>IF(BI2070=0,MAX($BY$5:BY2069)+1,0)</f>
        <v>0</v>
      </c>
      <c r="BZ2070" s="15" t="str">
        <f t="shared" si="34"/>
        <v/>
      </c>
    </row>
    <row r="2071" spans="61:78" x14ac:dyDescent="0.25">
      <c r="BI2071" s="27">
        <v>25</v>
      </c>
      <c r="BJ2071" t="s">
        <v>424</v>
      </c>
      <c r="BK2071" s="91">
        <v>2.1399999999999999E-2</v>
      </c>
      <c r="BL2071" s="92" t="s">
        <v>630</v>
      </c>
      <c r="BM2071" s="92">
        <v>0</v>
      </c>
      <c r="BN2071" s="92">
        <v>1909</v>
      </c>
      <c r="BO2071" s="92">
        <v>108.11677551</v>
      </c>
      <c r="BP2071" s="92">
        <v>71.622856139999996</v>
      </c>
      <c r="BQ2071" s="92">
        <v>89.869815824999904</v>
      </c>
      <c r="BR2071" s="91" t="s">
        <v>47</v>
      </c>
      <c r="BS2071" s="92">
        <v>1519088.0037</v>
      </c>
      <c r="BT2071" s="92">
        <v>5033340.9992000004</v>
      </c>
      <c r="BU2071" s="92" t="s">
        <v>47</v>
      </c>
      <c r="BV2071" s="93">
        <v>44562</v>
      </c>
      <c r="BW2071" s="93">
        <v>44926</v>
      </c>
      <c r="BX2071" s="40"/>
      <c r="BY2071" s="15">
        <f>IF(BI2071=0,MAX($BY$5:BY2070)+1,0)</f>
        <v>0</v>
      </c>
      <c r="BZ2071" s="15" t="str">
        <f t="shared" si="34"/>
        <v/>
      </c>
    </row>
    <row r="2072" spans="61:78" x14ac:dyDescent="0.25">
      <c r="BI2072" s="27">
        <v>26</v>
      </c>
      <c r="BJ2072" t="s">
        <v>425</v>
      </c>
      <c r="BK2072" s="91">
        <v>2.1399999999999999E-2</v>
      </c>
      <c r="BL2072" s="92" t="s">
        <v>631</v>
      </c>
      <c r="BM2072" s="92">
        <v>0</v>
      </c>
      <c r="BN2072" s="92">
        <v>2161</v>
      </c>
      <c r="BO2072" s="92">
        <v>107.9879303</v>
      </c>
      <c r="BP2072" s="92">
        <v>71.230773929999998</v>
      </c>
      <c r="BQ2072" s="92">
        <v>89.609352114999993</v>
      </c>
      <c r="BR2072" s="91" t="s">
        <v>48</v>
      </c>
      <c r="BS2072" s="92">
        <v>1519071.9994999999</v>
      </c>
      <c r="BT2072" s="92">
        <v>5033226.9907999998</v>
      </c>
      <c r="BU2072" s="92" t="s">
        <v>48</v>
      </c>
      <c r="BV2072" s="93">
        <v>44562</v>
      </c>
      <c r="BW2072" s="93">
        <v>44926</v>
      </c>
      <c r="BX2072" s="40"/>
      <c r="BY2072" s="15">
        <f>IF(BI2072=0,MAX($BY$5:BY2071)+1,0)</f>
        <v>0</v>
      </c>
      <c r="BZ2072" s="15" t="str">
        <f t="shared" si="34"/>
        <v/>
      </c>
    </row>
    <row r="2073" spans="61:78" x14ac:dyDescent="0.25">
      <c r="BI2073" s="27">
        <v>27</v>
      </c>
      <c r="BJ2073" t="s">
        <v>426</v>
      </c>
      <c r="BK2073" s="91">
        <v>-6.0000000000000001E-3</v>
      </c>
      <c r="BL2073" s="92" t="s">
        <v>632</v>
      </c>
      <c r="BM2073" s="92">
        <v>0</v>
      </c>
      <c r="BN2073" s="92">
        <v>2528</v>
      </c>
      <c r="BO2073" s="92">
        <v>107.90103148999999</v>
      </c>
      <c r="BP2073" s="92">
        <v>71.132980349999997</v>
      </c>
      <c r="BQ2073" s="92">
        <v>89.517005920000003</v>
      </c>
      <c r="BR2073" s="91" t="s">
        <v>49</v>
      </c>
      <c r="BS2073" s="92">
        <v>1519568.0019</v>
      </c>
      <c r="BT2073" s="92">
        <v>5033226.9948000005</v>
      </c>
      <c r="BU2073" s="92" t="s">
        <v>49</v>
      </c>
      <c r="BV2073" s="93">
        <v>44562</v>
      </c>
      <c r="BW2073" s="93">
        <v>44926</v>
      </c>
      <c r="BX2073" s="40"/>
      <c r="BY2073" s="15">
        <f>IF(BI2073=0,MAX($BY$5:BY2072)+1,0)</f>
        <v>0</v>
      </c>
      <c r="BZ2073" s="15" t="str">
        <f t="shared" si="34"/>
        <v/>
      </c>
    </row>
    <row r="2074" spans="61:78" x14ac:dyDescent="0.25">
      <c r="BI2074" s="27">
        <v>28</v>
      </c>
      <c r="BJ2074" t="s">
        <v>426</v>
      </c>
      <c r="BK2074" s="91">
        <v>-6.0000000000000001E-3</v>
      </c>
      <c r="BL2074" s="92" t="s">
        <v>633</v>
      </c>
      <c r="BM2074" s="92">
        <v>0</v>
      </c>
      <c r="BN2074" s="92">
        <v>2528</v>
      </c>
      <c r="BO2074" s="92">
        <v>107.90103148999999</v>
      </c>
      <c r="BP2074" s="92">
        <v>71.132980349999997</v>
      </c>
      <c r="BQ2074" s="92">
        <v>89.517005920000003</v>
      </c>
      <c r="BR2074" s="91" t="s">
        <v>50</v>
      </c>
      <c r="BS2074" s="92">
        <v>1519571.9987999999</v>
      </c>
      <c r="BT2074" s="92">
        <v>5033222.9929</v>
      </c>
      <c r="BU2074" s="92" t="s">
        <v>50</v>
      </c>
      <c r="BV2074" s="93">
        <v>44562</v>
      </c>
      <c r="BW2074" s="93">
        <v>44926</v>
      </c>
      <c r="BX2074" s="40"/>
      <c r="BY2074" s="15">
        <f>IF(BI2074=0,MAX($BY$5:BY2073)+1,0)</f>
        <v>0</v>
      </c>
      <c r="BZ2074" s="15" t="str">
        <f t="shared" si="34"/>
        <v/>
      </c>
    </row>
    <row r="2075" spans="61:78" x14ac:dyDescent="0.25">
      <c r="BI2075" s="27">
        <v>29</v>
      </c>
      <c r="BJ2075" t="s">
        <v>427</v>
      </c>
      <c r="BK2075" s="91">
        <v>6.0000000000000001E-3</v>
      </c>
      <c r="BL2075" s="92" t="s">
        <v>634</v>
      </c>
      <c r="BM2075" s="92">
        <v>0</v>
      </c>
      <c r="BN2075" s="92">
        <v>2412</v>
      </c>
      <c r="BO2075" s="92">
        <v>108.01702118</v>
      </c>
      <c r="BP2075" s="92">
        <v>71.264244079999997</v>
      </c>
      <c r="BQ2075" s="92">
        <v>89.640632629999999</v>
      </c>
      <c r="BR2075" s="91" t="s">
        <v>51</v>
      </c>
      <c r="BS2075" s="92">
        <v>1519546.9998999999</v>
      </c>
      <c r="BT2075" s="92">
        <v>5033241</v>
      </c>
      <c r="BU2075" s="92" t="s">
        <v>51</v>
      </c>
      <c r="BV2075" s="93">
        <v>44562</v>
      </c>
      <c r="BW2075" s="93">
        <v>44926</v>
      </c>
      <c r="BX2075" s="40"/>
      <c r="BY2075" s="15">
        <f>IF(BI2075=0,MAX($BY$5:BY2074)+1,0)</f>
        <v>0</v>
      </c>
      <c r="BZ2075" s="15" t="str">
        <f t="shared" si="34"/>
        <v/>
      </c>
    </row>
    <row r="2076" spans="61:78" x14ac:dyDescent="0.25">
      <c r="BI2076" s="27">
        <v>30</v>
      </c>
      <c r="BJ2076" t="s">
        <v>426</v>
      </c>
      <c r="BK2076" s="91">
        <v>6.0000000000000001E-3</v>
      </c>
      <c r="BL2076" s="92" t="s">
        <v>635</v>
      </c>
      <c r="BM2076" s="92">
        <v>0</v>
      </c>
      <c r="BN2076" s="92">
        <v>2528</v>
      </c>
      <c r="BO2076" s="92">
        <v>107.90103148999999</v>
      </c>
      <c r="BP2076" s="92">
        <v>71.132980349999997</v>
      </c>
      <c r="BQ2076" s="92">
        <v>89.517005920000003</v>
      </c>
      <c r="BR2076" s="91" t="s">
        <v>52</v>
      </c>
      <c r="BS2076" s="92">
        <v>1519545.0049999999</v>
      </c>
      <c r="BT2076" s="92">
        <v>5033238.9978999998</v>
      </c>
      <c r="BU2076" s="92" t="s">
        <v>52</v>
      </c>
      <c r="BV2076" s="93">
        <v>44562</v>
      </c>
      <c r="BW2076" s="93">
        <v>44926</v>
      </c>
      <c r="BX2076" s="40"/>
      <c r="BY2076" s="15">
        <f>IF(BI2076=0,MAX($BY$5:BY2075)+1,0)</f>
        <v>0</v>
      </c>
      <c r="BZ2076" s="15" t="str">
        <f t="shared" si="34"/>
        <v/>
      </c>
    </row>
    <row r="2077" spans="61:78" x14ac:dyDescent="0.25">
      <c r="BI2077" s="27">
        <v>31</v>
      </c>
      <c r="BJ2077" t="s">
        <v>422</v>
      </c>
      <c r="BK2077" s="91">
        <v>1.2E-2</v>
      </c>
      <c r="BL2077" s="92" t="s">
        <v>636</v>
      </c>
      <c r="BM2077" s="92">
        <v>0</v>
      </c>
      <c r="BN2077" s="92">
        <v>2527</v>
      </c>
      <c r="BO2077" s="92">
        <v>107.97271729000001</v>
      </c>
      <c r="BP2077" s="92">
        <v>71.206565859999998</v>
      </c>
      <c r="BQ2077" s="92">
        <v>89.589641575000002</v>
      </c>
      <c r="BR2077" s="91" t="s">
        <v>53</v>
      </c>
      <c r="BS2077" s="92">
        <v>1519518.9950999999</v>
      </c>
      <c r="BT2077" s="92">
        <v>5033226.9990999997</v>
      </c>
      <c r="BU2077" s="92" t="s">
        <v>53</v>
      </c>
      <c r="BV2077" s="93">
        <v>44562</v>
      </c>
      <c r="BW2077" s="93">
        <v>44926</v>
      </c>
      <c r="BX2077" s="40"/>
      <c r="BY2077" s="15">
        <f>IF(BI2077=0,MAX($BY$5:BY2076)+1,0)</f>
        <v>0</v>
      </c>
      <c r="BZ2077" s="15" t="str">
        <f t="shared" si="34"/>
        <v/>
      </c>
    </row>
    <row r="2078" spans="61:78" x14ac:dyDescent="0.25">
      <c r="BI2078" s="27">
        <v>32</v>
      </c>
      <c r="BJ2078" t="s">
        <v>426</v>
      </c>
      <c r="BK2078" s="91">
        <v>8.0000000000000002E-3</v>
      </c>
      <c r="BL2078" s="92" t="s">
        <v>639</v>
      </c>
      <c r="BM2078" s="92">
        <v>0</v>
      </c>
      <c r="BN2078" s="92">
        <v>2528</v>
      </c>
      <c r="BO2078" s="92">
        <v>107.90103148999999</v>
      </c>
      <c r="BP2078" s="92">
        <v>71.132980349999997</v>
      </c>
      <c r="BQ2078" s="92">
        <v>89.517005920000003</v>
      </c>
      <c r="BR2078" s="91" t="s">
        <v>56</v>
      </c>
      <c r="BS2078" s="92">
        <v>1519549.9957999999</v>
      </c>
      <c r="BT2078" s="92">
        <v>5033195.9979999997</v>
      </c>
      <c r="BU2078" s="92" t="s">
        <v>56</v>
      </c>
      <c r="BV2078" s="93">
        <v>44562</v>
      </c>
      <c r="BW2078" s="93">
        <v>44926</v>
      </c>
      <c r="BX2078" s="40"/>
      <c r="BY2078" s="15">
        <f>IF(BI2078=0,MAX($BY$5:BY2077)+1,0)</f>
        <v>0</v>
      </c>
      <c r="BZ2078" s="15" t="str">
        <f t="shared" si="34"/>
        <v/>
      </c>
    </row>
    <row r="2079" spans="61:78" x14ac:dyDescent="0.25">
      <c r="BI2079" s="27">
        <v>33</v>
      </c>
      <c r="BJ2079" t="s">
        <v>342</v>
      </c>
      <c r="BK2079" s="91">
        <v>6.0000000000000001E-3</v>
      </c>
      <c r="BL2079" s="92" t="s">
        <v>654</v>
      </c>
      <c r="BM2079" s="92">
        <v>0</v>
      </c>
      <c r="BN2079" s="92">
        <v>14785</v>
      </c>
      <c r="BO2079" s="92">
        <v>106.4753418</v>
      </c>
      <c r="BP2079" s="92">
        <v>63.433700559999998</v>
      </c>
      <c r="BQ2079" s="92">
        <v>84.95452118</v>
      </c>
      <c r="BR2079" s="91" t="s">
        <v>71</v>
      </c>
      <c r="BS2079" s="92">
        <v>1518762.0031999999</v>
      </c>
      <c r="BT2079" s="92">
        <v>5031310.9926000005</v>
      </c>
      <c r="BU2079" s="92" t="s">
        <v>71</v>
      </c>
      <c r="BV2079" s="93">
        <v>44562</v>
      </c>
      <c r="BW2079" s="93">
        <v>44926</v>
      </c>
      <c r="BX2079" s="40"/>
      <c r="BY2079" s="15">
        <f>IF(BI2079=0,MAX($BY$5:BY2078)+1,0)</f>
        <v>0</v>
      </c>
      <c r="BZ2079" s="15" t="str">
        <f t="shared" si="34"/>
        <v/>
      </c>
    </row>
    <row r="2080" spans="61:78" x14ac:dyDescent="0.25">
      <c r="BI2080" s="27">
        <v>34</v>
      </c>
      <c r="BJ2080" t="s">
        <v>453</v>
      </c>
      <c r="BK2080" s="91">
        <v>-3.5000000000000001E-3</v>
      </c>
      <c r="BL2080" s="92" t="s">
        <v>674</v>
      </c>
      <c r="BM2080" s="92">
        <v>0</v>
      </c>
      <c r="BN2080" s="92">
        <v>727</v>
      </c>
      <c r="BO2080" s="92">
        <v>112.15606689000001</v>
      </c>
      <c r="BP2080" s="92">
        <v>65.068504329999996</v>
      </c>
      <c r="BQ2080" s="92">
        <v>88.612285610000001</v>
      </c>
      <c r="BR2080" s="91" t="s">
        <v>87</v>
      </c>
      <c r="BS2080" s="92">
        <v>1516905.0027999999</v>
      </c>
      <c r="BT2080" s="92">
        <v>5033255.9985999996</v>
      </c>
      <c r="BU2080" s="92" t="s">
        <v>87</v>
      </c>
      <c r="BV2080" s="93">
        <v>44562</v>
      </c>
      <c r="BW2080" s="93">
        <v>44926</v>
      </c>
      <c r="BX2080" s="40"/>
      <c r="BY2080" s="15">
        <f>IF(BI2080=0,MAX($BY$5:BY2079)+1,0)</f>
        <v>0</v>
      </c>
      <c r="BZ2080" s="15" t="str">
        <f t="shared" si="34"/>
        <v/>
      </c>
    </row>
    <row r="2081" spans="61:78" x14ac:dyDescent="0.25">
      <c r="BI2081" s="27">
        <v>35</v>
      </c>
      <c r="BJ2081" t="s">
        <v>464</v>
      </c>
      <c r="BK2081" s="91">
        <v>-9.4999999999999998E-3</v>
      </c>
      <c r="BL2081" s="92" t="s">
        <v>683</v>
      </c>
      <c r="BM2081" s="92">
        <v>0</v>
      </c>
      <c r="BN2081" s="92">
        <v>9249</v>
      </c>
      <c r="BO2081" s="92">
        <v>103.56208801</v>
      </c>
      <c r="BP2081" s="92">
        <v>66.873481749999996</v>
      </c>
      <c r="BQ2081" s="92">
        <v>85.217784879999996</v>
      </c>
      <c r="BR2081" s="91" t="s">
        <v>89</v>
      </c>
      <c r="BS2081" s="92">
        <v>1520751.9961000001</v>
      </c>
      <c r="BT2081" s="92">
        <v>5032391.9959000004</v>
      </c>
      <c r="BU2081" s="92" t="s">
        <v>89</v>
      </c>
      <c r="BV2081" s="93">
        <v>44562</v>
      </c>
      <c r="BW2081" s="93">
        <v>44926</v>
      </c>
      <c r="BX2081" s="40"/>
      <c r="BY2081" s="15">
        <f>IF(BI2081=0,MAX($BY$5:BY2080)+1,0)</f>
        <v>0</v>
      </c>
      <c r="BZ2081" s="15" t="str">
        <f t="shared" si="34"/>
        <v/>
      </c>
    </row>
    <row r="2082" spans="61:78" x14ac:dyDescent="0.25">
      <c r="BI2082" s="27">
        <v>36</v>
      </c>
      <c r="BJ2082" t="s">
        <v>465</v>
      </c>
      <c r="BK2082" s="91">
        <v>-9.4999999999999998E-3</v>
      </c>
      <c r="BL2082" s="92" t="s">
        <v>684</v>
      </c>
      <c r="BM2082" s="92">
        <v>0</v>
      </c>
      <c r="BN2082" s="92">
        <v>8671</v>
      </c>
      <c r="BO2082" s="92">
        <v>104.6832962</v>
      </c>
      <c r="BP2082" s="92">
        <v>68.130287170000003</v>
      </c>
      <c r="BQ2082" s="92">
        <v>86.406791685000002</v>
      </c>
      <c r="BR2082" s="91" t="s">
        <v>90</v>
      </c>
      <c r="BS2082" s="92">
        <v>1520458.9982</v>
      </c>
      <c r="BT2082" s="92">
        <v>5032383.9956999999</v>
      </c>
      <c r="BU2082" s="92" t="s">
        <v>90</v>
      </c>
      <c r="BV2082" s="93">
        <v>44562</v>
      </c>
      <c r="BW2082" s="93">
        <v>44926</v>
      </c>
      <c r="BX2082" s="40"/>
      <c r="BY2082" s="15">
        <f>IF(BI2082=0,MAX($BY$5:BY2081)+1,0)</f>
        <v>0</v>
      </c>
      <c r="BZ2082" s="15" t="str">
        <f t="shared" si="34"/>
        <v/>
      </c>
    </row>
    <row r="2083" spans="61:78" x14ac:dyDescent="0.25">
      <c r="BI2083" s="27">
        <v>37</v>
      </c>
      <c r="BJ2083" t="s">
        <v>466</v>
      </c>
      <c r="BK2083" s="91">
        <v>-9.4999999999999998E-3</v>
      </c>
      <c r="BL2083" s="92" t="s">
        <v>685</v>
      </c>
      <c r="BM2083" s="92">
        <v>0</v>
      </c>
      <c r="BN2083" s="92">
        <v>9255</v>
      </c>
      <c r="BO2083" s="92">
        <v>103.91210938</v>
      </c>
      <c r="BP2083" s="92">
        <v>66.635841369999994</v>
      </c>
      <c r="BQ2083" s="92">
        <v>85.273975374999907</v>
      </c>
      <c r="BR2083" s="91" t="s">
        <v>91</v>
      </c>
      <c r="BS2083" s="92">
        <v>1520823.9998999999</v>
      </c>
      <c r="BT2083" s="92">
        <v>5032383.9976000004</v>
      </c>
      <c r="BU2083" s="92" t="s">
        <v>91</v>
      </c>
      <c r="BV2083" s="93">
        <v>44562</v>
      </c>
      <c r="BW2083" s="93">
        <v>44926</v>
      </c>
      <c r="BX2083" s="40"/>
      <c r="BY2083" s="15">
        <f>IF(BI2083=0,MAX($BY$5:BY2082)+1,0)</f>
        <v>0</v>
      </c>
      <c r="BZ2083" s="15" t="str">
        <f t="shared" si="34"/>
        <v/>
      </c>
    </row>
    <row r="2084" spans="61:78" x14ac:dyDescent="0.25">
      <c r="BI2084" s="27">
        <v>38</v>
      </c>
      <c r="BJ2084" t="s">
        <v>467</v>
      </c>
      <c r="BK2084" s="91">
        <v>-9.4999999999999998E-3</v>
      </c>
      <c r="BL2084" s="92" t="s">
        <v>686</v>
      </c>
      <c r="BM2084" s="92">
        <v>0</v>
      </c>
      <c r="BN2084" s="92">
        <v>8689</v>
      </c>
      <c r="BO2084" s="92">
        <v>104.02419281</v>
      </c>
      <c r="BP2084" s="92">
        <v>67.291755679999994</v>
      </c>
      <c r="BQ2084" s="92">
        <v>85.657974244999906</v>
      </c>
      <c r="BR2084" s="91" t="s">
        <v>92</v>
      </c>
      <c r="BS2084" s="92">
        <v>1520653.0012999999</v>
      </c>
      <c r="BT2084" s="92">
        <v>5032404.9929</v>
      </c>
      <c r="BU2084" s="92" t="s">
        <v>92</v>
      </c>
      <c r="BV2084" s="93">
        <v>44562</v>
      </c>
      <c r="BW2084" s="93">
        <v>44926</v>
      </c>
      <c r="BX2084" s="40"/>
      <c r="BY2084" s="15">
        <f>IF(BI2084=0,MAX($BY$5:BY2083)+1,0)</f>
        <v>0</v>
      </c>
      <c r="BZ2084" s="15" t="str">
        <f t="shared" si="34"/>
        <v/>
      </c>
    </row>
    <row r="2085" spans="61:78" x14ac:dyDescent="0.25">
      <c r="BI2085" s="27">
        <v>39</v>
      </c>
      <c r="BJ2085" t="s">
        <v>468</v>
      </c>
      <c r="BK2085" s="91">
        <v>-9.4999999999999998E-3</v>
      </c>
      <c r="BL2085" s="92" t="s">
        <v>687</v>
      </c>
      <c r="BM2085" s="92">
        <v>0</v>
      </c>
      <c r="BN2085" s="92">
        <v>7191</v>
      </c>
      <c r="BO2085" s="92">
        <v>103.00206756999999</v>
      </c>
      <c r="BP2085" s="92">
        <v>68.493926999999999</v>
      </c>
      <c r="BQ2085" s="92">
        <v>85.747997284999997</v>
      </c>
      <c r="BR2085" s="91" t="s">
        <v>93</v>
      </c>
      <c r="BS2085" s="92">
        <v>1520382.003</v>
      </c>
      <c r="BT2085" s="92">
        <v>5032502.9935999997</v>
      </c>
      <c r="BU2085" s="92" t="s">
        <v>93</v>
      </c>
      <c r="BV2085" s="93">
        <v>44562</v>
      </c>
      <c r="BW2085" s="93">
        <v>44926</v>
      </c>
      <c r="BX2085" s="40"/>
      <c r="BY2085" s="15">
        <f>IF(BI2085=0,MAX($BY$5:BY2084)+1,0)</f>
        <v>0</v>
      </c>
      <c r="BZ2085" s="15" t="str">
        <f t="shared" si="34"/>
        <v/>
      </c>
    </row>
    <row r="2086" spans="61:78" x14ac:dyDescent="0.25">
      <c r="BI2086" s="27">
        <v>0</v>
      </c>
      <c r="BJ2086" t="s">
        <v>394</v>
      </c>
      <c r="BK2086" s="91">
        <v>-5.0000000000000001E-3</v>
      </c>
      <c r="BL2086" s="92" t="s">
        <v>596</v>
      </c>
      <c r="BM2086" s="92">
        <v>0</v>
      </c>
      <c r="BN2086" s="92">
        <v>3117</v>
      </c>
      <c r="BO2086" s="92">
        <v>110.0019989</v>
      </c>
      <c r="BP2086" s="92">
        <v>65.353309629999998</v>
      </c>
      <c r="BQ2086" s="92">
        <v>87.677654265000001</v>
      </c>
      <c r="BR2086" s="91">
        <v>636</v>
      </c>
      <c r="BS2086" s="92">
        <v>1518019.0027999999</v>
      </c>
      <c r="BT2086" s="92">
        <v>5032595.9945999999</v>
      </c>
      <c r="BU2086" s="92">
        <v>636</v>
      </c>
      <c r="BV2086" s="93">
        <v>44562</v>
      </c>
      <c r="BW2086" s="93">
        <v>44926</v>
      </c>
      <c r="BX2086" s="40"/>
      <c r="BY2086" s="15">
        <f>IF(BI2086=0,MAX($BY$5:BY2085)+1,0)</f>
        <v>53</v>
      </c>
      <c r="BZ2086" s="15" t="str">
        <f t="shared" si="34"/>
        <v/>
      </c>
    </row>
    <row r="2087" spans="61:78" x14ac:dyDescent="0.25">
      <c r="BI2087" s="27">
        <v>1</v>
      </c>
      <c r="BJ2087" t="s">
        <v>395</v>
      </c>
      <c r="BK2087" s="91">
        <v>-5.0000000000000001E-3</v>
      </c>
      <c r="BL2087" s="92" t="s">
        <v>597</v>
      </c>
      <c r="BM2087" s="92">
        <v>0</v>
      </c>
      <c r="BN2087" s="92">
        <v>2749</v>
      </c>
      <c r="BO2087" s="92">
        <v>110.50395966000001</v>
      </c>
      <c r="BP2087" s="92">
        <v>65.559921259999996</v>
      </c>
      <c r="BQ2087" s="92">
        <v>88.031940460000001</v>
      </c>
      <c r="BR2087" s="91">
        <v>637</v>
      </c>
      <c r="BS2087" s="92">
        <v>1518020.0022</v>
      </c>
      <c r="BT2087" s="92">
        <v>5032741.9932000004</v>
      </c>
      <c r="BU2087" s="92">
        <v>637</v>
      </c>
      <c r="BV2087" s="93">
        <v>44562</v>
      </c>
      <c r="BW2087" s="93">
        <v>44926</v>
      </c>
      <c r="BX2087" s="40"/>
      <c r="BY2087" s="15">
        <f>IF(BI2087=0,MAX($BY$5:BY2086)+1,0)</f>
        <v>0</v>
      </c>
      <c r="BZ2087" s="15" t="str">
        <f t="shared" si="34"/>
        <v/>
      </c>
    </row>
    <row r="2088" spans="61:78" x14ac:dyDescent="0.25">
      <c r="BI2088" s="27">
        <v>2</v>
      </c>
      <c r="BJ2088" t="s">
        <v>396</v>
      </c>
      <c r="BK2088" s="91">
        <v>-0.02</v>
      </c>
      <c r="BL2088" s="92" t="s">
        <v>598</v>
      </c>
      <c r="BM2088" s="92">
        <v>0</v>
      </c>
      <c r="BN2088" s="92">
        <v>2531</v>
      </c>
      <c r="BO2088" s="92">
        <v>107.81092072</v>
      </c>
      <c r="BP2088" s="92">
        <v>70.854019170000001</v>
      </c>
      <c r="BQ2088" s="92">
        <v>89.332469945</v>
      </c>
      <c r="BR2088" s="91">
        <v>826</v>
      </c>
      <c r="BS2088" s="92">
        <v>1519684.0051</v>
      </c>
      <c r="BT2088" s="92">
        <v>5033258.9992000004</v>
      </c>
      <c r="BU2088" s="92">
        <v>826</v>
      </c>
      <c r="BV2088" s="93">
        <v>44562</v>
      </c>
      <c r="BW2088" s="93">
        <v>44926</v>
      </c>
      <c r="BX2088" s="40"/>
      <c r="BY2088" s="15">
        <f>IF(BI2088=0,MAX($BY$5:BY2087)+1,0)</f>
        <v>0</v>
      </c>
      <c r="BZ2088" s="15" t="str">
        <f t="shared" si="34"/>
        <v/>
      </c>
    </row>
    <row r="2089" spans="61:78" x14ac:dyDescent="0.25">
      <c r="BI2089" s="27">
        <v>3</v>
      </c>
      <c r="BJ2089" t="s">
        <v>397</v>
      </c>
      <c r="BK2089" s="91">
        <v>-2.1399999999999999E-2</v>
      </c>
      <c r="BL2089" s="92" t="s">
        <v>599</v>
      </c>
      <c r="BM2089" s="92">
        <v>0</v>
      </c>
      <c r="BN2089" s="92">
        <v>2038</v>
      </c>
      <c r="BO2089" s="92">
        <v>107.7279892</v>
      </c>
      <c r="BP2089" s="92">
        <v>71.638175959999998</v>
      </c>
      <c r="BQ2089" s="92">
        <v>89.683082579999905</v>
      </c>
      <c r="BR2089" s="91">
        <v>828</v>
      </c>
      <c r="BS2089" s="92">
        <v>1519133.9997</v>
      </c>
      <c r="BT2089" s="92">
        <v>5033304.9972000001</v>
      </c>
      <c r="BU2089" s="92">
        <v>828</v>
      </c>
      <c r="BV2089" s="93">
        <v>44562</v>
      </c>
      <c r="BW2089" s="93">
        <v>44926</v>
      </c>
      <c r="BX2089" s="40"/>
      <c r="BY2089" s="15">
        <f>IF(BI2089=0,MAX($BY$5:BY2088)+1,0)</f>
        <v>0</v>
      </c>
      <c r="BZ2089" s="15" t="str">
        <f t="shared" si="34"/>
        <v/>
      </c>
    </row>
    <row r="2090" spans="61:78" x14ac:dyDescent="0.25">
      <c r="BI2090" s="27">
        <v>4</v>
      </c>
      <c r="BJ2090" t="s">
        <v>398</v>
      </c>
      <c r="BK2090" s="91">
        <v>-3.0000000000000001E-3</v>
      </c>
      <c r="BL2090" s="92" t="s">
        <v>600</v>
      </c>
      <c r="BM2090" s="92">
        <v>0</v>
      </c>
      <c r="BN2090" s="92">
        <v>3878</v>
      </c>
      <c r="BO2090" s="92">
        <v>109.74568176</v>
      </c>
      <c r="BP2090" s="92">
        <v>65.147163390000003</v>
      </c>
      <c r="BQ2090" s="92">
        <v>87.446422575</v>
      </c>
      <c r="BR2090" s="91">
        <v>830</v>
      </c>
      <c r="BS2090" s="92">
        <v>1518029.0029</v>
      </c>
      <c r="BT2090" s="92">
        <v>5032427.9934999999</v>
      </c>
      <c r="BU2090" s="92">
        <v>830</v>
      </c>
      <c r="BV2090" s="93">
        <v>44562</v>
      </c>
      <c r="BW2090" s="93">
        <v>44926</v>
      </c>
      <c r="BX2090" s="40"/>
      <c r="BY2090" s="15">
        <f>IF(BI2090=0,MAX($BY$5:BY2089)+1,0)</f>
        <v>0</v>
      </c>
      <c r="BZ2090" s="15" t="str">
        <f t="shared" si="34"/>
        <v/>
      </c>
    </row>
    <row r="2091" spans="61:78" x14ac:dyDescent="0.25">
      <c r="BI2091" s="27">
        <v>5</v>
      </c>
      <c r="BJ2091" t="s">
        <v>399</v>
      </c>
      <c r="BK2091" s="91">
        <v>-0.05</v>
      </c>
      <c r="BL2091" s="92" t="s">
        <v>601</v>
      </c>
      <c r="BM2091" s="92">
        <v>0</v>
      </c>
      <c r="BN2091" s="92">
        <v>2298</v>
      </c>
      <c r="BO2091" s="92">
        <v>107.49346924</v>
      </c>
      <c r="BP2091" s="92">
        <v>71.22814941</v>
      </c>
      <c r="BQ2091" s="92">
        <v>89.360809324999906</v>
      </c>
      <c r="BR2091" s="91">
        <v>833</v>
      </c>
      <c r="BS2091" s="92">
        <v>1519631.0009999999</v>
      </c>
      <c r="BT2091" s="92">
        <v>5033315.9994999999</v>
      </c>
      <c r="BU2091" s="92">
        <v>833</v>
      </c>
      <c r="BV2091" s="93">
        <v>44562</v>
      </c>
      <c r="BW2091" s="93">
        <v>44926</v>
      </c>
      <c r="BX2091" s="40"/>
      <c r="BY2091" s="15">
        <f>IF(BI2091=0,MAX($BY$5:BY2090)+1,0)</f>
        <v>0</v>
      </c>
      <c r="BZ2091" s="15" t="str">
        <f t="shared" si="34"/>
        <v/>
      </c>
    </row>
    <row r="2092" spans="61:78" x14ac:dyDescent="0.25">
      <c r="BI2092" s="27">
        <v>6</v>
      </c>
      <c r="BJ2092" t="s">
        <v>402</v>
      </c>
      <c r="BK2092" s="91">
        <v>-5.0000000000000001E-3</v>
      </c>
      <c r="BL2092" s="92" t="s">
        <v>604</v>
      </c>
      <c r="BM2092" s="92">
        <v>0</v>
      </c>
      <c r="BN2092" s="92">
        <v>7027</v>
      </c>
      <c r="BO2092" s="92">
        <v>105.78554535000001</v>
      </c>
      <c r="BP2092" s="92">
        <v>69.659011840000005</v>
      </c>
      <c r="BQ2092" s="92">
        <v>87.722278595000006</v>
      </c>
      <c r="BR2092" s="91">
        <v>2503</v>
      </c>
      <c r="BS2092" s="92">
        <v>1519820.0038999999</v>
      </c>
      <c r="BT2092" s="92">
        <v>5032380.0003000004</v>
      </c>
      <c r="BU2092" s="92">
        <v>2503</v>
      </c>
      <c r="BV2092" s="93">
        <v>44562</v>
      </c>
      <c r="BW2092" s="93">
        <v>44926</v>
      </c>
      <c r="BX2092" s="40"/>
      <c r="BY2092" s="15">
        <f>IF(BI2092=0,MAX($BY$5:BY2091)+1,0)</f>
        <v>0</v>
      </c>
      <c r="BZ2092" s="15" t="str">
        <f t="shared" si="34"/>
        <v/>
      </c>
    </row>
    <row r="2093" spans="61:78" x14ac:dyDescent="0.25">
      <c r="BI2093" s="27">
        <v>7</v>
      </c>
      <c r="BJ2093" t="s">
        <v>404</v>
      </c>
      <c r="BK2093" s="91">
        <v>-0.01</v>
      </c>
      <c r="BL2093" s="92" t="s">
        <v>606</v>
      </c>
      <c r="BM2093" s="92">
        <v>0</v>
      </c>
      <c r="BN2093" s="92">
        <v>2010</v>
      </c>
      <c r="BO2093" s="92">
        <v>110.89460754</v>
      </c>
      <c r="BP2093" s="92">
        <v>65.334671020000002</v>
      </c>
      <c r="BQ2093" s="92">
        <v>88.114639280000006</v>
      </c>
      <c r="BR2093" s="91">
        <v>2550</v>
      </c>
      <c r="BS2093" s="92">
        <v>1517747.0035000001</v>
      </c>
      <c r="BT2093" s="92">
        <v>5032975.0000999998</v>
      </c>
      <c r="BU2093" s="92">
        <v>2550</v>
      </c>
      <c r="BV2093" s="93">
        <v>44562</v>
      </c>
      <c r="BW2093" s="93">
        <v>44926</v>
      </c>
      <c r="BX2093" s="40"/>
      <c r="BY2093" s="15">
        <f>IF(BI2093=0,MAX($BY$5:BY2092)+1,0)</f>
        <v>0</v>
      </c>
      <c r="BZ2093" s="15" t="str">
        <f t="shared" si="34"/>
        <v/>
      </c>
    </row>
    <row r="2094" spans="61:78" x14ac:dyDescent="0.25">
      <c r="BI2094" s="27">
        <v>8</v>
      </c>
      <c r="BJ2094" t="s">
        <v>405</v>
      </c>
      <c r="BK2094" s="91">
        <v>-8.0000000000000002E-3</v>
      </c>
      <c r="BL2094" s="92" t="s">
        <v>607</v>
      </c>
      <c r="BM2094" s="92">
        <v>0</v>
      </c>
      <c r="BN2094" s="92">
        <v>2256</v>
      </c>
      <c r="BO2094" s="92">
        <v>110.55115508999999</v>
      </c>
      <c r="BP2094" s="92">
        <v>65.523017879999998</v>
      </c>
      <c r="BQ2094" s="92">
        <v>88.037086485000003</v>
      </c>
      <c r="BR2094" s="91">
        <v>2551</v>
      </c>
      <c r="BS2094" s="92">
        <v>1517591.9992</v>
      </c>
      <c r="BT2094" s="92">
        <v>5032844.9995999997</v>
      </c>
      <c r="BU2094" s="92">
        <v>2551</v>
      </c>
      <c r="BV2094" s="93">
        <v>44562</v>
      </c>
      <c r="BW2094" s="93">
        <v>44926</v>
      </c>
      <c r="BX2094" s="40"/>
      <c r="BY2094" s="15">
        <f>IF(BI2094=0,MAX($BY$5:BY2093)+1,0)</f>
        <v>0</v>
      </c>
      <c r="BZ2094" s="15" t="str">
        <f t="shared" si="34"/>
        <v/>
      </c>
    </row>
    <row r="2095" spans="61:78" x14ac:dyDescent="0.25">
      <c r="BI2095" s="27">
        <v>9</v>
      </c>
      <c r="BJ2095" t="s">
        <v>406</v>
      </c>
      <c r="BK2095" s="91">
        <v>-1.2E-2</v>
      </c>
      <c r="BL2095" s="92" t="s">
        <v>608</v>
      </c>
      <c r="BM2095" s="92">
        <v>0</v>
      </c>
      <c r="BN2095" s="92">
        <v>2137</v>
      </c>
      <c r="BO2095" s="92">
        <v>110.35852814</v>
      </c>
      <c r="BP2095" s="92">
        <v>65.443931579999997</v>
      </c>
      <c r="BQ2095" s="92">
        <v>87.901229860000001</v>
      </c>
      <c r="BR2095" s="91">
        <v>2559</v>
      </c>
      <c r="BS2095" s="92">
        <v>1517866.0035999999</v>
      </c>
      <c r="BT2095" s="92">
        <v>5032951.9955000002</v>
      </c>
      <c r="BU2095" s="92">
        <v>2559</v>
      </c>
      <c r="BV2095" s="93">
        <v>44562</v>
      </c>
      <c r="BW2095" s="93">
        <v>44926</v>
      </c>
      <c r="BX2095" s="40"/>
      <c r="BY2095" s="15">
        <f>IF(BI2095=0,MAX($BY$5:BY2094)+1,0)</f>
        <v>0</v>
      </c>
      <c r="BZ2095" s="15" t="str">
        <f t="shared" si="34"/>
        <v/>
      </c>
    </row>
    <row r="2096" spans="61:78" x14ac:dyDescent="0.25">
      <c r="BI2096" s="27">
        <v>10</v>
      </c>
      <c r="BJ2096" t="s">
        <v>407</v>
      </c>
      <c r="BK2096" s="91">
        <v>-2.2499999999999999E-2</v>
      </c>
      <c r="BL2096" s="92" t="s">
        <v>609</v>
      </c>
      <c r="BM2096" s="92">
        <v>0</v>
      </c>
      <c r="BN2096" s="92">
        <v>645</v>
      </c>
      <c r="BO2096" s="92">
        <v>109.94715881</v>
      </c>
      <c r="BP2096" s="92">
        <v>72.904418949999993</v>
      </c>
      <c r="BQ2096" s="92">
        <v>91.425788879999999</v>
      </c>
      <c r="BR2096" s="91">
        <v>4740</v>
      </c>
      <c r="BS2096" s="92">
        <v>1519004.9994999999</v>
      </c>
      <c r="BT2096" s="92">
        <v>5033871.9913999997</v>
      </c>
      <c r="BU2096" s="92">
        <v>4740</v>
      </c>
      <c r="BV2096" s="93">
        <v>44562</v>
      </c>
      <c r="BW2096" s="93">
        <v>44926</v>
      </c>
      <c r="BX2096" s="40"/>
      <c r="BY2096" s="15">
        <f>IF(BI2096=0,MAX($BY$5:BY2095)+1,0)</f>
        <v>0</v>
      </c>
      <c r="BZ2096" s="15" t="str">
        <f t="shared" si="34"/>
        <v/>
      </c>
    </row>
    <row r="2097" spans="61:78" x14ac:dyDescent="0.25">
      <c r="BI2097" s="27">
        <v>11</v>
      </c>
      <c r="BJ2097" t="s">
        <v>407</v>
      </c>
      <c r="BK2097" s="91">
        <v>-2.2499999999999999E-2</v>
      </c>
      <c r="BL2097" s="92" t="s">
        <v>610</v>
      </c>
      <c r="BM2097" s="92">
        <v>0</v>
      </c>
      <c r="BN2097" s="92">
        <v>645</v>
      </c>
      <c r="BO2097" s="92">
        <v>109.94715881</v>
      </c>
      <c r="BP2097" s="92">
        <v>72.904418949999993</v>
      </c>
      <c r="BQ2097" s="92">
        <v>91.425788879999999</v>
      </c>
      <c r="BR2097" s="91">
        <v>4741</v>
      </c>
      <c r="BS2097" s="92">
        <v>1519003.9994999999</v>
      </c>
      <c r="BT2097" s="92">
        <v>5033866.9908999996</v>
      </c>
      <c r="BU2097" s="92">
        <v>4741</v>
      </c>
      <c r="BV2097" s="93">
        <v>44562</v>
      </c>
      <c r="BW2097" s="93">
        <v>44926</v>
      </c>
      <c r="BX2097" s="40"/>
      <c r="BY2097" s="15">
        <f>IF(BI2097=0,MAX($BY$5:BY2096)+1,0)</f>
        <v>0</v>
      </c>
      <c r="BZ2097" s="15" t="str">
        <f t="shared" si="34"/>
        <v/>
      </c>
    </row>
    <row r="2098" spans="61:78" x14ac:dyDescent="0.25">
      <c r="BI2098" s="27">
        <v>12</v>
      </c>
      <c r="BJ2098" t="s">
        <v>409</v>
      </c>
      <c r="BK2098" s="91">
        <v>-8.0000000000000002E-3</v>
      </c>
      <c r="BL2098" s="92" t="s">
        <v>612</v>
      </c>
      <c r="BM2098" s="92">
        <v>0</v>
      </c>
      <c r="BN2098" s="92">
        <v>8231</v>
      </c>
      <c r="BO2098" s="92">
        <v>109.92002869</v>
      </c>
      <c r="BP2098" s="92">
        <v>64.246482850000007</v>
      </c>
      <c r="BQ2098" s="92">
        <v>87.083255769999994</v>
      </c>
      <c r="BR2098" s="91" t="s">
        <v>18</v>
      </c>
      <c r="BS2098" s="92">
        <v>1517647.0034</v>
      </c>
      <c r="BT2098" s="92">
        <v>5031648.0003000004</v>
      </c>
      <c r="BU2098" s="92" t="s">
        <v>18</v>
      </c>
      <c r="BV2098" s="93">
        <v>44562</v>
      </c>
      <c r="BW2098" s="93">
        <v>44926</v>
      </c>
      <c r="BX2098" s="40"/>
      <c r="BY2098" s="15">
        <f>IF(BI2098=0,MAX($BY$5:BY2097)+1,0)</f>
        <v>0</v>
      </c>
      <c r="BZ2098" s="15" t="str">
        <f t="shared" si="34"/>
        <v/>
      </c>
    </row>
    <row r="2099" spans="61:78" x14ac:dyDescent="0.25">
      <c r="BI2099" s="27">
        <v>13</v>
      </c>
      <c r="BJ2099" t="s">
        <v>410</v>
      </c>
      <c r="BK2099" s="91">
        <v>-8.0000000000000002E-3</v>
      </c>
      <c r="BL2099" s="92" t="s">
        <v>613</v>
      </c>
      <c r="BM2099" s="92">
        <v>0</v>
      </c>
      <c r="BN2099" s="92">
        <v>7745</v>
      </c>
      <c r="BO2099" s="92">
        <v>109.08650208</v>
      </c>
      <c r="BP2099" s="92">
        <v>64.124412539999994</v>
      </c>
      <c r="BQ2099" s="92">
        <v>86.605457309999906</v>
      </c>
      <c r="BR2099" s="91" t="s">
        <v>19</v>
      </c>
      <c r="BS2099" s="92">
        <v>1517718.0031000001</v>
      </c>
      <c r="BT2099" s="92">
        <v>5031736.0006999997</v>
      </c>
      <c r="BU2099" s="92" t="s">
        <v>19</v>
      </c>
      <c r="BV2099" s="93">
        <v>44562</v>
      </c>
      <c r="BW2099" s="93">
        <v>44926</v>
      </c>
      <c r="BX2099" s="40"/>
      <c r="BY2099" s="15">
        <f>IF(BI2099=0,MAX($BY$5:BY2098)+1,0)</f>
        <v>0</v>
      </c>
      <c r="BZ2099" s="15" t="str">
        <f t="shared" si="34"/>
        <v/>
      </c>
    </row>
    <row r="2100" spans="61:78" x14ac:dyDescent="0.25">
      <c r="BI2100" s="27">
        <v>14</v>
      </c>
      <c r="BJ2100" t="s">
        <v>412</v>
      </c>
      <c r="BK2100" s="91">
        <v>-8.0000000000000002E-3</v>
      </c>
      <c r="BL2100" s="92" t="s">
        <v>615</v>
      </c>
      <c r="BM2100" s="92">
        <v>0</v>
      </c>
      <c r="BN2100" s="92">
        <v>9316</v>
      </c>
      <c r="BO2100" s="92">
        <v>108.80895233</v>
      </c>
      <c r="BP2100" s="92">
        <v>63.80172348</v>
      </c>
      <c r="BQ2100" s="92">
        <v>86.305337905000002</v>
      </c>
      <c r="BR2100" s="91" t="s">
        <v>28</v>
      </c>
      <c r="BS2100" s="92">
        <v>1517845.0024000001</v>
      </c>
      <c r="BT2100" s="92">
        <v>5031586.9985999996</v>
      </c>
      <c r="BU2100" s="92" t="s">
        <v>28</v>
      </c>
      <c r="BV2100" s="93">
        <v>44562</v>
      </c>
      <c r="BW2100" s="93">
        <v>44926</v>
      </c>
      <c r="BX2100" s="40"/>
      <c r="BY2100" s="15">
        <f>IF(BI2100=0,MAX($BY$5:BY2099)+1,0)</f>
        <v>0</v>
      </c>
      <c r="BZ2100" s="15" t="str">
        <f t="shared" si="34"/>
        <v/>
      </c>
    </row>
    <row r="2101" spans="61:78" x14ac:dyDescent="0.25">
      <c r="BI2101" s="27">
        <v>15</v>
      </c>
      <c r="BJ2101" t="s">
        <v>413</v>
      </c>
      <c r="BK2101" s="91">
        <v>-8.0000000000000002E-3</v>
      </c>
      <c r="BL2101" s="92" t="s">
        <v>616</v>
      </c>
      <c r="BM2101" s="92">
        <v>0</v>
      </c>
      <c r="BN2101" s="92">
        <v>10445</v>
      </c>
      <c r="BO2101" s="92">
        <v>109.21190643</v>
      </c>
      <c r="BP2101" s="92">
        <v>63.974983219999999</v>
      </c>
      <c r="BQ2101" s="92">
        <v>86.593444825000006</v>
      </c>
      <c r="BR2101" s="91" t="s">
        <v>29</v>
      </c>
      <c r="BS2101" s="92">
        <v>1517749.0031000001</v>
      </c>
      <c r="BT2101" s="92">
        <v>5031492.9918999998</v>
      </c>
      <c r="BU2101" s="92" t="s">
        <v>29</v>
      </c>
      <c r="BV2101" s="93">
        <v>44562</v>
      </c>
      <c r="BW2101" s="93">
        <v>44926</v>
      </c>
      <c r="BX2101" s="40"/>
      <c r="BY2101" s="15">
        <f>IF(BI2101=0,MAX($BY$5:BY2100)+1,0)</f>
        <v>0</v>
      </c>
      <c r="BZ2101" s="15" t="str">
        <f t="shared" si="34"/>
        <v/>
      </c>
    </row>
    <row r="2102" spans="61:78" x14ac:dyDescent="0.25">
      <c r="BI2102" s="27">
        <v>16</v>
      </c>
      <c r="BJ2102" t="s">
        <v>417</v>
      </c>
      <c r="BK2102" s="91">
        <v>-8.0000000000000002E-3</v>
      </c>
      <c r="BL2102" s="92" t="s">
        <v>621</v>
      </c>
      <c r="BM2102" s="92">
        <v>0</v>
      </c>
      <c r="BN2102" s="92">
        <v>1919</v>
      </c>
      <c r="BO2102" s="92">
        <v>107.52838898</v>
      </c>
      <c r="BP2102" s="92">
        <v>71.738250730000004</v>
      </c>
      <c r="BQ2102" s="92">
        <v>89.633319854999996</v>
      </c>
      <c r="BR2102" s="91" t="s">
        <v>38</v>
      </c>
      <c r="BS2102" s="92">
        <v>1519559.9978</v>
      </c>
      <c r="BT2102" s="92">
        <v>5033463.9984999998</v>
      </c>
      <c r="BU2102" s="92" t="s">
        <v>38</v>
      </c>
      <c r="BV2102" s="93">
        <v>44562</v>
      </c>
      <c r="BW2102" s="93">
        <v>44926</v>
      </c>
      <c r="BX2102" s="40"/>
      <c r="BY2102" s="15">
        <f>IF(BI2102=0,MAX($BY$5:BY2101)+1,0)</f>
        <v>0</v>
      </c>
      <c r="BZ2102" s="15" t="str">
        <f t="shared" si="34"/>
        <v/>
      </c>
    </row>
    <row r="2103" spans="61:78" x14ac:dyDescent="0.25">
      <c r="BI2103" s="27">
        <v>17</v>
      </c>
      <c r="BJ2103" t="s">
        <v>418</v>
      </c>
      <c r="BK2103" s="91">
        <v>-8.0000000000000002E-3</v>
      </c>
      <c r="BL2103" s="92" t="s">
        <v>622</v>
      </c>
      <c r="BM2103" s="92">
        <v>0</v>
      </c>
      <c r="BN2103" s="92">
        <v>2048</v>
      </c>
      <c r="BO2103" s="92">
        <v>107.55656433</v>
      </c>
      <c r="BP2103" s="92">
        <v>71.476799009999993</v>
      </c>
      <c r="BQ2103" s="92">
        <v>89.516681669999997</v>
      </c>
      <c r="BR2103" s="91" t="s">
        <v>39</v>
      </c>
      <c r="BS2103" s="92">
        <v>1519593.9975000001</v>
      </c>
      <c r="BT2103" s="92">
        <v>5033411.9990999997</v>
      </c>
      <c r="BU2103" s="92" t="s">
        <v>39</v>
      </c>
      <c r="BV2103" s="93">
        <v>44562</v>
      </c>
      <c r="BW2103" s="93">
        <v>44926</v>
      </c>
      <c r="BX2103" s="40"/>
      <c r="BY2103" s="15">
        <f>IF(BI2103=0,MAX($BY$5:BY2102)+1,0)</f>
        <v>0</v>
      </c>
      <c r="BZ2103" s="15" t="str">
        <f t="shared" si="34"/>
        <v/>
      </c>
    </row>
    <row r="2104" spans="61:78" x14ac:dyDescent="0.25">
      <c r="BI2104" s="27">
        <v>18</v>
      </c>
      <c r="BJ2104" t="s">
        <v>419</v>
      </c>
      <c r="BK2104" s="91">
        <v>-8.0000000000000002E-3</v>
      </c>
      <c r="BL2104" s="92" t="s">
        <v>623</v>
      </c>
      <c r="BM2104" s="92">
        <v>0</v>
      </c>
      <c r="BN2104" s="92">
        <v>2173</v>
      </c>
      <c r="BO2104" s="92">
        <v>107.66276550000001</v>
      </c>
      <c r="BP2104" s="92">
        <v>71.339622500000004</v>
      </c>
      <c r="BQ2104" s="92">
        <v>89.501193999999998</v>
      </c>
      <c r="BR2104" s="91" t="s">
        <v>40</v>
      </c>
      <c r="BS2104" s="92">
        <v>1519634.9982</v>
      </c>
      <c r="BT2104" s="92">
        <v>5033369.9902999997</v>
      </c>
      <c r="BU2104" s="92" t="s">
        <v>40</v>
      </c>
      <c r="BV2104" s="93">
        <v>44562</v>
      </c>
      <c r="BW2104" s="93">
        <v>44926</v>
      </c>
      <c r="BX2104" s="40"/>
      <c r="BY2104" s="15">
        <f>IF(BI2104=0,MAX($BY$5:BY2103)+1,0)</f>
        <v>0</v>
      </c>
      <c r="BZ2104" s="15" t="str">
        <f t="shared" si="34"/>
        <v/>
      </c>
    </row>
    <row r="2105" spans="61:78" x14ac:dyDescent="0.25">
      <c r="BI2105" s="27">
        <v>19</v>
      </c>
      <c r="BJ2105" t="s">
        <v>420</v>
      </c>
      <c r="BK2105" s="91">
        <v>6.0000000000000001E-3</v>
      </c>
      <c r="BL2105" s="92" t="s">
        <v>624</v>
      </c>
      <c r="BM2105" s="92">
        <v>0</v>
      </c>
      <c r="BN2105" s="92">
        <v>2169</v>
      </c>
      <c r="BO2105" s="92">
        <v>108.33624268</v>
      </c>
      <c r="BP2105" s="92">
        <v>71.719467159999994</v>
      </c>
      <c r="BQ2105" s="92">
        <v>90.027854919999996</v>
      </c>
      <c r="BR2105" s="91" t="s">
        <v>41</v>
      </c>
      <c r="BS2105" s="92">
        <v>1519433.0009000001</v>
      </c>
      <c r="BT2105" s="92">
        <v>5033336.9924999997</v>
      </c>
      <c r="BU2105" s="92" t="s">
        <v>41</v>
      </c>
      <c r="BV2105" s="93">
        <v>44562</v>
      </c>
      <c r="BW2105" s="93">
        <v>44926</v>
      </c>
      <c r="BX2105" s="40"/>
      <c r="BY2105" s="15">
        <f>IF(BI2105=0,MAX($BY$5:BY2104)+1,0)</f>
        <v>0</v>
      </c>
      <c r="BZ2105" s="15" t="str">
        <f t="shared" si="34"/>
        <v/>
      </c>
    </row>
    <row r="2106" spans="61:78" x14ac:dyDescent="0.25">
      <c r="BI2106" s="27">
        <v>20</v>
      </c>
      <c r="BJ2106" t="s">
        <v>420</v>
      </c>
      <c r="BK2106" s="91">
        <v>6.0000000000000001E-3</v>
      </c>
      <c r="BL2106" s="92" t="s">
        <v>625</v>
      </c>
      <c r="BM2106" s="92">
        <v>0</v>
      </c>
      <c r="BN2106" s="92">
        <v>2169</v>
      </c>
      <c r="BO2106" s="92">
        <v>108.33624268</v>
      </c>
      <c r="BP2106" s="92">
        <v>71.719467159999994</v>
      </c>
      <c r="BQ2106" s="92">
        <v>90.027854919999996</v>
      </c>
      <c r="BR2106" s="91" t="s">
        <v>42</v>
      </c>
      <c r="BS2106" s="92">
        <v>1519443.996</v>
      </c>
      <c r="BT2106" s="92">
        <v>5033326.9955000002</v>
      </c>
      <c r="BU2106" s="92" t="s">
        <v>42</v>
      </c>
      <c r="BV2106" s="93">
        <v>44562</v>
      </c>
      <c r="BW2106" s="93">
        <v>44926</v>
      </c>
      <c r="BX2106" s="40"/>
      <c r="BY2106" s="15">
        <f>IF(BI2106=0,MAX($BY$5:BY2105)+1,0)</f>
        <v>0</v>
      </c>
      <c r="BZ2106" s="15" t="str">
        <f t="shared" si="34"/>
        <v/>
      </c>
    </row>
    <row r="2107" spans="61:78" x14ac:dyDescent="0.25">
      <c r="BI2107" s="27">
        <v>21</v>
      </c>
      <c r="BJ2107" t="s">
        <v>421</v>
      </c>
      <c r="BK2107" s="91">
        <v>6.0000000000000001E-3</v>
      </c>
      <c r="BL2107" s="92" t="s">
        <v>626</v>
      </c>
      <c r="BM2107" s="92">
        <v>0</v>
      </c>
      <c r="BN2107" s="92">
        <v>2295</v>
      </c>
      <c r="BO2107" s="92">
        <v>107.84601592999999</v>
      </c>
      <c r="BP2107" s="92">
        <v>71.506248470000003</v>
      </c>
      <c r="BQ2107" s="92">
        <v>89.676132199999998</v>
      </c>
      <c r="BR2107" s="91" t="s">
        <v>43</v>
      </c>
      <c r="BS2107" s="92">
        <v>1519469.0020999999</v>
      </c>
      <c r="BT2107" s="92">
        <v>5033304.9913999997</v>
      </c>
      <c r="BU2107" s="92" t="s">
        <v>43</v>
      </c>
      <c r="BV2107" s="93">
        <v>44562</v>
      </c>
      <c r="BW2107" s="93">
        <v>44926</v>
      </c>
      <c r="BX2107" s="40"/>
      <c r="BY2107" s="15">
        <f>IF(BI2107=0,MAX($BY$5:BY2106)+1,0)</f>
        <v>0</v>
      </c>
      <c r="BZ2107" s="15" t="str">
        <f t="shared" si="34"/>
        <v/>
      </c>
    </row>
    <row r="2108" spans="61:78" x14ac:dyDescent="0.25">
      <c r="BI2108" s="27">
        <v>22</v>
      </c>
      <c r="BJ2108" t="s">
        <v>421</v>
      </c>
      <c r="BK2108" s="91">
        <v>6.0000000000000001E-3</v>
      </c>
      <c r="BL2108" s="92" t="s">
        <v>627</v>
      </c>
      <c r="BM2108" s="92">
        <v>0</v>
      </c>
      <c r="BN2108" s="92">
        <v>2295</v>
      </c>
      <c r="BO2108" s="92">
        <v>107.84601592999999</v>
      </c>
      <c r="BP2108" s="92">
        <v>71.506248470000003</v>
      </c>
      <c r="BQ2108" s="92">
        <v>89.676132199999998</v>
      </c>
      <c r="BR2108" s="91" t="s">
        <v>44</v>
      </c>
      <c r="BS2108" s="92">
        <v>1519482.0045</v>
      </c>
      <c r="BT2108" s="92">
        <v>5033285.9927000003</v>
      </c>
      <c r="BU2108" s="92" t="s">
        <v>44</v>
      </c>
      <c r="BV2108" s="93">
        <v>44562</v>
      </c>
      <c r="BW2108" s="93">
        <v>44926</v>
      </c>
      <c r="BX2108" s="40"/>
      <c r="BY2108" s="15">
        <f>IF(BI2108=0,MAX($BY$5:BY2107)+1,0)</f>
        <v>0</v>
      </c>
      <c r="BZ2108" s="15" t="str">
        <f t="shared" si="34"/>
        <v/>
      </c>
    </row>
    <row r="2109" spans="61:78" x14ac:dyDescent="0.25">
      <c r="BI2109" s="27">
        <v>23</v>
      </c>
      <c r="BJ2109" t="s">
        <v>422</v>
      </c>
      <c r="BK2109" s="91">
        <v>2.4E-2</v>
      </c>
      <c r="BL2109" s="92" t="s">
        <v>628</v>
      </c>
      <c r="BM2109" s="92">
        <v>0</v>
      </c>
      <c r="BN2109" s="92">
        <v>2527</v>
      </c>
      <c r="BO2109" s="92">
        <v>107.97271729000001</v>
      </c>
      <c r="BP2109" s="92">
        <v>71.206565859999998</v>
      </c>
      <c r="BQ2109" s="92">
        <v>89.589641575000002</v>
      </c>
      <c r="BR2109" s="91" t="s">
        <v>45</v>
      </c>
      <c r="BS2109" s="92">
        <v>1519518.9950999999</v>
      </c>
      <c r="BT2109" s="92">
        <v>5033226.9990999997</v>
      </c>
      <c r="BU2109" s="92" t="s">
        <v>45</v>
      </c>
      <c r="BV2109" s="93">
        <v>44562</v>
      </c>
      <c r="BW2109" s="93">
        <v>44926</v>
      </c>
      <c r="BX2109" s="40"/>
      <c r="BY2109" s="15">
        <f>IF(BI2109=0,MAX($BY$5:BY2108)+1,0)</f>
        <v>0</v>
      </c>
      <c r="BZ2109" s="15" t="str">
        <f t="shared" si="34"/>
        <v/>
      </c>
    </row>
    <row r="2110" spans="61:78" x14ac:dyDescent="0.25">
      <c r="BI2110" s="27">
        <v>24</v>
      </c>
      <c r="BJ2110" t="s">
        <v>423</v>
      </c>
      <c r="BK2110" s="91">
        <v>-2.1399999999999999E-2</v>
      </c>
      <c r="BL2110" s="92" t="s">
        <v>629</v>
      </c>
      <c r="BM2110" s="92">
        <v>0</v>
      </c>
      <c r="BN2110" s="92">
        <v>2287</v>
      </c>
      <c r="BO2110" s="92">
        <v>107.6685791</v>
      </c>
      <c r="BP2110" s="92">
        <v>71.260536189999996</v>
      </c>
      <c r="BQ2110" s="92">
        <v>89.464557644999999</v>
      </c>
      <c r="BR2110" s="91" t="s">
        <v>46</v>
      </c>
      <c r="BS2110" s="92">
        <v>1519078.0001999999</v>
      </c>
      <c r="BT2110" s="92">
        <v>5033219.9946999997</v>
      </c>
      <c r="BU2110" s="92" t="s">
        <v>46</v>
      </c>
      <c r="BV2110" s="93">
        <v>44562</v>
      </c>
      <c r="BW2110" s="93">
        <v>44926</v>
      </c>
      <c r="BX2110" s="40"/>
      <c r="BY2110" s="15">
        <f>IF(BI2110=0,MAX($BY$5:BY2109)+1,0)</f>
        <v>0</v>
      </c>
      <c r="BZ2110" s="15" t="str">
        <f t="shared" si="34"/>
        <v/>
      </c>
    </row>
    <row r="2111" spans="61:78" x14ac:dyDescent="0.25">
      <c r="BI2111" s="27">
        <v>25</v>
      </c>
      <c r="BJ2111" t="s">
        <v>424</v>
      </c>
      <c r="BK2111" s="91">
        <v>2.1399999999999999E-2</v>
      </c>
      <c r="BL2111" s="92" t="s">
        <v>630</v>
      </c>
      <c r="BM2111" s="92">
        <v>0</v>
      </c>
      <c r="BN2111" s="92">
        <v>1909</v>
      </c>
      <c r="BO2111" s="92">
        <v>108.11677551</v>
      </c>
      <c r="BP2111" s="92">
        <v>71.622856139999996</v>
      </c>
      <c r="BQ2111" s="92">
        <v>89.869815824999904</v>
      </c>
      <c r="BR2111" s="91" t="s">
        <v>47</v>
      </c>
      <c r="BS2111" s="92">
        <v>1519088.0037</v>
      </c>
      <c r="BT2111" s="92">
        <v>5033340.9992000004</v>
      </c>
      <c r="BU2111" s="92" t="s">
        <v>47</v>
      </c>
      <c r="BV2111" s="93">
        <v>44562</v>
      </c>
      <c r="BW2111" s="93">
        <v>44926</v>
      </c>
      <c r="BX2111" s="40"/>
      <c r="BY2111" s="15">
        <f>IF(BI2111=0,MAX($BY$5:BY2110)+1,0)</f>
        <v>0</v>
      </c>
      <c r="BZ2111" s="15" t="str">
        <f t="shared" si="34"/>
        <v/>
      </c>
    </row>
    <row r="2112" spans="61:78" x14ac:dyDescent="0.25">
      <c r="BI2112" s="27">
        <v>26</v>
      </c>
      <c r="BJ2112" t="s">
        <v>425</v>
      </c>
      <c r="BK2112" s="91">
        <v>2.1399999999999999E-2</v>
      </c>
      <c r="BL2112" s="92" t="s">
        <v>631</v>
      </c>
      <c r="BM2112" s="92">
        <v>0</v>
      </c>
      <c r="BN2112" s="92">
        <v>2161</v>
      </c>
      <c r="BO2112" s="92">
        <v>107.9879303</v>
      </c>
      <c r="BP2112" s="92">
        <v>71.230773929999998</v>
      </c>
      <c r="BQ2112" s="92">
        <v>89.609352114999993</v>
      </c>
      <c r="BR2112" s="91" t="s">
        <v>48</v>
      </c>
      <c r="BS2112" s="92">
        <v>1519071.9994999999</v>
      </c>
      <c r="BT2112" s="92">
        <v>5033226.9907999998</v>
      </c>
      <c r="BU2112" s="92" t="s">
        <v>48</v>
      </c>
      <c r="BV2112" s="93">
        <v>44562</v>
      </c>
      <c r="BW2112" s="93">
        <v>44926</v>
      </c>
      <c r="BX2112" s="40"/>
      <c r="BY2112" s="15">
        <f>IF(BI2112=0,MAX($BY$5:BY2111)+1,0)</f>
        <v>0</v>
      </c>
      <c r="BZ2112" s="15" t="str">
        <f t="shared" si="34"/>
        <v/>
      </c>
    </row>
    <row r="2113" spans="61:78" x14ac:dyDescent="0.25">
      <c r="BI2113" s="27">
        <v>27</v>
      </c>
      <c r="BJ2113" t="s">
        <v>426</v>
      </c>
      <c r="BK2113" s="91">
        <v>-6.0000000000000001E-3</v>
      </c>
      <c r="BL2113" s="92" t="s">
        <v>632</v>
      </c>
      <c r="BM2113" s="92">
        <v>0</v>
      </c>
      <c r="BN2113" s="92">
        <v>2528</v>
      </c>
      <c r="BO2113" s="92">
        <v>107.90103148999999</v>
      </c>
      <c r="BP2113" s="92">
        <v>71.132980349999997</v>
      </c>
      <c r="BQ2113" s="92">
        <v>89.517005920000003</v>
      </c>
      <c r="BR2113" s="91" t="s">
        <v>49</v>
      </c>
      <c r="BS2113" s="92">
        <v>1519568.0019</v>
      </c>
      <c r="BT2113" s="92">
        <v>5033226.9948000005</v>
      </c>
      <c r="BU2113" s="92" t="s">
        <v>49</v>
      </c>
      <c r="BV2113" s="93">
        <v>44562</v>
      </c>
      <c r="BW2113" s="93">
        <v>44926</v>
      </c>
      <c r="BX2113" s="40"/>
      <c r="BY2113" s="15">
        <f>IF(BI2113=0,MAX($BY$5:BY2112)+1,0)</f>
        <v>0</v>
      </c>
      <c r="BZ2113" s="15" t="str">
        <f t="shared" si="34"/>
        <v/>
      </c>
    </row>
    <row r="2114" spans="61:78" x14ac:dyDescent="0.25">
      <c r="BI2114" s="27">
        <v>28</v>
      </c>
      <c r="BJ2114" t="s">
        <v>426</v>
      </c>
      <c r="BK2114" s="91">
        <v>-6.0000000000000001E-3</v>
      </c>
      <c r="BL2114" s="92" t="s">
        <v>633</v>
      </c>
      <c r="BM2114" s="92">
        <v>0</v>
      </c>
      <c r="BN2114" s="92">
        <v>2528</v>
      </c>
      <c r="BO2114" s="92">
        <v>107.90103148999999</v>
      </c>
      <c r="BP2114" s="92">
        <v>71.132980349999997</v>
      </c>
      <c r="BQ2114" s="92">
        <v>89.517005920000003</v>
      </c>
      <c r="BR2114" s="91" t="s">
        <v>50</v>
      </c>
      <c r="BS2114" s="92">
        <v>1519571.9987999999</v>
      </c>
      <c r="BT2114" s="92">
        <v>5033222.9929</v>
      </c>
      <c r="BU2114" s="92" t="s">
        <v>50</v>
      </c>
      <c r="BV2114" s="93">
        <v>44562</v>
      </c>
      <c r="BW2114" s="93">
        <v>44926</v>
      </c>
      <c r="BX2114" s="40"/>
      <c r="BY2114" s="15">
        <f>IF(BI2114=0,MAX($BY$5:BY2113)+1,0)</f>
        <v>0</v>
      </c>
      <c r="BZ2114" s="15" t="str">
        <f t="shared" si="34"/>
        <v/>
      </c>
    </row>
    <row r="2115" spans="61:78" x14ac:dyDescent="0.25">
      <c r="BI2115" s="27">
        <v>29</v>
      </c>
      <c r="BJ2115" t="s">
        <v>427</v>
      </c>
      <c r="BK2115" s="91">
        <v>6.0000000000000001E-3</v>
      </c>
      <c r="BL2115" s="92" t="s">
        <v>634</v>
      </c>
      <c r="BM2115" s="92">
        <v>0</v>
      </c>
      <c r="BN2115" s="92">
        <v>2412</v>
      </c>
      <c r="BO2115" s="92">
        <v>108.01702118</v>
      </c>
      <c r="BP2115" s="92">
        <v>71.264244079999997</v>
      </c>
      <c r="BQ2115" s="92">
        <v>89.640632629999999</v>
      </c>
      <c r="BR2115" s="91" t="s">
        <v>51</v>
      </c>
      <c r="BS2115" s="92">
        <v>1519546.9998999999</v>
      </c>
      <c r="BT2115" s="92">
        <v>5033241</v>
      </c>
      <c r="BU2115" s="92" t="s">
        <v>51</v>
      </c>
      <c r="BV2115" s="93">
        <v>44562</v>
      </c>
      <c r="BW2115" s="93">
        <v>44926</v>
      </c>
      <c r="BX2115" s="40"/>
      <c r="BY2115" s="15">
        <f>IF(BI2115=0,MAX($BY$5:BY2114)+1,0)</f>
        <v>0</v>
      </c>
      <c r="BZ2115" s="15" t="str">
        <f t="shared" si="34"/>
        <v/>
      </c>
    </row>
    <row r="2116" spans="61:78" x14ac:dyDescent="0.25">
      <c r="BI2116" s="27">
        <v>30</v>
      </c>
      <c r="BJ2116" t="s">
        <v>426</v>
      </c>
      <c r="BK2116" s="91">
        <v>6.0000000000000001E-3</v>
      </c>
      <c r="BL2116" s="92" t="s">
        <v>635</v>
      </c>
      <c r="BM2116" s="92">
        <v>0</v>
      </c>
      <c r="BN2116" s="92">
        <v>2528</v>
      </c>
      <c r="BO2116" s="92">
        <v>107.90103148999999</v>
      </c>
      <c r="BP2116" s="92">
        <v>71.132980349999997</v>
      </c>
      <c r="BQ2116" s="92">
        <v>89.517005920000003</v>
      </c>
      <c r="BR2116" s="91" t="s">
        <v>52</v>
      </c>
      <c r="BS2116" s="92">
        <v>1519545.0049999999</v>
      </c>
      <c r="BT2116" s="92">
        <v>5033238.9978999998</v>
      </c>
      <c r="BU2116" s="92" t="s">
        <v>52</v>
      </c>
      <c r="BV2116" s="93">
        <v>44562</v>
      </c>
      <c r="BW2116" s="93">
        <v>44926</v>
      </c>
      <c r="BX2116" s="40"/>
      <c r="BY2116" s="15">
        <f>IF(BI2116=0,MAX($BY$5:BY2115)+1,0)</f>
        <v>0</v>
      </c>
      <c r="BZ2116" s="15" t="str">
        <f t="shared" si="34"/>
        <v/>
      </c>
    </row>
    <row r="2117" spans="61:78" x14ac:dyDescent="0.25">
      <c r="BI2117" s="27">
        <v>31</v>
      </c>
      <c r="BJ2117" t="s">
        <v>422</v>
      </c>
      <c r="BK2117" s="91">
        <v>1.2E-2</v>
      </c>
      <c r="BL2117" s="92" t="s">
        <v>636</v>
      </c>
      <c r="BM2117" s="92">
        <v>0</v>
      </c>
      <c r="BN2117" s="92">
        <v>2527</v>
      </c>
      <c r="BO2117" s="92">
        <v>107.97271729000001</v>
      </c>
      <c r="BP2117" s="92">
        <v>71.206565859999998</v>
      </c>
      <c r="BQ2117" s="92">
        <v>89.589641575000002</v>
      </c>
      <c r="BR2117" s="91" t="s">
        <v>53</v>
      </c>
      <c r="BS2117" s="92">
        <v>1519518.9950999999</v>
      </c>
      <c r="BT2117" s="92">
        <v>5033226.9990999997</v>
      </c>
      <c r="BU2117" s="92" t="s">
        <v>53</v>
      </c>
      <c r="BV2117" s="93">
        <v>44562</v>
      </c>
      <c r="BW2117" s="93">
        <v>44926</v>
      </c>
      <c r="BX2117" s="40"/>
      <c r="BY2117" s="15">
        <f>IF(BI2117=0,MAX($BY$5:BY2116)+1,0)</f>
        <v>0</v>
      </c>
      <c r="BZ2117" s="15" t="str">
        <f t="shared" si="34"/>
        <v/>
      </c>
    </row>
    <row r="2118" spans="61:78" x14ac:dyDescent="0.25">
      <c r="BI2118" s="27">
        <v>32</v>
      </c>
      <c r="BJ2118" t="s">
        <v>426</v>
      </c>
      <c r="BK2118" s="91">
        <v>8.0000000000000002E-3</v>
      </c>
      <c r="BL2118" s="92" t="s">
        <v>639</v>
      </c>
      <c r="BM2118" s="92">
        <v>0</v>
      </c>
      <c r="BN2118" s="92">
        <v>2528</v>
      </c>
      <c r="BO2118" s="92">
        <v>107.90103148999999</v>
      </c>
      <c r="BP2118" s="92">
        <v>71.132980349999997</v>
      </c>
      <c r="BQ2118" s="92">
        <v>89.517005920000003</v>
      </c>
      <c r="BR2118" s="91" t="s">
        <v>56</v>
      </c>
      <c r="BS2118" s="92">
        <v>1519549.9957999999</v>
      </c>
      <c r="BT2118" s="92">
        <v>5033195.9979999997</v>
      </c>
      <c r="BU2118" s="92" t="s">
        <v>56</v>
      </c>
      <c r="BV2118" s="93">
        <v>44562</v>
      </c>
      <c r="BW2118" s="93">
        <v>44926</v>
      </c>
      <c r="BX2118" s="40"/>
      <c r="BY2118" s="15">
        <f>IF(BI2118=0,MAX($BY$5:BY2117)+1,0)</f>
        <v>0</v>
      </c>
      <c r="BZ2118" s="15" t="str">
        <f t="shared" si="34"/>
        <v/>
      </c>
    </row>
    <row r="2119" spans="61:78" x14ac:dyDescent="0.25">
      <c r="BI2119" s="27">
        <v>33</v>
      </c>
      <c r="BJ2119" t="s">
        <v>342</v>
      </c>
      <c r="BK2119" s="91">
        <v>6.0000000000000001E-3</v>
      </c>
      <c r="BL2119" s="92" t="s">
        <v>654</v>
      </c>
      <c r="BM2119" s="92">
        <v>0</v>
      </c>
      <c r="BN2119" s="92">
        <v>14785</v>
      </c>
      <c r="BO2119" s="92">
        <v>106.4753418</v>
      </c>
      <c r="BP2119" s="92">
        <v>63.433700559999998</v>
      </c>
      <c r="BQ2119" s="92">
        <v>84.95452118</v>
      </c>
      <c r="BR2119" s="91" t="s">
        <v>71</v>
      </c>
      <c r="BS2119" s="92">
        <v>1518762.0031999999</v>
      </c>
      <c r="BT2119" s="92">
        <v>5031310.9926000005</v>
      </c>
      <c r="BU2119" s="92" t="s">
        <v>71</v>
      </c>
      <c r="BV2119" s="93">
        <v>44562</v>
      </c>
      <c r="BW2119" s="93">
        <v>44926</v>
      </c>
      <c r="BX2119" s="40"/>
      <c r="BY2119" s="15">
        <f>IF(BI2119=0,MAX($BY$5:BY2118)+1,0)</f>
        <v>0</v>
      </c>
      <c r="BZ2119" s="15" t="str">
        <f t="shared" ref="BZ2119:BZ2182" si="35">IF(ROW()-$BZ$5&lt;=$BY$4,ROW()-$BZ$5,"")</f>
        <v/>
      </c>
    </row>
    <row r="2120" spans="61:78" x14ac:dyDescent="0.25">
      <c r="BI2120" s="27">
        <v>34</v>
      </c>
      <c r="BJ2120" t="s">
        <v>453</v>
      </c>
      <c r="BK2120" s="91">
        <v>-3.5000000000000001E-3</v>
      </c>
      <c r="BL2120" s="92" t="s">
        <v>674</v>
      </c>
      <c r="BM2120" s="92">
        <v>0</v>
      </c>
      <c r="BN2120" s="92">
        <v>727</v>
      </c>
      <c r="BO2120" s="92">
        <v>112.15606689000001</v>
      </c>
      <c r="BP2120" s="92">
        <v>65.068504329999996</v>
      </c>
      <c r="BQ2120" s="92">
        <v>88.612285610000001</v>
      </c>
      <c r="BR2120" s="91" t="s">
        <v>87</v>
      </c>
      <c r="BS2120" s="92">
        <v>1516905.0027999999</v>
      </c>
      <c r="BT2120" s="92">
        <v>5033255.9985999996</v>
      </c>
      <c r="BU2120" s="92" t="s">
        <v>87</v>
      </c>
      <c r="BV2120" s="93">
        <v>44562</v>
      </c>
      <c r="BW2120" s="93">
        <v>44926</v>
      </c>
      <c r="BX2120" s="40"/>
      <c r="BY2120" s="15">
        <f>IF(BI2120=0,MAX($BY$5:BY2119)+1,0)</f>
        <v>0</v>
      </c>
      <c r="BZ2120" s="15" t="str">
        <f t="shared" si="35"/>
        <v/>
      </c>
    </row>
    <row r="2121" spans="61:78" x14ac:dyDescent="0.25">
      <c r="BI2121" s="27">
        <v>35</v>
      </c>
      <c r="BJ2121" t="s">
        <v>464</v>
      </c>
      <c r="BK2121" s="91">
        <v>-9.4999999999999998E-3</v>
      </c>
      <c r="BL2121" s="92" t="s">
        <v>683</v>
      </c>
      <c r="BM2121" s="92">
        <v>0</v>
      </c>
      <c r="BN2121" s="92">
        <v>9249</v>
      </c>
      <c r="BO2121" s="92">
        <v>103.56208801</v>
      </c>
      <c r="BP2121" s="92">
        <v>66.873481749999996</v>
      </c>
      <c r="BQ2121" s="92">
        <v>85.217784879999996</v>
      </c>
      <c r="BR2121" s="91" t="s">
        <v>89</v>
      </c>
      <c r="BS2121" s="92">
        <v>1520751.9961000001</v>
      </c>
      <c r="BT2121" s="92">
        <v>5032391.9959000004</v>
      </c>
      <c r="BU2121" s="92" t="s">
        <v>89</v>
      </c>
      <c r="BV2121" s="93">
        <v>44562</v>
      </c>
      <c r="BW2121" s="93">
        <v>44926</v>
      </c>
      <c r="BX2121" s="40"/>
      <c r="BY2121" s="15">
        <f>IF(BI2121=0,MAX($BY$5:BY2120)+1,0)</f>
        <v>0</v>
      </c>
      <c r="BZ2121" s="15" t="str">
        <f t="shared" si="35"/>
        <v/>
      </c>
    </row>
    <row r="2122" spans="61:78" x14ac:dyDescent="0.25">
      <c r="BI2122" s="27">
        <v>36</v>
      </c>
      <c r="BJ2122" t="s">
        <v>465</v>
      </c>
      <c r="BK2122" s="91">
        <v>-9.4999999999999998E-3</v>
      </c>
      <c r="BL2122" s="92" t="s">
        <v>684</v>
      </c>
      <c r="BM2122" s="92">
        <v>0</v>
      </c>
      <c r="BN2122" s="92">
        <v>8671</v>
      </c>
      <c r="BO2122" s="92">
        <v>104.6832962</v>
      </c>
      <c r="BP2122" s="92">
        <v>68.130287170000003</v>
      </c>
      <c r="BQ2122" s="92">
        <v>86.406791685000002</v>
      </c>
      <c r="BR2122" s="91" t="s">
        <v>90</v>
      </c>
      <c r="BS2122" s="92">
        <v>1520458.9982</v>
      </c>
      <c r="BT2122" s="92">
        <v>5032383.9956999999</v>
      </c>
      <c r="BU2122" s="92" t="s">
        <v>90</v>
      </c>
      <c r="BV2122" s="93">
        <v>44562</v>
      </c>
      <c r="BW2122" s="93">
        <v>44926</v>
      </c>
      <c r="BX2122" s="40"/>
      <c r="BY2122" s="15">
        <f>IF(BI2122=0,MAX($BY$5:BY2121)+1,0)</f>
        <v>0</v>
      </c>
      <c r="BZ2122" s="15" t="str">
        <f t="shared" si="35"/>
        <v/>
      </c>
    </row>
    <row r="2123" spans="61:78" x14ac:dyDescent="0.25">
      <c r="BI2123" s="27">
        <v>37</v>
      </c>
      <c r="BJ2123" t="s">
        <v>466</v>
      </c>
      <c r="BK2123" s="91">
        <v>-9.4999999999999998E-3</v>
      </c>
      <c r="BL2123" s="92" t="s">
        <v>685</v>
      </c>
      <c r="BM2123" s="92">
        <v>0</v>
      </c>
      <c r="BN2123" s="92">
        <v>9255</v>
      </c>
      <c r="BO2123" s="92">
        <v>103.91210938</v>
      </c>
      <c r="BP2123" s="92">
        <v>66.635841369999994</v>
      </c>
      <c r="BQ2123" s="92">
        <v>85.273975374999907</v>
      </c>
      <c r="BR2123" s="91" t="s">
        <v>91</v>
      </c>
      <c r="BS2123" s="92">
        <v>1520823.9998999999</v>
      </c>
      <c r="BT2123" s="92">
        <v>5032383.9976000004</v>
      </c>
      <c r="BU2123" s="92" t="s">
        <v>91</v>
      </c>
      <c r="BV2123" s="93">
        <v>44562</v>
      </c>
      <c r="BW2123" s="93">
        <v>44926</v>
      </c>
      <c r="BX2123" s="40"/>
      <c r="BY2123" s="15">
        <f>IF(BI2123=0,MAX($BY$5:BY2122)+1,0)</f>
        <v>0</v>
      </c>
      <c r="BZ2123" s="15" t="str">
        <f t="shared" si="35"/>
        <v/>
      </c>
    </row>
    <row r="2124" spans="61:78" x14ac:dyDescent="0.25">
      <c r="BI2124" s="27">
        <v>38</v>
      </c>
      <c r="BJ2124" t="s">
        <v>467</v>
      </c>
      <c r="BK2124" s="91">
        <v>-9.4999999999999998E-3</v>
      </c>
      <c r="BL2124" s="92" t="s">
        <v>686</v>
      </c>
      <c r="BM2124" s="92">
        <v>0</v>
      </c>
      <c r="BN2124" s="92">
        <v>8689</v>
      </c>
      <c r="BO2124" s="92">
        <v>104.02419281</v>
      </c>
      <c r="BP2124" s="92">
        <v>67.291755679999994</v>
      </c>
      <c r="BQ2124" s="92">
        <v>85.657974244999906</v>
      </c>
      <c r="BR2124" s="91" t="s">
        <v>92</v>
      </c>
      <c r="BS2124" s="92">
        <v>1520653.0012999999</v>
      </c>
      <c r="BT2124" s="92">
        <v>5032404.9929</v>
      </c>
      <c r="BU2124" s="92" t="s">
        <v>92</v>
      </c>
      <c r="BV2124" s="93">
        <v>44562</v>
      </c>
      <c r="BW2124" s="93">
        <v>44926</v>
      </c>
      <c r="BX2124" s="40"/>
      <c r="BY2124" s="15">
        <f>IF(BI2124=0,MAX($BY$5:BY2123)+1,0)</f>
        <v>0</v>
      </c>
      <c r="BZ2124" s="15" t="str">
        <f t="shared" si="35"/>
        <v/>
      </c>
    </row>
    <row r="2125" spans="61:78" x14ac:dyDescent="0.25">
      <c r="BI2125" s="27">
        <v>39</v>
      </c>
      <c r="BJ2125" t="s">
        <v>468</v>
      </c>
      <c r="BK2125" s="91">
        <v>-9.4999999999999998E-3</v>
      </c>
      <c r="BL2125" s="92" t="s">
        <v>687</v>
      </c>
      <c r="BM2125" s="92">
        <v>0</v>
      </c>
      <c r="BN2125" s="92">
        <v>7191</v>
      </c>
      <c r="BO2125" s="92">
        <v>103.00206756999999</v>
      </c>
      <c r="BP2125" s="92">
        <v>68.493926999999999</v>
      </c>
      <c r="BQ2125" s="92">
        <v>85.747997284999997</v>
      </c>
      <c r="BR2125" s="91" t="s">
        <v>93</v>
      </c>
      <c r="BS2125" s="92">
        <v>1520382.003</v>
      </c>
      <c r="BT2125" s="92">
        <v>5032502.9935999997</v>
      </c>
      <c r="BU2125" s="92" t="s">
        <v>93</v>
      </c>
      <c r="BV2125" s="93">
        <v>44562</v>
      </c>
      <c r="BW2125" s="93">
        <v>44926</v>
      </c>
      <c r="BX2125" s="40"/>
      <c r="BY2125" s="15">
        <f>IF(BI2125=0,MAX($BY$5:BY2124)+1,0)</f>
        <v>0</v>
      </c>
      <c r="BZ2125" s="15" t="str">
        <f t="shared" si="35"/>
        <v/>
      </c>
    </row>
    <row r="2126" spans="61:78" x14ac:dyDescent="0.25">
      <c r="BI2126" s="27">
        <v>0</v>
      </c>
      <c r="BJ2126" t="s">
        <v>394</v>
      </c>
      <c r="BK2126" s="91">
        <v>-5.0000000000000001E-3</v>
      </c>
      <c r="BL2126" s="92" t="s">
        <v>596</v>
      </c>
      <c r="BM2126" s="92">
        <v>0</v>
      </c>
      <c r="BN2126" s="92">
        <v>3117</v>
      </c>
      <c r="BO2126" s="92">
        <v>110.0019989</v>
      </c>
      <c r="BP2126" s="92">
        <v>65.353309629999998</v>
      </c>
      <c r="BQ2126" s="92">
        <v>87.677654265000001</v>
      </c>
      <c r="BR2126" s="91">
        <v>636</v>
      </c>
      <c r="BS2126" s="92">
        <v>1518019.0027999999</v>
      </c>
      <c r="BT2126" s="92">
        <v>5032595.9945999999</v>
      </c>
      <c r="BU2126" s="92">
        <v>636</v>
      </c>
      <c r="BV2126" s="93">
        <v>44562</v>
      </c>
      <c r="BW2126" s="93">
        <v>44926</v>
      </c>
      <c r="BX2126" s="40"/>
      <c r="BY2126" s="15">
        <f>IF(BI2126=0,MAX($BY$5:BY2125)+1,0)</f>
        <v>54</v>
      </c>
      <c r="BZ2126" s="15" t="str">
        <f t="shared" si="35"/>
        <v/>
      </c>
    </row>
    <row r="2127" spans="61:78" x14ac:dyDescent="0.25">
      <c r="BI2127" s="27">
        <v>1</v>
      </c>
      <c r="BJ2127" t="s">
        <v>395</v>
      </c>
      <c r="BK2127" s="91">
        <v>-5.0000000000000001E-3</v>
      </c>
      <c r="BL2127" s="92" t="s">
        <v>597</v>
      </c>
      <c r="BM2127" s="92">
        <v>0</v>
      </c>
      <c r="BN2127" s="92">
        <v>2749</v>
      </c>
      <c r="BO2127" s="92">
        <v>110.50395966000001</v>
      </c>
      <c r="BP2127" s="92">
        <v>65.559921259999996</v>
      </c>
      <c r="BQ2127" s="92">
        <v>88.031940460000001</v>
      </c>
      <c r="BR2127" s="91">
        <v>637</v>
      </c>
      <c r="BS2127" s="92">
        <v>1518020.0022</v>
      </c>
      <c r="BT2127" s="92">
        <v>5032741.9932000004</v>
      </c>
      <c r="BU2127" s="92">
        <v>637</v>
      </c>
      <c r="BV2127" s="93">
        <v>44562</v>
      </c>
      <c r="BW2127" s="93">
        <v>44926</v>
      </c>
      <c r="BX2127" s="40"/>
      <c r="BY2127" s="15">
        <f>IF(BI2127=0,MAX($BY$5:BY2126)+1,0)</f>
        <v>0</v>
      </c>
      <c r="BZ2127" s="15" t="str">
        <f t="shared" si="35"/>
        <v/>
      </c>
    </row>
    <row r="2128" spans="61:78" x14ac:dyDescent="0.25">
      <c r="BI2128" s="27">
        <v>2</v>
      </c>
      <c r="BJ2128" t="s">
        <v>396</v>
      </c>
      <c r="BK2128" s="91">
        <v>-0.02</v>
      </c>
      <c r="BL2128" s="92" t="s">
        <v>598</v>
      </c>
      <c r="BM2128" s="92">
        <v>0</v>
      </c>
      <c r="BN2128" s="92">
        <v>2531</v>
      </c>
      <c r="BO2128" s="92">
        <v>107.81092072</v>
      </c>
      <c r="BP2128" s="92">
        <v>70.854019170000001</v>
      </c>
      <c r="BQ2128" s="92">
        <v>89.332469945</v>
      </c>
      <c r="BR2128" s="91">
        <v>826</v>
      </c>
      <c r="BS2128" s="92">
        <v>1519684.0051</v>
      </c>
      <c r="BT2128" s="92">
        <v>5033258.9992000004</v>
      </c>
      <c r="BU2128" s="92">
        <v>826</v>
      </c>
      <c r="BV2128" s="93">
        <v>44562</v>
      </c>
      <c r="BW2128" s="93">
        <v>44926</v>
      </c>
      <c r="BX2128" s="40"/>
      <c r="BY2128" s="15">
        <f>IF(BI2128=0,MAX($BY$5:BY2127)+1,0)</f>
        <v>0</v>
      </c>
      <c r="BZ2128" s="15" t="str">
        <f t="shared" si="35"/>
        <v/>
      </c>
    </row>
    <row r="2129" spans="61:78" x14ac:dyDescent="0.25">
      <c r="BI2129" s="27">
        <v>3</v>
      </c>
      <c r="BJ2129" t="s">
        <v>397</v>
      </c>
      <c r="BK2129" s="91">
        <v>-2.1399999999999999E-2</v>
      </c>
      <c r="BL2129" s="92" t="s">
        <v>599</v>
      </c>
      <c r="BM2129" s="92">
        <v>0</v>
      </c>
      <c r="BN2129" s="92">
        <v>2038</v>
      </c>
      <c r="BO2129" s="92">
        <v>107.7279892</v>
      </c>
      <c r="BP2129" s="92">
        <v>71.638175959999998</v>
      </c>
      <c r="BQ2129" s="92">
        <v>89.683082579999905</v>
      </c>
      <c r="BR2129" s="91">
        <v>828</v>
      </c>
      <c r="BS2129" s="92">
        <v>1519133.9997</v>
      </c>
      <c r="BT2129" s="92">
        <v>5033304.9972000001</v>
      </c>
      <c r="BU2129" s="92">
        <v>828</v>
      </c>
      <c r="BV2129" s="93">
        <v>44562</v>
      </c>
      <c r="BW2129" s="93">
        <v>44926</v>
      </c>
      <c r="BX2129" s="40"/>
      <c r="BY2129" s="15">
        <f>IF(BI2129=0,MAX($BY$5:BY2128)+1,0)</f>
        <v>0</v>
      </c>
      <c r="BZ2129" s="15" t="str">
        <f t="shared" si="35"/>
        <v/>
      </c>
    </row>
    <row r="2130" spans="61:78" x14ac:dyDescent="0.25">
      <c r="BI2130" s="27">
        <v>4</v>
      </c>
      <c r="BJ2130" t="s">
        <v>398</v>
      </c>
      <c r="BK2130" s="91">
        <v>-3.0000000000000001E-3</v>
      </c>
      <c r="BL2130" s="92" t="s">
        <v>600</v>
      </c>
      <c r="BM2130" s="92">
        <v>0</v>
      </c>
      <c r="BN2130" s="92">
        <v>3878</v>
      </c>
      <c r="BO2130" s="92">
        <v>109.74568176</v>
      </c>
      <c r="BP2130" s="92">
        <v>65.147163390000003</v>
      </c>
      <c r="BQ2130" s="92">
        <v>87.446422575</v>
      </c>
      <c r="BR2130" s="91">
        <v>830</v>
      </c>
      <c r="BS2130" s="92">
        <v>1518029.0029</v>
      </c>
      <c r="BT2130" s="92">
        <v>5032427.9934999999</v>
      </c>
      <c r="BU2130" s="92">
        <v>830</v>
      </c>
      <c r="BV2130" s="93">
        <v>44562</v>
      </c>
      <c r="BW2130" s="93">
        <v>44926</v>
      </c>
      <c r="BX2130" s="40"/>
      <c r="BY2130" s="15">
        <f>IF(BI2130=0,MAX($BY$5:BY2129)+1,0)</f>
        <v>0</v>
      </c>
      <c r="BZ2130" s="15" t="str">
        <f t="shared" si="35"/>
        <v/>
      </c>
    </row>
    <row r="2131" spans="61:78" x14ac:dyDescent="0.25">
      <c r="BI2131" s="27">
        <v>5</v>
      </c>
      <c r="BJ2131" t="s">
        <v>399</v>
      </c>
      <c r="BK2131" s="91">
        <v>-0.05</v>
      </c>
      <c r="BL2131" s="92" t="s">
        <v>601</v>
      </c>
      <c r="BM2131" s="92">
        <v>0</v>
      </c>
      <c r="BN2131" s="92">
        <v>2298</v>
      </c>
      <c r="BO2131" s="92">
        <v>107.49346924</v>
      </c>
      <c r="BP2131" s="92">
        <v>71.22814941</v>
      </c>
      <c r="BQ2131" s="92">
        <v>89.360809324999906</v>
      </c>
      <c r="BR2131" s="91">
        <v>833</v>
      </c>
      <c r="BS2131" s="92">
        <v>1519631.0009999999</v>
      </c>
      <c r="BT2131" s="92">
        <v>5033315.9994999999</v>
      </c>
      <c r="BU2131" s="92">
        <v>833</v>
      </c>
      <c r="BV2131" s="93">
        <v>44562</v>
      </c>
      <c r="BW2131" s="93">
        <v>44926</v>
      </c>
      <c r="BX2131" s="40"/>
      <c r="BY2131" s="15">
        <f>IF(BI2131=0,MAX($BY$5:BY2130)+1,0)</f>
        <v>0</v>
      </c>
      <c r="BZ2131" s="15" t="str">
        <f t="shared" si="35"/>
        <v/>
      </c>
    </row>
    <row r="2132" spans="61:78" x14ac:dyDescent="0.25">
      <c r="BI2132" s="27">
        <v>6</v>
      </c>
      <c r="BJ2132" t="s">
        <v>402</v>
      </c>
      <c r="BK2132" s="91">
        <v>-5.0000000000000001E-3</v>
      </c>
      <c r="BL2132" s="92" t="s">
        <v>604</v>
      </c>
      <c r="BM2132" s="92">
        <v>0</v>
      </c>
      <c r="BN2132" s="92">
        <v>7027</v>
      </c>
      <c r="BO2132" s="92">
        <v>105.78554535000001</v>
      </c>
      <c r="BP2132" s="92">
        <v>69.659011840000005</v>
      </c>
      <c r="BQ2132" s="92">
        <v>87.722278595000006</v>
      </c>
      <c r="BR2132" s="91">
        <v>2503</v>
      </c>
      <c r="BS2132" s="92">
        <v>1519820.0038999999</v>
      </c>
      <c r="BT2132" s="92">
        <v>5032380.0003000004</v>
      </c>
      <c r="BU2132" s="92">
        <v>2503</v>
      </c>
      <c r="BV2132" s="93">
        <v>44562</v>
      </c>
      <c r="BW2132" s="93">
        <v>44926</v>
      </c>
      <c r="BX2132" s="40"/>
      <c r="BY2132" s="15">
        <f>IF(BI2132=0,MAX($BY$5:BY2131)+1,0)</f>
        <v>0</v>
      </c>
      <c r="BZ2132" s="15" t="str">
        <f t="shared" si="35"/>
        <v/>
      </c>
    </row>
    <row r="2133" spans="61:78" x14ac:dyDescent="0.25">
      <c r="BI2133" s="27">
        <v>7</v>
      </c>
      <c r="BJ2133" t="s">
        <v>404</v>
      </c>
      <c r="BK2133" s="91">
        <v>-0.01</v>
      </c>
      <c r="BL2133" s="92" t="s">
        <v>606</v>
      </c>
      <c r="BM2133" s="92">
        <v>0</v>
      </c>
      <c r="BN2133" s="92">
        <v>2010</v>
      </c>
      <c r="BO2133" s="92">
        <v>110.89460754</v>
      </c>
      <c r="BP2133" s="92">
        <v>65.334671020000002</v>
      </c>
      <c r="BQ2133" s="92">
        <v>88.114639280000006</v>
      </c>
      <c r="BR2133" s="91">
        <v>2550</v>
      </c>
      <c r="BS2133" s="92">
        <v>1517747.0035000001</v>
      </c>
      <c r="BT2133" s="92">
        <v>5032975.0000999998</v>
      </c>
      <c r="BU2133" s="92">
        <v>2550</v>
      </c>
      <c r="BV2133" s="93">
        <v>44562</v>
      </c>
      <c r="BW2133" s="93">
        <v>44926</v>
      </c>
      <c r="BX2133" s="40"/>
      <c r="BY2133" s="15">
        <f>IF(BI2133=0,MAX($BY$5:BY2132)+1,0)</f>
        <v>0</v>
      </c>
      <c r="BZ2133" s="15" t="str">
        <f t="shared" si="35"/>
        <v/>
      </c>
    </row>
    <row r="2134" spans="61:78" x14ac:dyDescent="0.25">
      <c r="BI2134" s="27">
        <v>8</v>
      </c>
      <c r="BJ2134" t="s">
        <v>405</v>
      </c>
      <c r="BK2134" s="91">
        <v>-8.0000000000000002E-3</v>
      </c>
      <c r="BL2134" s="92" t="s">
        <v>607</v>
      </c>
      <c r="BM2134" s="92">
        <v>0</v>
      </c>
      <c r="BN2134" s="92">
        <v>2256</v>
      </c>
      <c r="BO2134" s="92">
        <v>110.55115508999999</v>
      </c>
      <c r="BP2134" s="92">
        <v>65.523017879999998</v>
      </c>
      <c r="BQ2134" s="92">
        <v>88.037086485000003</v>
      </c>
      <c r="BR2134" s="91">
        <v>2551</v>
      </c>
      <c r="BS2134" s="92">
        <v>1517591.9992</v>
      </c>
      <c r="BT2134" s="92">
        <v>5032844.9995999997</v>
      </c>
      <c r="BU2134" s="92">
        <v>2551</v>
      </c>
      <c r="BV2134" s="93">
        <v>44562</v>
      </c>
      <c r="BW2134" s="93">
        <v>44926</v>
      </c>
      <c r="BX2134" s="40"/>
      <c r="BY2134" s="15">
        <f>IF(BI2134=0,MAX($BY$5:BY2133)+1,0)</f>
        <v>0</v>
      </c>
      <c r="BZ2134" s="15" t="str">
        <f t="shared" si="35"/>
        <v/>
      </c>
    </row>
    <row r="2135" spans="61:78" x14ac:dyDescent="0.25">
      <c r="BI2135" s="27">
        <v>9</v>
      </c>
      <c r="BJ2135" t="s">
        <v>406</v>
      </c>
      <c r="BK2135" s="91">
        <v>-1.2E-2</v>
      </c>
      <c r="BL2135" s="92" t="s">
        <v>608</v>
      </c>
      <c r="BM2135" s="92">
        <v>0</v>
      </c>
      <c r="BN2135" s="92">
        <v>2137</v>
      </c>
      <c r="BO2135" s="92">
        <v>110.35852814</v>
      </c>
      <c r="BP2135" s="92">
        <v>65.443931579999997</v>
      </c>
      <c r="BQ2135" s="92">
        <v>87.901229860000001</v>
      </c>
      <c r="BR2135" s="91">
        <v>2559</v>
      </c>
      <c r="BS2135" s="92">
        <v>1517866.0035999999</v>
      </c>
      <c r="BT2135" s="92">
        <v>5032951.9955000002</v>
      </c>
      <c r="BU2135" s="92">
        <v>2559</v>
      </c>
      <c r="BV2135" s="93">
        <v>44562</v>
      </c>
      <c r="BW2135" s="93">
        <v>44926</v>
      </c>
      <c r="BX2135" s="40"/>
      <c r="BY2135" s="15">
        <f>IF(BI2135=0,MAX($BY$5:BY2134)+1,0)</f>
        <v>0</v>
      </c>
      <c r="BZ2135" s="15" t="str">
        <f t="shared" si="35"/>
        <v/>
      </c>
    </row>
    <row r="2136" spans="61:78" x14ac:dyDescent="0.25">
      <c r="BI2136" s="27">
        <v>10</v>
      </c>
      <c r="BJ2136" t="s">
        <v>407</v>
      </c>
      <c r="BK2136" s="91">
        <v>-2.2499999999999999E-2</v>
      </c>
      <c r="BL2136" s="92" t="s">
        <v>609</v>
      </c>
      <c r="BM2136" s="92">
        <v>0</v>
      </c>
      <c r="BN2136" s="92">
        <v>645</v>
      </c>
      <c r="BO2136" s="92">
        <v>109.94715881</v>
      </c>
      <c r="BP2136" s="92">
        <v>72.904418949999993</v>
      </c>
      <c r="BQ2136" s="92">
        <v>91.425788879999999</v>
      </c>
      <c r="BR2136" s="91">
        <v>4740</v>
      </c>
      <c r="BS2136" s="92">
        <v>1519004.9994999999</v>
      </c>
      <c r="BT2136" s="92">
        <v>5033871.9913999997</v>
      </c>
      <c r="BU2136" s="92">
        <v>4740</v>
      </c>
      <c r="BV2136" s="93">
        <v>44562</v>
      </c>
      <c r="BW2136" s="93">
        <v>44926</v>
      </c>
      <c r="BX2136" s="40"/>
      <c r="BY2136" s="15">
        <f>IF(BI2136=0,MAX($BY$5:BY2135)+1,0)</f>
        <v>0</v>
      </c>
      <c r="BZ2136" s="15" t="str">
        <f t="shared" si="35"/>
        <v/>
      </c>
    </row>
    <row r="2137" spans="61:78" x14ac:dyDescent="0.25">
      <c r="BI2137" s="27">
        <v>11</v>
      </c>
      <c r="BJ2137" t="s">
        <v>407</v>
      </c>
      <c r="BK2137" s="91">
        <v>-2.2499999999999999E-2</v>
      </c>
      <c r="BL2137" s="92" t="s">
        <v>610</v>
      </c>
      <c r="BM2137" s="92">
        <v>0</v>
      </c>
      <c r="BN2137" s="92">
        <v>645</v>
      </c>
      <c r="BO2137" s="92">
        <v>109.94715881</v>
      </c>
      <c r="BP2137" s="92">
        <v>72.904418949999993</v>
      </c>
      <c r="BQ2137" s="92">
        <v>91.425788879999999</v>
      </c>
      <c r="BR2137" s="91">
        <v>4741</v>
      </c>
      <c r="BS2137" s="92">
        <v>1519003.9994999999</v>
      </c>
      <c r="BT2137" s="92">
        <v>5033866.9908999996</v>
      </c>
      <c r="BU2137" s="92">
        <v>4741</v>
      </c>
      <c r="BV2137" s="93">
        <v>44562</v>
      </c>
      <c r="BW2137" s="93">
        <v>44926</v>
      </c>
      <c r="BX2137" s="40"/>
      <c r="BY2137" s="15">
        <f>IF(BI2137=0,MAX($BY$5:BY2136)+1,0)</f>
        <v>0</v>
      </c>
      <c r="BZ2137" s="15" t="str">
        <f t="shared" si="35"/>
        <v/>
      </c>
    </row>
    <row r="2138" spans="61:78" x14ac:dyDescent="0.25">
      <c r="BI2138" s="27">
        <v>12</v>
      </c>
      <c r="BJ2138" t="s">
        <v>409</v>
      </c>
      <c r="BK2138" s="91">
        <v>-8.0000000000000002E-3</v>
      </c>
      <c r="BL2138" s="92" t="s">
        <v>612</v>
      </c>
      <c r="BM2138" s="92">
        <v>0</v>
      </c>
      <c r="BN2138" s="92">
        <v>8231</v>
      </c>
      <c r="BO2138" s="92">
        <v>109.92002869</v>
      </c>
      <c r="BP2138" s="92">
        <v>64.246482850000007</v>
      </c>
      <c r="BQ2138" s="92">
        <v>87.083255769999994</v>
      </c>
      <c r="BR2138" s="91" t="s">
        <v>18</v>
      </c>
      <c r="BS2138" s="92">
        <v>1517647.0034</v>
      </c>
      <c r="BT2138" s="92">
        <v>5031648.0003000004</v>
      </c>
      <c r="BU2138" s="92" t="s">
        <v>18</v>
      </c>
      <c r="BV2138" s="93">
        <v>44562</v>
      </c>
      <c r="BW2138" s="93">
        <v>44926</v>
      </c>
      <c r="BX2138" s="40"/>
      <c r="BY2138" s="15">
        <f>IF(BI2138=0,MAX($BY$5:BY2137)+1,0)</f>
        <v>0</v>
      </c>
      <c r="BZ2138" s="15" t="str">
        <f t="shared" si="35"/>
        <v/>
      </c>
    </row>
    <row r="2139" spans="61:78" x14ac:dyDescent="0.25">
      <c r="BI2139" s="27">
        <v>13</v>
      </c>
      <c r="BJ2139" t="s">
        <v>410</v>
      </c>
      <c r="BK2139" s="91">
        <v>-8.0000000000000002E-3</v>
      </c>
      <c r="BL2139" s="92" t="s">
        <v>613</v>
      </c>
      <c r="BM2139" s="92">
        <v>0</v>
      </c>
      <c r="BN2139" s="92">
        <v>7745</v>
      </c>
      <c r="BO2139" s="92">
        <v>109.08650208</v>
      </c>
      <c r="BP2139" s="92">
        <v>64.124412539999994</v>
      </c>
      <c r="BQ2139" s="92">
        <v>86.605457309999906</v>
      </c>
      <c r="BR2139" s="91" t="s">
        <v>19</v>
      </c>
      <c r="BS2139" s="92">
        <v>1517718.0031000001</v>
      </c>
      <c r="BT2139" s="92">
        <v>5031736.0006999997</v>
      </c>
      <c r="BU2139" s="92" t="s">
        <v>19</v>
      </c>
      <c r="BV2139" s="93">
        <v>44562</v>
      </c>
      <c r="BW2139" s="93">
        <v>44926</v>
      </c>
      <c r="BX2139" s="40"/>
      <c r="BY2139" s="15">
        <f>IF(BI2139=0,MAX($BY$5:BY2138)+1,0)</f>
        <v>0</v>
      </c>
      <c r="BZ2139" s="15" t="str">
        <f t="shared" si="35"/>
        <v/>
      </c>
    </row>
    <row r="2140" spans="61:78" x14ac:dyDescent="0.25">
      <c r="BI2140" s="27">
        <v>14</v>
      </c>
      <c r="BJ2140" t="s">
        <v>412</v>
      </c>
      <c r="BK2140" s="91">
        <v>-8.0000000000000002E-3</v>
      </c>
      <c r="BL2140" s="92" t="s">
        <v>615</v>
      </c>
      <c r="BM2140" s="92">
        <v>0</v>
      </c>
      <c r="BN2140" s="92">
        <v>9316</v>
      </c>
      <c r="BO2140" s="92">
        <v>108.80895233</v>
      </c>
      <c r="BP2140" s="92">
        <v>63.80172348</v>
      </c>
      <c r="BQ2140" s="92">
        <v>86.305337905000002</v>
      </c>
      <c r="BR2140" s="91" t="s">
        <v>28</v>
      </c>
      <c r="BS2140" s="92">
        <v>1517845.0024000001</v>
      </c>
      <c r="BT2140" s="92">
        <v>5031586.9985999996</v>
      </c>
      <c r="BU2140" s="92" t="s">
        <v>28</v>
      </c>
      <c r="BV2140" s="93">
        <v>44562</v>
      </c>
      <c r="BW2140" s="93">
        <v>44926</v>
      </c>
      <c r="BX2140" s="40"/>
      <c r="BY2140" s="15">
        <f>IF(BI2140=0,MAX($BY$5:BY2139)+1,0)</f>
        <v>0</v>
      </c>
      <c r="BZ2140" s="15" t="str">
        <f t="shared" si="35"/>
        <v/>
      </c>
    </row>
    <row r="2141" spans="61:78" x14ac:dyDescent="0.25">
      <c r="BI2141" s="27">
        <v>15</v>
      </c>
      <c r="BJ2141" t="s">
        <v>413</v>
      </c>
      <c r="BK2141" s="91">
        <v>-8.0000000000000002E-3</v>
      </c>
      <c r="BL2141" s="92" t="s">
        <v>616</v>
      </c>
      <c r="BM2141" s="92">
        <v>0</v>
      </c>
      <c r="BN2141" s="92">
        <v>10445</v>
      </c>
      <c r="BO2141" s="92">
        <v>109.21190643</v>
      </c>
      <c r="BP2141" s="92">
        <v>63.974983219999999</v>
      </c>
      <c r="BQ2141" s="92">
        <v>86.593444825000006</v>
      </c>
      <c r="BR2141" s="91" t="s">
        <v>29</v>
      </c>
      <c r="BS2141" s="92">
        <v>1517749.0031000001</v>
      </c>
      <c r="BT2141" s="92">
        <v>5031492.9918999998</v>
      </c>
      <c r="BU2141" s="92" t="s">
        <v>29</v>
      </c>
      <c r="BV2141" s="93">
        <v>44562</v>
      </c>
      <c r="BW2141" s="93">
        <v>44926</v>
      </c>
      <c r="BX2141" s="40"/>
      <c r="BY2141" s="15">
        <f>IF(BI2141=0,MAX($BY$5:BY2140)+1,0)</f>
        <v>0</v>
      </c>
      <c r="BZ2141" s="15" t="str">
        <f t="shared" si="35"/>
        <v/>
      </c>
    </row>
    <row r="2142" spans="61:78" x14ac:dyDescent="0.25">
      <c r="BI2142" s="27">
        <v>16</v>
      </c>
      <c r="BJ2142" t="s">
        <v>417</v>
      </c>
      <c r="BK2142" s="91">
        <v>-8.0000000000000002E-3</v>
      </c>
      <c r="BL2142" s="92" t="s">
        <v>621</v>
      </c>
      <c r="BM2142" s="92">
        <v>0</v>
      </c>
      <c r="BN2142" s="92">
        <v>1919</v>
      </c>
      <c r="BO2142" s="92">
        <v>107.52838898</v>
      </c>
      <c r="BP2142" s="92">
        <v>71.738250730000004</v>
      </c>
      <c r="BQ2142" s="92">
        <v>89.633319854999996</v>
      </c>
      <c r="BR2142" s="91" t="s">
        <v>38</v>
      </c>
      <c r="BS2142" s="92">
        <v>1519559.9978</v>
      </c>
      <c r="BT2142" s="92">
        <v>5033463.9984999998</v>
      </c>
      <c r="BU2142" s="92" t="s">
        <v>38</v>
      </c>
      <c r="BV2142" s="93">
        <v>44562</v>
      </c>
      <c r="BW2142" s="93">
        <v>44926</v>
      </c>
      <c r="BX2142" s="40"/>
      <c r="BY2142" s="15">
        <f>IF(BI2142=0,MAX($BY$5:BY2141)+1,0)</f>
        <v>0</v>
      </c>
      <c r="BZ2142" s="15" t="str">
        <f t="shared" si="35"/>
        <v/>
      </c>
    </row>
    <row r="2143" spans="61:78" x14ac:dyDescent="0.25">
      <c r="BI2143" s="27">
        <v>17</v>
      </c>
      <c r="BJ2143" t="s">
        <v>418</v>
      </c>
      <c r="BK2143" s="91">
        <v>-8.0000000000000002E-3</v>
      </c>
      <c r="BL2143" s="92" t="s">
        <v>622</v>
      </c>
      <c r="BM2143" s="92">
        <v>0</v>
      </c>
      <c r="BN2143" s="92">
        <v>2048</v>
      </c>
      <c r="BO2143" s="92">
        <v>107.55656433</v>
      </c>
      <c r="BP2143" s="92">
        <v>71.476799009999993</v>
      </c>
      <c r="BQ2143" s="92">
        <v>89.516681669999997</v>
      </c>
      <c r="BR2143" s="91" t="s">
        <v>39</v>
      </c>
      <c r="BS2143" s="92">
        <v>1519593.9975000001</v>
      </c>
      <c r="BT2143" s="92">
        <v>5033411.9990999997</v>
      </c>
      <c r="BU2143" s="92" t="s">
        <v>39</v>
      </c>
      <c r="BV2143" s="93">
        <v>44562</v>
      </c>
      <c r="BW2143" s="93">
        <v>44926</v>
      </c>
      <c r="BX2143" s="40"/>
      <c r="BY2143" s="15">
        <f>IF(BI2143=0,MAX($BY$5:BY2142)+1,0)</f>
        <v>0</v>
      </c>
      <c r="BZ2143" s="15" t="str">
        <f t="shared" si="35"/>
        <v/>
      </c>
    </row>
    <row r="2144" spans="61:78" x14ac:dyDescent="0.25">
      <c r="BI2144" s="27">
        <v>18</v>
      </c>
      <c r="BJ2144" t="s">
        <v>419</v>
      </c>
      <c r="BK2144" s="91">
        <v>-8.0000000000000002E-3</v>
      </c>
      <c r="BL2144" s="92" t="s">
        <v>623</v>
      </c>
      <c r="BM2144" s="92">
        <v>0</v>
      </c>
      <c r="BN2144" s="92">
        <v>2173</v>
      </c>
      <c r="BO2144" s="92">
        <v>107.66276550000001</v>
      </c>
      <c r="BP2144" s="92">
        <v>71.339622500000004</v>
      </c>
      <c r="BQ2144" s="92">
        <v>89.501193999999998</v>
      </c>
      <c r="BR2144" s="91" t="s">
        <v>40</v>
      </c>
      <c r="BS2144" s="92">
        <v>1519634.9982</v>
      </c>
      <c r="BT2144" s="92">
        <v>5033369.9902999997</v>
      </c>
      <c r="BU2144" s="92" t="s">
        <v>40</v>
      </c>
      <c r="BV2144" s="93">
        <v>44562</v>
      </c>
      <c r="BW2144" s="93">
        <v>44926</v>
      </c>
      <c r="BX2144" s="40"/>
      <c r="BY2144" s="15">
        <f>IF(BI2144=0,MAX($BY$5:BY2143)+1,0)</f>
        <v>0</v>
      </c>
      <c r="BZ2144" s="15" t="str">
        <f t="shared" si="35"/>
        <v/>
      </c>
    </row>
    <row r="2145" spans="61:78" x14ac:dyDescent="0.25">
      <c r="BI2145" s="27">
        <v>19</v>
      </c>
      <c r="BJ2145" t="s">
        <v>420</v>
      </c>
      <c r="BK2145" s="91">
        <v>6.0000000000000001E-3</v>
      </c>
      <c r="BL2145" s="92" t="s">
        <v>624</v>
      </c>
      <c r="BM2145" s="92">
        <v>0</v>
      </c>
      <c r="BN2145" s="92">
        <v>2169</v>
      </c>
      <c r="BO2145" s="92">
        <v>108.33624268</v>
      </c>
      <c r="BP2145" s="92">
        <v>71.719467159999994</v>
      </c>
      <c r="BQ2145" s="92">
        <v>90.027854919999996</v>
      </c>
      <c r="BR2145" s="91" t="s">
        <v>41</v>
      </c>
      <c r="BS2145" s="92">
        <v>1519433.0009000001</v>
      </c>
      <c r="BT2145" s="92">
        <v>5033336.9924999997</v>
      </c>
      <c r="BU2145" s="92" t="s">
        <v>41</v>
      </c>
      <c r="BV2145" s="93">
        <v>44562</v>
      </c>
      <c r="BW2145" s="93">
        <v>44926</v>
      </c>
      <c r="BX2145" s="40"/>
      <c r="BY2145" s="15">
        <f>IF(BI2145=0,MAX($BY$5:BY2144)+1,0)</f>
        <v>0</v>
      </c>
      <c r="BZ2145" s="15" t="str">
        <f t="shared" si="35"/>
        <v/>
      </c>
    </row>
    <row r="2146" spans="61:78" x14ac:dyDescent="0.25">
      <c r="BI2146" s="27">
        <v>20</v>
      </c>
      <c r="BJ2146" t="s">
        <v>420</v>
      </c>
      <c r="BK2146" s="91">
        <v>6.0000000000000001E-3</v>
      </c>
      <c r="BL2146" s="92" t="s">
        <v>625</v>
      </c>
      <c r="BM2146" s="92">
        <v>0</v>
      </c>
      <c r="BN2146" s="92">
        <v>2169</v>
      </c>
      <c r="BO2146" s="92">
        <v>108.33624268</v>
      </c>
      <c r="BP2146" s="92">
        <v>71.719467159999994</v>
      </c>
      <c r="BQ2146" s="92">
        <v>90.027854919999996</v>
      </c>
      <c r="BR2146" s="91" t="s">
        <v>42</v>
      </c>
      <c r="BS2146" s="92">
        <v>1519443.996</v>
      </c>
      <c r="BT2146" s="92">
        <v>5033326.9955000002</v>
      </c>
      <c r="BU2146" s="92" t="s">
        <v>42</v>
      </c>
      <c r="BV2146" s="93">
        <v>44562</v>
      </c>
      <c r="BW2146" s="93">
        <v>44926</v>
      </c>
      <c r="BX2146" s="40"/>
      <c r="BY2146" s="15">
        <f>IF(BI2146=0,MAX($BY$5:BY2145)+1,0)</f>
        <v>0</v>
      </c>
      <c r="BZ2146" s="15" t="str">
        <f t="shared" si="35"/>
        <v/>
      </c>
    </row>
    <row r="2147" spans="61:78" x14ac:dyDescent="0.25">
      <c r="BI2147" s="27">
        <v>21</v>
      </c>
      <c r="BJ2147" t="s">
        <v>421</v>
      </c>
      <c r="BK2147" s="91">
        <v>6.0000000000000001E-3</v>
      </c>
      <c r="BL2147" s="92" t="s">
        <v>626</v>
      </c>
      <c r="BM2147" s="92">
        <v>0</v>
      </c>
      <c r="BN2147" s="92">
        <v>2295</v>
      </c>
      <c r="BO2147" s="92">
        <v>107.84601592999999</v>
      </c>
      <c r="BP2147" s="92">
        <v>71.506248470000003</v>
      </c>
      <c r="BQ2147" s="92">
        <v>89.676132199999998</v>
      </c>
      <c r="BR2147" s="91" t="s">
        <v>43</v>
      </c>
      <c r="BS2147" s="92">
        <v>1519469.0020999999</v>
      </c>
      <c r="BT2147" s="92">
        <v>5033304.9913999997</v>
      </c>
      <c r="BU2147" s="92" t="s">
        <v>43</v>
      </c>
      <c r="BV2147" s="93">
        <v>44562</v>
      </c>
      <c r="BW2147" s="93">
        <v>44926</v>
      </c>
      <c r="BX2147" s="40"/>
      <c r="BY2147" s="15">
        <f>IF(BI2147=0,MAX($BY$5:BY2146)+1,0)</f>
        <v>0</v>
      </c>
      <c r="BZ2147" s="15" t="str">
        <f t="shared" si="35"/>
        <v/>
      </c>
    </row>
    <row r="2148" spans="61:78" x14ac:dyDescent="0.25">
      <c r="BI2148" s="27">
        <v>22</v>
      </c>
      <c r="BJ2148" t="s">
        <v>421</v>
      </c>
      <c r="BK2148" s="91">
        <v>6.0000000000000001E-3</v>
      </c>
      <c r="BL2148" s="92" t="s">
        <v>627</v>
      </c>
      <c r="BM2148" s="92">
        <v>0</v>
      </c>
      <c r="BN2148" s="92">
        <v>2295</v>
      </c>
      <c r="BO2148" s="92">
        <v>107.84601592999999</v>
      </c>
      <c r="BP2148" s="92">
        <v>71.506248470000003</v>
      </c>
      <c r="BQ2148" s="92">
        <v>89.676132199999998</v>
      </c>
      <c r="BR2148" s="91" t="s">
        <v>44</v>
      </c>
      <c r="BS2148" s="92">
        <v>1519482.0045</v>
      </c>
      <c r="BT2148" s="92">
        <v>5033285.9927000003</v>
      </c>
      <c r="BU2148" s="92" t="s">
        <v>44</v>
      </c>
      <c r="BV2148" s="93">
        <v>44562</v>
      </c>
      <c r="BW2148" s="93">
        <v>44926</v>
      </c>
      <c r="BX2148" s="40"/>
      <c r="BY2148" s="15">
        <f>IF(BI2148=0,MAX($BY$5:BY2147)+1,0)</f>
        <v>0</v>
      </c>
      <c r="BZ2148" s="15" t="str">
        <f t="shared" si="35"/>
        <v/>
      </c>
    </row>
    <row r="2149" spans="61:78" x14ac:dyDescent="0.25">
      <c r="BI2149" s="27">
        <v>23</v>
      </c>
      <c r="BJ2149" t="s">
        <v>422</v>
      </c>
      <c r="BK2149" s="91">
        <v>2.4E-2</v>
      </c>
      <c r="BL2149" s="92" t="s">
        <v>628</v>
      </c>
      <c r="BM2149" s="92">
        <v>0</v>
      </c>
      <c r="BN2149" s="92">
        <v>2527</v>
      </c>
      <c r="BO2149" s="92">
        <v>107.97271729000001</v>
      </c>
      <c r="BP2149" s="92">
        <v>71.206565859999998</v>
      </c>
      <c r="BQ2149" s="92">
        <v>89.589641575000002</v>
      </c>
      <c r="BR2149" s="91" t="s">
        <v>45</v>
      </c>
      <c r="BS2149" s="92">
        <v>1519518.9950999999</v>
      </c>
      <c r="BT2149" s="92">
        <v>5033226.9990999997</v>
      </c>
      <c r="BU2149" s="92" t="s">
        <v>45</v>
      </c>
      <c r="BV2149" s="93">
        <v>44562</v>
      </c>
      <c r="BW2149" s="93">
        <v>44926</v>
      </c>
      <c r="BX2149" s="40"/>
      <c r="BY2149" s="15">
        <f>IF(BI2149=0,MAX($BY$5:BY2148)+1,0)</f>
        <v>0</v>
      </c>
      <c r="BZ2149" s="15" t="str">
        <f t="shared" si="35"/>
        <v/>
      </c>
    </row>
    <row r="2150" spans="61:78" x14ac:dyDescent="0.25">
      <c r="BI2150" s="27">
        <v>24</v>
      </c>
      <c r="BJ2150" t="s">
        <v>423</v>
      </c>
      <c r="BK2150" s="91">
        <v>-2.1399999999999999E-2</v>
      </c>
      <c r="BL2150" s="92" t="s">
        <v>629</v>
      </c>
      <c r="BM2150" s="92">
        <v>0</v>
      </c>
      <c r="BN2150" s="92">
        <v>2287</v>
      </c>
      <c r="BO2150" s="92">
        <v>107.6685791</v>
      </c>
      <c r="BP2150" s="92">
        <v>71.260536189999996</v>
      </c>
      <c r="BQ2150" s="92">
        <v>89.464557644999999</v>
      </c>
      <c r="BR2150" s="91" t="s">
        <v>46</v>
      </c>
      <c r="BS2150" s="92">
        <v>1519078.0001999999</v>
      </c>
      <c r="BT2150" s="92">
        <v>5033219.9946999997</v>
      </c>
      <c r="BU2150" s="92" t="s">
        <v>46</v>
      </c>
      <c r="BV2150" s="93">
        <v>44562</v>
      </c>
      <c r="BW2150" s="93">
        <v>44926</v>
      </c>
      <c r="BX2150" s="40"/>
      <c r="BY2150" s="15">
        <f>IF(BI2150=0,MAX($BY$5:BY2149)+1,0)</f>
        <v>0</v>
      </c>
      <c r="BZ2150" s="15" t="str">
        <f t="shared" si="35"/>
        <v/>
      </c>
    </row>
    <row r="2151" spans="61:78" x14ac:dyDescent="0.25">
      <c r="BI2151" s="27">
        <v>25</v>
      </c>
      <c r="BJ2151" t="s">
        <v>424</v>
      </c>
      <c r="BK2151" s="91">
        <v>2.1399999999999999E-2</v>
      </c>
      <c r="BL2151" s="92" t="s">
        <v>630</v>
      </c>
      <c r="BM2151" s="92">
        <v>0</v>
      </c>
      <c r="BN2151" s="92">
        <v>1909</v>
      </c>
      <c r="BO2151" s="92">
        <v>108.11677551</v>
      </c>
      <c r="BP2151" s="92">
        <v>71.622856139999996</v>
      </c>
      <c r="BQ2151" s="92">
        <v>89.869815824999904</v>
      </c>
      <c r="BR2151" s="91" t="s">
        <v>47</v>
      </c>
      <c r="BS2151" s="92">
        <v>1519088.0037</v>
      </c>
      <c r="BT2151" s="92">
        <v>5033340.9992000004</v>
      </c>
      <c r="BU2151" s="92" t="s">
        <v>47</v>
      </c>
      <c r="BV2151" s="93">
        <v>44562</v>
      </c>
      <c r="BW2151" s="93">
        <v>44926</v>
      </c>
      <c r="BX2151" s="40"/>
      <c r="BY2151" s="15">
        <f>IF(BI2151=0,MAX($BY$5:BY2150)+1,0)</f>
        <v>0</v>
      </c>
      <c r="BZ2151" s="15" t="str">
        <f t="shared" si="35"/>
        <v/>
      </c>
    </row>
    <row r="2152" spans="61:78" x14ac:dyDescent="0.25">
      <c r="BI2152" s="27">
        <v>26</v>
      </c>
      <c r="BJ2152" t="s">
        <v>425</v>
      </c>
      <c r="BK2152" s="91">
        <v>2.1399999999999999E-2</v>
      </c>
      <c r="BL2152" s="92" t="s">
        <v>631</v>
      </c>
      <c r="BM2152" s="92">
        <v>0</v>
      </c>
      <c r="BN2152" s="92">
        <v>2161</v>
      </c>
      <c r="BO2152" s="92">
        <v>107.9879303</v>
      </c>
      <c r="BP2152" s="92">
        <v>71.230773929999998</v>
      </c>
      <c r="BQ2152" s="92">
        <v>89.609352114999993</v>
      </c>
      <c r="BR2152" s="91" t="s">
        <v>48</v>
      </c>
      <c r="BS2152" s="92">
        <v>1519071.9994999999</v>
      </c>
      <c r="BT2152" s="92">
        <v>5033226.9907999998</v>
      </c>
      <c r="BU2152" s="92" t="s">
        <v>48</v>
      </c>
      <c r="BV2152" s="93">
        <v>44562</v>
      </c>
      <c r="BW2152" s="93">
        <v>44926</v>
      </c>
      <c r="BX2152" s="40"/>
      <c r="BY2152" s="15">
        <f>IF(BI2152=0,MAX($BY$5:BY2151)+1,0)</f>
        <v>0</v>
      </c>
      <c r="BZ2152" s="15" t="str">
        <f t="shared" si="35"/>
        <v/>
      </c>
    </row>
    <row r="2153" spans="61:78" x14ac:dyDescent="0.25">
      <c r="BI2153" s="27">
        <v>27</v>
      </c>
      <c r="BJ2153" t="s">
        <v>426</v>
      </c>
      <c r="BK2153" s="91">
        <v>-6.0000000000000001E-3</v>
      </c>
      <c r="BL2153" s="92" t="s">
        <v>632</v>
      </c>
      <c r="BM2153" s="92">
        <v>0</v>
      </c>
      <c r="BN2153" s="92">
        <v>2528</v>
      </c>
      <c r="BO2153" s="92">
        <v>107.90103148999999</v>
      </c>
      <c r="BP2153" s="92">
        <v>71.132980349999997</v>
      </c>
      <c r="BQ2153" s="92">
        <v>89.517005920000003</v>
      </c>
      <c r="BR2153" s="91" t="s">
        <v>49</v>
      </c>
      <c r="BS2153" s="92">
        <v>1519568.0019</v>
      </c>
      <c r="BT2153" s="92">
        <v>5033226.9948000005</v>
      </c>
      <c r="BU2153" s="92" t="s">
        <v>49</v>
      </c>
      <c r="BV2153" s="93">
        <v>44562</v>
      </c>
      <c r="BW2153" s="93">
        <v>44926</v>
      </c>
      <c r="BX2153" s="40"/>
      <c r="BY2153" s="15">
        <f>IF(BI2153=0,MAX($BY$5:BY2152)+1,0)</f>
        <v>0</v>
      </c>
      <c r="BZ2153" s="15" t="str">
        <f t="shared" si="35"/>
        <v/>
      </c>
    </row>
    <row r="2154" spans="61:78" x14ac:dyDescent="0.25">
      <c r="BI2154" s="27">
        <v>28</v>
      </c>
      <c r="BJ2154" t="s">
        <v>426</v>
      </c>
      <c r="BK2154" s="91">
        <v>-6.0000000000000001E-3</v>
      </c>
      <c r="BL2154" s="92" t="s">
        <v>633</v>
      </c>
      <c r="BM2154" s="92">
        <v>0</v>
      </c>
      <c r="BN2154" s="92">
        <v>2528</v>
      </c>
      <c r="BO2154" s="92">
        <v>107.90103148999999</v>
      </c>
      <c r="BP2154" s="92">
        <v>71.132980349999997</v>
      </c>
      <c r="BQ2154" s="92">
        <v>89.517005920000003</v>
      </c>
      <c r="BR2154" s="91" t="s">
        <v>50</v>
      </c>
      <c r="BS2154" s="92">
        <v>1519571.9987999999</v>
      </c>
      <c r="BT2154" s="92">
        <v>5033222.9929</v>
      </c>
      <c r="BU2154" s="92" t="s">
        <v>50</v>
      </c>
      <c r="BV2154" s="93">
        <v>44562</v>
      </c>
      <c r="BW2154" s="93">
        <v>44926</v>
      </c>
      <c r="BX2154" s="40"/>
      <c r="BY2154" s="15">
        <f>IF(BI2154=0,MAX($BY$5:BY2153)+1,0)</f>
        <v>0</v>
      </c>
      <c r="BZ2154" s="15" t="str">
        <f t="shared" si="35"/>
        <v/>
      </c>
    </row>
    <row r="2155" spans="61:78" x14ac:dyDescent="0.25">
      <c r="BI2155" s="27">
        <v>29</v>
      </c>
      <c r="BJ2155" t="s">
        <v>427</v>
      </c>
      <c r="BK2155" s="91">
        <v>6.0000000000000001E-3</v>
      </c>
      <c r="BL2155" s="92" t="s">
        <v>634</v>
      </c>
      <c r="BM2155" s="92">
        <v>0</v>
      </c>
      <c r="BN2155" s="92">
        <v>2412</v>
      </c>
      <c r="BO2155" s="92">
        <v>108.01702118</v>
      </c>
      <c r="BP2155" s="92">
        <v>71.264244079999997</v>
      </c>
      <c r="BQ2155" s="92">
        <v>89.640632629999999</v>
      </c>
      <c r="BR2155" s="91" t="s">
        <v>51</v>
      </c>
      <c r="BS2155" s="92">
        <v>1519546.9998999999</v>
      </c>
      <c r="BT2155" s="92">
        <v>5033241</v>
      </c>
      <c r="BU2155" s="92" t="s">
        <v>51</v>
      </c>
      <c r="BV2155" s="93">
        <v>44562</v>
      </c>
      <c r="BW2155" s="93">
        <v>44926</v>
      </c>
      <c r="BX2155" s="40"/>
      <c r="BY2155" s="15">
        <f>IF(BI2155=0,MAX($BY$5:BY2154)+1,0)</f>
        <v>0</v>
      </c>
      <c r="BZ2155" s="15" t="str">
        <f t="shared" si="35"/>
        <v/>
      </c>
    </row>
    <row r="2156" spans="61:78" x14ac:dyDescent="0.25">
      <c r="BI2156" s="27">
        <v>30</v>
      </c>
      <c r="BJ2156" t="s">
        <v>426</v>
      </c>
      <c r="BK2156" s="91">
        <v>6.0000000000000001E-3</v>
      </c>
      <c r="BL2156" s="92" t="s">
        <v>635</v>
      </c>
      <c r="BM2156" s="92">
        <v>0</v>
      </c>
      <c r="BN2156" s="92">
        <v>2528</v>
      </c>
      <c r="BO2156" s="92">
        <v>107.90103148999999</v>
      </c>
      <c r="BP2156" s="92">
        <v>71.132980349999997</v>
      </c>
      <c r="BQ2156" s="92">
        <v>89.517005920000003</v>
      </c>
      <c r="BR2156" s="91" t="s">
        <v>52</v>
      </c>
      <c r="BS2156" s="92">
        <v>1519545.0049999999</v>
      </c>
      <c r="BT2156" s="92">
        <v>5033238.9978999998</v>
      </c>
      <c r="BU2156" s="92" t="s">
        <v>52</v>
      </c>
      <c r="BV2156" s="93">
        <v>44562</v>
      </c>
      <c r="BW2156" s="93">
        <v>44926</v>
      </c>
      <c r="BX2156" s="40"/>
      <c r="BY2156" s="15">
        <f>IF(BI2156=0,MAX($BY$5:BY2155)+1,0)</f>
        <v>0</v>
      </c>
      <c r="BZ2156" s="15" t="str">
        <f t="shared" si="35"/>
        <v/>
      </c>
    </row>
    <row r="2157" spans="61:78" x14ac:dyDescent="0.25">
      <c r="BI2157" s="27">
        <v>31</v>
      </c>
      <c r="BJ2157" t="s">
        <v>422</v>
      </c>
      <c r="BK2157" s="91">
        <v>1.2E-2</v>
      </c>
      <c r="BL2157" s="92" t="s">
        <v>636</v>
      </c>
      <c r="BM2157" s="92">
        <v>0</v>
      </c>
      <c r="BN2157" s="92">
        <v>2527</v>
      </c>
      <c r="BO2157" s="92">
        <v>107.97271729000001</v>
      </c>
      <c r="BP2157" s="92">
        <v>71.206565859999998</v>
      </c>
      <c r="BQ2157" s="92">
        <v>89.589641575000002</v>
      </c>
      <c r="BR2157" s="91" t="s">
        <v>53</v>
      </c>
      <c r="BS2157" s="92">
        <v>1519518.9950999999</v>
      </c>
      <c r="BT2157" s="92">
        <v>5033226.9990999997</v>
      </c>
      <c r="BU2157" s="92" t="s">
        <v>53</v>
      </c>
      <c r="BV2157" s="93">
        <v>44562</v>
      </c>
      <c r="BW2157" s="93">
        <v>44926</v>
      </c>
      <c r="BX2157" s="40"/>
      <c r="BY2157" s="15">
        <f>IF(BI2157=0,MAX($BY$5:BY2156)+1,0)</f>
        <v>0</v>
      </c>
      <c r="BZ2157" s="15" t="str">
        <f t="shared" si="35"/>
        <v/>
      </c>
    </row>
    <row r="2158" spans="61:78" x14ac:dyDescent="0.25">
      <c r="BI2158" s="27">
        <v>32</v>
      </c>
      <c r="BJ2158" t="s">
        <v>426</v>
      </c>
      <c r="BK2158" s="91">
        <v>8.0000000000000002E-3</v>
      </c>
      <c r="BL2158" s="92" t="s">
        <v>639</v>
      </c>
      <c r="BM2158" s="92">
        <v>0</v>
      </c>
      <c r="BN2158" s="92">
        <v>2528</v>
      </c>
      <c r="BO2158" s="92">
        <v>107.90103148999999</v>
      </c>
      <c r="BP2158" s="92">
        <v>71.132980349999997</v>
      </c>
      <c r="BQ2158" s="92">
        <v>89.517005920000003</v>
      </c>
      <c r="BR2158" s="91" t="s">
        <v>56</v>
      </c>
      <c r="BS2158" s="92">
        <v>1519549.9957999999</v>
      </c>
      <c r="BT2158" s="92">
        <v>5033195.9979999997</v>
      </c>
      <c r="BU2158" s="92" t="s">
        <v>56</v>
      </c>
      <c r="BV2158" s="93">
        <v>44562</v>
      </c>
      <c r="BW2158" s="93">
        <v>44926</v>
      </c>
      <c r="BX2158" s="40"/>
      <c r="BY2158" s="15">
        <f>IF(BI2158=0,MAX($BY$5:BY2157)+1,0)</f>
        <v>0</v>
      </c>
      <c r="BZ2158" s="15" t="str">
        <f t="shared" si="35"/>
        <v/>
      </c>
    </row>
    <row r="2159" spans="61:78" x14ac:dyDescent="0.25">
      <c r="BI2159" s="27">
        <v>33</v>
      </c>
      <c r="BJ2159" t="s">
        <v>342</v>
      </c>
      <c r="BK2159" s="91">
        <v>6.0000000000000001E-3</v>
      </c>
      <c r="BL2159" s="92" t="s">
        <v>654</v>
      </c>
      <c r="BM2159" s="92">
        <v>0</v>
      </c>
      <c r="BN2159" s="92">
        <v>14785</v>
      </c>
      <c r="BO2159" s="92">
        <v>106.4753418</v>
      </c>
      <c r="BP2159" s="92">
        <v>63.433700559999998</v>
      </c>
      <c r="BQ2159" s="92">
        <v>84.95452118</v>
      </c>
      <c r="BR2159" s="91" t="s">
        <v>71</v>
      </c>
      <c r="BS2159" s="92">
        <v>1518762.0031999999</v>
      </c>
      <c r="BT2159" s="92">
        <v>5031310.9926000005</v>
      </c>
      <c r="BU2159" s="92" t="s">
        <v>71</v>
      </c>
      <c r="BV2159" s="93">
        <v>44562</v>
      </c>
      <c r="BW2159" s="93">
        <v>44926</v>
      </c>
      <c r="BX2159" s="40"/>
      <c r="BY2159" s="15">
        <f>IF(BI2159=0,MAX($BY$5:BY2158)+1,0)</f>
        <v>0</v>
      </c>
      <c r="BZ2159" s="15" t="str">
        <f t="shared" si="35"/>
        <v/>
      </c>
    </row>
    <row r="2160" spans="61:78" x14ac:dyDescent="0.25">
      <c r="BI2160" s="27">
        <v>34</v>
      </c>
      <c r="BJ2160" t="s">
        <v>453</v>
      </c>
      <c r="BK2160" s="91">
        <v>-3.5000000000000001E-3</v>
      </c>
      <c r="BL2160" s="92" t="s">
        <v>674</v>
      </c>
      <c r="BM2160" s="92">
        <v>0</v>
      </c>
      <c r="BN2160" s="92">
        <v>727</v>
      </c>
      <c r="BO2160" s="92">
        <v>112.15606689000001</v>
      </c>
      <c r="BP2160" s="92">
        <v>65.068504329999996</v>
      </c>
      <c r="BQ2160" s="92">
        <v>88.612285610000001</v>
      </c>
      <c r="BR2160" s="91" t="s">
        <v>87</v>
      </c>
      <c r="BS2160" s="92">
        <v>1516905.0027999999</v>
      </c>
      <c r="BT2160" s="92">
        <v>5033255.9985999996</v>
      </c>
      <c r="BU2160" s="92" t="s">
        <v>87</v>
      </c>
      <c r="BV2160" s="93">
        <v>44562</v>
      </c>
      <c r="BW2160" s="93">
        <v>44926</v>
      </c>
      <c r="BX2160" s="40"/>
      <c r="BY2160" s="15">
        <f>IF(BI2160=0,MAX($BY$5:BY2159)+1,0)</f>
        <v>0</v>
      </c>
      <c r="BZ2160" s="15" t="str">
        <f t="shared" si="35"/>
        <v/>
      </c>
    </row>
    <row r="2161" spans="61:78" x14ac:dyDescent="0.25">
      <c r="BI2161" s="27">
        <v>35</v>
      </c>
      <c r="BJ2161" t="s">
        <v>464</v>
      </c>
      <c r="BK2161" s="91">
        <v>-9.4999999999999998E-3</v>
      </c>
      <c r="BL2161" s="92" t="s">
        <v>683</v>
      </c>
      <c r="BM2161" s="92">
        <v>0</v>
      </c>
      <c r="BN2161" s="92">
        <v>9249</v>
      </c>
      <c r="BO2161" s="92">
        <v>103.56208801</v>
      </c>
      <c r="BP2161" s="92">
        <v>66.873481749999996</v>
      </c>
      <c r="BQ2161" s="92">
        <v>85.217784879999996</v>
      </c>
      <c r="BR2161" s="91" t="s">
        <v>89</v>
      </c>
      <c r="BS2161" s="92">
        <v>1520751.9961000001</v>
      </c>
      <c r="BT2161" s="92">
        <v>5032391.9959000004</v>
      </c>
      <c r="BU2161" s="92" t="s">
        <v>89</v>
      </c>
      <c r="BV2161" s="93">
        <v>44562</v>
      </c>
      <c r="BW2161" s="93">
        <v>44926</v>
      </c>
      <c r="BX2161" s="40"/>
      <c r="BY2161" s="15">
        <f>IF(BI2161=0,MAX($BY$5:BY2160)+1,0)</f>
        <v>0</v>
      </c>
      <c r="BZ2161" s="15" t="str">
        <f t="shared" si="35"/>
        <v/>
      </c>
    </row>
    <row r="2162" spans="61:78" x14ac:dyDescent="0.25">
      <c r="BI2162" s="27">
        <v>36</v>
      </c>
      <c r="BJ2162" t="s">
        <v>465</v>
      </c>
      <c r="BK2162" s="91">
        <v>-9.4999999999999998E-3</v>
      </c>
      <c r="BL2162" s="92" t="s">
        <v>684</v>
      </c>
      <c r="BM2162" s="92">
        <v>0</v>
      </c>
      <c r="BN2162" s="92">
        <v>8671</v>
      </c>
      <c r="BO2162" s="92">
        <v>104.6832962</v>
      </c>
      <c r="BP2162" s="92">
        <v>68.130287170000003</v>
      </c>
      <c r="BQ2162" s="92">
        <v>86.406791685000002</v>
      </c>
      <c r="BR2162" s="91" t="s">
        <v>90</v>
      </c>
      <c r="BS2162" s="92">
        <v>1520458.9982</v>
      </c>
      <c r="BT2162" s="92">
        <v>5032383.9956999999</v>
      </c>
      <c r="BU2162" s="92" t="s">
        <v>90</v>
      </c>
      <c r="BV2162" s="93">
        <v>44562</v>
      </c>
      <c r="BW2162" s="93">
        <v>44926</v>
      </c>
      <c r="BX2162" s="40"/>
      <c r="BY2162" s="15">
        <f>IF(BI2162=0,MAX($BY$5:BY2161)+1,0)</f>
        <v>0</v>
      </c>
      <c r="BZ2162" s="15" t="str">
        <f t="shared" si="35"/>
        <v/>
      </c>
    </row>
    <row r="2163" spans="61:78" x14ac:dyDescent="0.25">
      <c r="BI2163" s="27">
        <v>37</v>
      </c>
      <c r="BJ2163" t="s">
        <v>466</v>
      </c>
      <c r="BK2163" s="91">
        <v>-9.4999999999999998E-3</v>
      </c>
      <c r="BL2163" s="92" t="s">
        <v>685</v>
      </c>
      <c r="BM2163" s="92">
        <v>0</v>
      </c>
      <c r="BN2163" s="92">
        <v>9255</v>
      </c>
      <c r="BO2163" s="92">
        <v>103.91210938</v>
      </c>
      <c r="BP2163" s="92">
        <v>66.635841369999994</v>
      </c>
      <c r="BQ2163" s="92">
        <v>85.273975374999907</v>
      </c>
      <c r="BR2163" s="91" t="s">
        <v>91</v>
      </c>
      <c r="BS2163" s="92">
        <v>1520823.9998999999</v>
      </c>
      <c r="BT2163" s="92">
        <v>5032383.9976000004</v>
      </c>
      <c r="BU2163" s="92" t="s">
        <v>91</v>
      </c>
      <c r="BV2163" s="93">
        <v>44562</v>
      </c>
      <c r="BW2163" s="93">
        <v>44926</v>
      </c>
      <c r="BX2163" s="40"/>
      <c r="BY2163" s="15">
        <f>IF(BI2163=0,MAX($BY$5:BY2162)+1,0)</f>
        <v>0</v>
      </c>
      <c r="BZ2163" s="15" t="str">
        <f t="shared" si="35"/>
        <v/>
      </c>
    </row>
    <row r="2164" spans="61:78" x14ac:dyDescent="0.25">
      <c r="BI2164" s="27">
        <v>38</v>
      </c>
      <c r="BJ2164" t="s">
        <v>467</v>
      </c>
      <c r="BK2164" s="91">
        <v>-9.4999999999999998E-3</v>
      </c>
      <c r="BL2164" s="92" t="s">
        <v>686</v>
      </c>
      <c r="BM2164" s="92">
        <v>0</v>
      </c>
      <c r="BN2164" s="92">
        <v>8689</v>
      </c>
      <c r="BO2164" s="92">
        <v>104.02419281</v>
      </c>
      <c r="BP2164" s="92">
        <v>67.291755679999994</v>
      </c>
      <c r="BQ2164" s="92">
        <v>85.657974244999906</v>
      </c>
      <c r="BR2164" s="91" t="s">
        <v>92</v>
      </c>
      <c r="BS2164" s="92">
        <v>1520653.0012999999</v>
      </c>
      <c r="BT2164" s="92">
        <v>5032404.9929</v>
      </c>
      <c r="BU2164" s="92" t="s">
        <v>92</v>
      </c>
      <c r="BV2164" s="93">
        <v>44562</v>
      </c>
      <c r="BW2164" s="93">
        <v>44926</v>
      </c>
      <c r="BX2164" s="40"/>
      <c r="BY2164" s="15">
        <f>IF(BI2164=0,MAX($BY$5:BY2163)+1,0)</f>
        <v>0</v>
      </c>
      <c r="BZ2164" s="15" t="str">
        <f t="shared" si="35"/>
        <v/>
      </c>
    </row>
    <row r="2165" spans="61:78" x14ac:dyDescent="0.25">
      <c r="BI2165" s="27">
        <v>39</v>
      </c>
      <c r="BJ2165" t="s">
        <v>468</v>
      </c>
      <c r="BK2165" s="91">
        <v>-9.4999999999999998E-3</v>
      </c>
      <c r="BL2165" s="92" t="s">
        <v>687</v>
      </c>
      <c r="BM2165" s="92">
        <v>0</v>
      </c>
      <c r="BN2165" s="92">
        <v>7191</v>
      </c>
      <c r="BO2165" s="92">
        <v>103.00206756999999</v>
      </c>
      <c r="BP2165" s="92">
        <v>68.493926999999999</v>
      </c>
      <c r="BQ2165" s="92">
        <v>85.747997284999997</v>
      </c>
      <c r="BR2165" s="91" t="s">
        <v>93</v>
      </c>
      <c r="BS2165" s="92">
        <v>1520382.003</v>
      </c>
      <c r="BT2165" s="92">
        <v>5032502.9935999997</v>
      </c>
      <c r="BU2165" s="92" t="s">
        <v>93</v>
      </c>
      <c r="BV2165" s="93">
        <v>44562</v>
      </c>
      <c r="BW2165" s="93">
        <v>44926</v>
      </c>
      <c r="BX2165" s="40"/>
      <c r="BY2165" s="15">
        <f>IF(BI2165=0,MAX($BY$5:BY2164)+1,0)</f>
        <v>0</v>
      </c>
      <c r="BZ2165" s="15" t="str">
        <f t="shared" si="35"/>
        <v/>
      </c>
    </row>
    <row r="2166" spans="61:78" x14ac:dyDescent="0.25">
      <c r="BI2166" s="27">
        <v>0</v>
      </c>
      <c r="BJ2166" t="s">
        <v>394</v>
      </c>
      <c r="BK2166" s="91">
        <v>-5.0000000000000001E-3</v>
      </c>
      <c r="BL2166" s="92" t="s">
        <v>596</v>
      </c>
      <c r="BM2166" s="92">
        <v>0</v>
      </c>
      <c r="BN2166" s="92">
        <v>3117</v>
      </c>
      <c r="BO2166" s="92">
        <v>110.0019989</v>
      </c>
      <c r="BP2166" s="92">
        <v>65.353309629999998</v>
      </c>
      <c r="BQ2166" s="92">
        <v>87.677654265000001</v>
      </c>
      <c r="BR2166" s="91">
        <v>636</v>
      </c>
      <c r="BS2166" s="92">
        <v>1518019.0027999999</v>
      </c>
      <c r="BT2166" s="92">
        <v>5032595.9945999999</v>
      </c>
      <c r="BU2166" s="92">
        <v>636</v>
      </c>
      <c r="BV2166" s="93">
        <v>44562</v>
      </c>
      <c r="BW2166" s="93">
        <v>44926</v>
      </c>
      <c r="BX2166" s="40"/>
      <c r="BY2166" s="15">
        <f>IF(BI2166=0,MAX($BY$5:BY2165)+1,0)</f>
        <v>55</v>
      </c>
      <c r="BZ2166" s="15" t="str">
        <f t="shared" si="35"/>
        <v/>
      </c>
    </row>
    <row r="2167" spans="61:78" x14ac:dyDescent="0.25">
      <c r="BI2167" s="27">
        <v>1</v>
      </c>
      <c r="BJ2167" t="s">
        <v>395</v>
      </c>
      <c r="BK2167" s="91">
        <v>-5.0000000000000001E-3</v>
      </c>
      <c r="BL2167" s="92" t="s">
        <v>597</v>
      </c>
      <c r="BM2167" s="92">
        <v>0</v>
      </c>
      <c r="BN2167" s="92">
        <v>2749</v>
      </c>
      <c r="BO2167" s="92">
        <v>110.50395966000001</v>
      </c>
      <c r="BP2167" s="92">
        <v>65.559921259999996</v>
      </c>
      <c r="BQ2167" s="92">
        <v>88.031940460000001</v>
      </c>
      <c r="BR2167" s="91">
        <v>637</v>
      </c>
      <c r="BS2167" s="92">
        <v>1518020.0022</v>
      </c>
      <c r="BT2167" s="92">
        <v>5032741.9932000004</v>
      </c>
      <c r="BU2167" s="92">
        <v>637</v>
      </c>
      <c r="BV2167" s="93">
        <v>44562</v>
      </c>
      <c r="BW2167" s="93">
        <v>44926</v>
      </c>
      <c r="BX2167" s="40"/>
      <c r="BY2167" s="15">
        <f>IF(BI2167=0,MAX($BY$5:BY2166)+1,0)</f>
        <v>0</v>
      </c>
      <c r="BZ2167" s="15" t="str">
        <f t="shared" si="35"/>
        <v/>
      </c>
    </row>
    <row r="2168" spans="61:78" x14ac:dyDescent="0.25">
      <c r="BI2168" s="27">
        <v>2</v>
      </c>
      <c r="BJ2168" t="s">
        <v>396</v>
      </c>
      <c r="BK2168" s="91">
        <v>-0.02</v>
      </c>
      <c r="BL2168" s="92" t="s">
        <v>598</v>
      </c>
      <c r="BM2168" s="92">
        <v>0</v>
      </c>
      <c r="BN2168" s="92">
        <v>2531</v>
      </c>
      <c r="BO2168" s="92">
        <v>107.81092072</v>
      </c>
      <c r="BP2168" s="92">
        <v>70.854019170000001</v>
      </c>
      <c r="BQ2168" s="92">
        <v>89.332469945</v>
      </c>
      <c r="BR2168" s="91">
        <v>826</v>
      </c>
      <c r="BS2168" s="92">
        <v>1519684.0051</v>
      </c>
      <c r="BT2168" s="92">
        <v>5033258.9992000004</v>
      </c>
      <c r="BU2168" s="92">
        <v>826</v>
      </c>
      <c r="BV2168" s="93">
        <v>44562</v>
      </c>
      <c r="BW2168" s="93">
        <v>44926</v>
      </c>
      <c r="BX2168" s="40"/>
      <c r="BY2168" s="15">
        <f>IF(BI2168=0,MAX($BY$5:BY2167)+1,0)</f>
        <v>0</v>
      </c>
      <c r="BZ2168" s="15" t="str">
        <f t="shared" si="35"/>
        <v/>
      </c>
    </row>
    <row r="2169" spans="61:78" x14ac:dyDescent="0.25">
      <c r="BI2169" s="27">
        <v>3</v>
      </c>
      <c r="BJ2169" t="s">
        <v>397</v>
      </c>
      <c r="BK2169" s="91">
        <v>-2.1399999999999999E-2</v>
      </c>
      <c r="BL2169" s="92" t="s">
        <v>599</v>
      </c>
      <c r="BM2169" s="92">
        <v>0</v>
      </c>
      <c r="BN2169" s="92">
        <v>2038</v>
      </c>
      <c r="BO2169" s="92">
        <v>107.7279892</v>
      </c>
      <c r="BP2169" s="92">
        <v>71.638175959999998</v>
      </c>
      <c r="BQ2169" s="92">
        <v>89.683082579999905</v>
      </c>
      <c r="BR2169" s="91">
        <v>828</v>
      </c>
      <c r="BS2169" s="92">
        <v>1519133.9997</v>
      </c>
      <c r="BT2169" s="92">
        <v>5033304.9972000001</v>
      </c>
      <c r="BU2169" s="92">
        <v>828</v>
      </c>
      <c r="BV2169" s="93">
        <v>44562</v>
      </c>
      <c r="BW2169" s="93">
        <v>44926</v>
      </c>
      <c r="BX2169" s="40"/>
      <c r="BY2169" s="15">
        <f>IF(BI2169=0,MAX($BY$5:BY2168)+1,0)</f>
        <v>0</v>
      </c>
      <c r="BZ2169" s="15" t="str">
        <f t="shared" si="35"/>
        <v/>
      </c>
    </row>
    <row r="2170" spans="61:78" x14ac:dyDescent="0.25">
      <c r="BI2170" s="27">
        <v>4</v>
      </c>
      <c r="BJ2170" t="s">
        <v>398</v>
      </c>
      <c r="BK2170" s="91">
        <v>-3.0000000000000001E-3</v>
      </c>
      <c r="BL2170" s="92" t="s">
        <v>600</v>
      </c>
      <c r="BM2170" s="92">
        <v>0</v>
      </c>
      <c r="BN2170" s="92">
        <v>3878</v>
      </c>
      <c r="BO2170" s="92">
        <v>109.74568176</v>
      </c>
      <c r="BP2170" s="92">
        <v>65.147163390000003</v>
      </c>
      <c r="BQ2170" s="92">
        <v>87.446422575</v>
      </c>
      <c r="BR2170" s="91">
        <v>830</v>
      </c>
      <c r="BS2170" s="92">
        <v>1518029.0029</v>
      </c>
      <c r="BT2170" s="92">
        <v>5032427.9934999999</v>
      </c>
      <c r="BU2170" s="92">
        <v>830</v>
      </c>
      <c r="BV2170" s="93">
        <v>44562</v>
      </c>
      <c r="BW2170" s="93">
        <v>44926</v>
      </c>
      <c r="BX2170" s="40"/>
      <c r="BY2170" s="15">
        <f>IF(BI2170=0,MAX($BY$5:BY2169)+1,0)</f>
        <v>0</v>
      </c>
      <c r="BZ2170" s="15" t="str">
        <f t="shared" si="35"/>
        <v/>
      </c>
    </row>
    <row r="2171" spans="61:78" x14ac:dyDescent="0.25">
      <c r="BI2171" s="27">
        <v>5</v>
      </c>
      <c r="BJ2171" t="s">
        <v>399</v>
      </c>
      <c r="BK2171" s="91">
        <v>-0.05</v>
      </c>
      <c r="BL2171" s="92" t="s">
        <v>601</v>
      </c>
      <c r="BM2171" s="92">
        <v>0</v>
      </c>
      <c r="BN2171" s="92">
        <v>2298</v>
      </c>
      <c r="BO2171" s="92">
        <v>107.49346924</v>
      </c>
      <c r="BP2171" s="92">
        <v>71.22814941</v>
      </c>
      <c r="BQ2171" s="92">
        <v>89.360809324999906</v>
      </c>
      <c r="BR2171" s="91">
        <v>833</v>
      </c>
      <c r="BS2171" s="92">
        <v>1519631.0009999999</v>
      </c>
      <c r="BT2171" s="92">
        <v>5033315.9994999999</v>
      </c>
      <c r="BU2171" s="92">
        <v>833</v>
      </c>
      <c r="BV2171" s="93">
        <v>44562</v>
      </c>
      <c r="BW2171" s="93">
        <v>44926</v>
      </c>
      <c r="BX2171" s="40"/>
      <c r="BY2171" s="15">
        <f>IF(BI2171=0,MAX($BY$5:BY2170)+1,0)</f>
        <v>0</v>
      </c>
      <c r="BZ2171" s="15" t="str">
        <f t="shared" si="35"/>
        <v/>
      </c>
    </row>
    <row r="2172" spans="61:78" x14ac:dyDescent="0.25">
      <c r="BI2172" s="27">
        <v>6</v>
      </c>
      <c r="BJ2172" t="s">
        <v>402</v>
      </c>
      <c r="BK2172" s="91">
        <v>-5.0000000000000001E-3</v>
      </c>
      <c r="BL2172" s="92" t="s">
        <v>604</v>
      </c>
      <c r="BM2172" s="92">
        <v>0</v>
      </c>
      <c r="BN2172" s="92">
        <v>7027</v>
      </c>
      <c r="BO2172" s="92">
        <v>105.78554535000001</v>
      </c>
      <c r="BP2172" s="92">
        <v>69.659011840000005</v>
      </c>
      <c r="BQ2172" s="92">
        <v>87.722278595000006</v>
      </c>
      <c r="BR2172" s="91">
        <v>2503</v>
      </c>
      <c r="BS2172" s="92">
        <v>1519820.0038999999</v>
      </c>
      <c r="BT2172" s="92">
        <v>5032380.0003000004</v>
      </c>
      <c r="BU2172" s="92">
        <v>2503</v>
      </c>
      <c r="BV2172" s="93">
        <v>44562</v>
      </c>
      <c r="BW2172" s="93">
        <v>44926</v>
      </c>
      <c r="BX2172" s="40"/>
      <c r="BY2172" s="15">
        <f>IF(BI2172=0,MAX($BY$5:BY2171)+1,0)</f>
        <v>0</v>
      </c>
      <c r="BZ2172" s="15" t="str">
        <f t="shared" si="35"/>
        <v/>
      </c>
    </row>
    <row r="2173" spans="61:78" x14ac:dyDescent="0.25">
      <c r="BI2173" s="27">
        <v>7</v>
      </c>
      <c r="BJ2173" t="s">
        <v>404</v>
      </c>
      <c r="BK2173" s="91">
        <v>-0.01</v>
      </c>
      <c r="BL2173" s="92" t="s">
        <v>606</v>
      </c>
      <c r="BM2173" s="92">
        <v>0</v>
      </c>
      <c r="BN2173" s="92">
        <v>2010</v>
      </c>
      <c r="BO2173" s="92">
        <v>110.89460754</v>
      </c>
      <c r="BP2173" s="92">
        <v>65.334671020000002</v>
      </c>
      <c r="BQ2173" s="92">
        <v>88.114639280000006</v>
      </c>
      <c r="BR2173" s="91">
        <v>2550</v>
      </c>
      <c r="BS2173" s="92">
        <v>1517747.0035000001</v>
      </c>
      <c r="BT2173" s="92">
        <v>5032975.0000999998</v>
      </c>
      <c r="BU2173" s="92">
        <v>2550</v>
      </c>
      <c r="BV2173" s="93">
        <v>44562</v>
      </c>
      <c r="BW2173" s="93">
        <v>44926</v>
      </c>
      <c r="BX2173" s="40"/>
      <c r="BY2173" s="15">
        <f>IF(BI2173=0,MAX($BY$5:BY2172)+1,0)</f>
        <v>0</v>
      </c>
      <c r="BZ2173" s="15" t="str">
        <f t="shared" si="35"/>
        <v/>
      </c>
    </row>
    <row r="2174" spans="61:78" x14ac:dyDescent="0.25">
      <c r="BI2174" s="27">
        <v>8</v>
      </c>
      <c r="BJ2174" t="s">
        <v>405</v>
      </c>
      <c r="BK2174" s="91">
        <v>-8.0000000000000002E-3</v>
      </c>
      <c r="BL2174" s="92" t="s">
        <v>607</v>
      </c>
      <c r="BM2174" s="92">
        <v>0</v>
      </c>
      <c r="BN2174" s="92">
        <v>2256</v>
      </c>
      <c r="BO2174" s="92">
        <v>110.55115508999999</v>
      </c>
      <c r="BP2174" s="92">
        <v>65.523017879999998</v>
      </c>
      <c r="BQ2174" s="92">
        <v>88.037086485000003</v>
      </c>
      <c r="BR2174" s="91">
        <v>2551</v>
      </c>
      <c r="BS2174" s="92">
        <v>1517591.9992</v>
      </c>
      <c r="BT2174" s="92">
        <v>5032844.9995999997</v>
      </c>
      <c r="BU2174" s="92">
        <v>2551</v>
      </c>
      <c r="BV2174" s="93">
        <v>44562</v>
      </c>
      <c r="BW2174" s="93">
        <v>44926</v>
      </c>
      <c r="BX2174" s="40"/>
      <c r="BY2174" s="15">
        <f>IF(BI2174=0,MAX($BY$5:BY2173)+1,0)</f>
        <v>0</v>
      </c>
      <c r="BZ2174" s="15" t="str">
        <f t="shared" si="35"/>
        <v/>
      </c>
    </row>
    <row r="2175" spans="61:78" x14ac:dyDescent="0.25">
      <c r="BI2175" s="27">
        <v>9</v>
      </c>
      <c r="BJ2175" t="s">
        <v>406</v>
      </c>
      <c r="BK2175" s="91">
        <v>-1.2E-2</v>
      </c>
      <c r="BL2175" s="92" t="s">
        <v>608</v>
      </c>
      <c r="BM2175" s="92">
        <v>0</v>
      </c>
      <c r="BN2175" s="92">
        <v>2137</v>
      </c>
      <c r="BO2175" s="92">
        <v>110.35852814</v>
      </c>
      <c r="BP2175" s="92">
        <v>65.443931579999997</v>
      </c>
      <c r="BQ2175" s="92">
        <v>87.901229860000001</v>
      </c>
      <c r="BR2175" s="91">
        <v>2559</v>
      </c>
      <c r="BS2175" s="92">
        <v>1517866.0035999999</v>
      </c>
      <c r="BT2175" s="92">
        <v>5032951.9955000002</v>
      </c>
      <c r="BU2175" s="92">
        <v>2559</v>
      </c>
      <c r="BV2175" s="93">
        <v>44562</v>
      </c>
      <c r="BW2175" s="93">
        <v>44926</v>
      </c>
      <c r="BX2175" s="40"/>
      <c r="BY2175" s="15">
        <f>IF(BI2175=0,MAX($BY$5:BY2174)+1,0)</f>
        <v>0</v>
      </c>
      <c r="BZ2175" s="15" t="str">
        <f t="shared" si="35"/>
        <v/>
      </c>
    </row>
    <row r="2176" spans="61:78" x14ac:dyDescent="0.25">
      <c r="BI2176" s="27">
        <v>10</v>
      </c>
      <c r="BJ2176" t="s">
        <v>407</v>
      </c>
      <c r="BK2176" s="91">
        <v>-2.2499999999999999E-2</v>
      </c>
      <c r="BL2176" s="92" t="s">
        <v>609</v>
      </c>
      <c r="BM2176" s="92">
        <v>0</v>
      </c>
      <c r="BN2176" s="92">
        <v>645</v>
      </c>
      <c r="BO2176" s="92">
        <v>109.94715881</v>
      </c>
      <c r="BP2176" s="92">
        <v>72.904418949999993</v>
      </c>
      <c r="BQ2176" s="92">
        <v>91.425788879999999</v>
      </c>
      <c r="BR2176" s="91">
        <v>4740</v>
      </c>
      <c r="BS2176" s="92">
        <v>1519004.9994999999</v>
      </c>
      <c r="BT2176" s="92">
        <v>5033871.9913999997</v>
      </c>
      <c r="BU2176" s="92">
        <v>4740</v>
      </c>
      <c r="BV2176" s="93">
        <v>44562</v>
      </c>
      <c r="BW2176" s="93">
        <v>44926</v>
      </c>
      <c r="BX2176" s="40"/>
      <c r="BY2176" s="15">
        <f>IF(BI2176=0,MAX($BY$5:BY2175)+1,0)</f>
        <v>0</v>
      </c>
      <c r="BZ2176" s="15" t="str">
        <f t="shared" si="35"/>
        <v/>
      </c>
    </row>
    <row r="2177" spans="61:78" x14ac:dyDescent="0.25">
      <c r="BI2177" s="27">
        <v>11</v>
      </c>
      <c r="BJ2177" t="s">
        <v>407</v>
      </c>
      <c r="BK2177" s="91">
        <v>-2.2499999999999999E-2</v>
      </c>
      <c r="BL2177" s="92" t="s">
        <v>610</v>
      </c>
      <c r="BM2177" s="92">
        <v>0</v>
      </c>
      <c r="BN2177" s="92">
        <v>645</v>
      </c>
      <c r="BO2177" s="92">
        <v>109.94715881</v>
      </c>
      <c r="BP2177" s="92">
        <v>72.904418949999993</v>
      </c>
      <c r="BQ2177" s="92">
        <v>91.425788879999999</v>
      </c>
      <c r="BR2177" s="91">
        <v>4741</v>
      </c>
      <c r="BS2177" s="92">
        <v>1519003.9994999999</v>
      </c>
      <c r="BT2177" s="92">
        <v>5033866.9908999996</v>
      </c>
      <c r="BU2177" s="92">
        <v>4741</v>
      </c>
      <c r="BV2177" s="93">
        <v>44562</v>
      </c>
      <c r="BW2177" s="93">
        <v>44926</v>
      </c>
      <c r="BX2177" s="40"/>
      <c r="BY2177" s="15">
        <f>IF(BI2177=0,MAX($BY$5:BY2176)+1,0)</f>
        <v>0</v>
      </c>
      <c r="BZ2177" s="15" t="str">
        <f t="shared" si="35"/>
        <v/>
      </c>
    </row>
    <row r="2178" spans="61:78" x14ac:dyDescent="0.25">
      <c r="BI2178" s="27">
        <v>12</v>
      </c>
      <c r="BJ2178" t="s">
        <v>409</v>
      </c>
      <c r="BK2178" s="91">
        <v>-8.0000000000000002E-3</v>
      </c>
      <c r="BL2178" s="92" t="s">
        <v>612</v>
      </c>
      <c r="BM2178" s="92">
        <v>0</v>
      </c>
      <c r="BN2178" s="92">
        <v>8231</v>
      </c>
      <c r="BO2178" s="92">
        <v>109.92002869</v>
      </c>
      <c r="BP2178" s="92">
        <v>64.246482850000007</v>
      </c>
      <c r="BQ2178" s="92">
        <v>87.083255769999994</v>
      </c>
      <c r="BR2178" s="91" t="s">
        <v>18</v>
      </c>
      <c r="BS2178" s="92">
        <v>1517647.0034</v>
      </c>
      <c r="BT2178" s="92">
        <v>5031648.0003000004</v>
      </c>
      <c r="BU2178" s="92" t="s">
        <v>18</v>
      </c>
      <c r="BV2178" s="93">
        <v>44562</v>
      </c>
      <c r="BW2178" s="93">
        <v>44926</v>
      </c>
      <c r="BX2178" s="40"/>
      <c r="BY2178" s="15">
        <f>IF(BI2178=0,MAX($BY$5:BY2177)+1,0)</f>
        <v>0</v>
      </c>
      <c r="BZ2178" s="15" t="str">
        <f t="shared" si="35"/>
        <v/>
      </c>
    </row>
    <row r="2179" spans="61:78" x14ac:dyDescent="0.25">
      <c r="BI2179" s="27">
        <v>13</v>
      </c>
      <c r="BJ2179" t="s">
        <v>410</v>
      </c>
      <c r="BK2179" s="91">
        <v>-8.0000000000000002E-3</v>
      </c>
      <c r="BL2179" s="92" t="s">
        <v>613</v>
      </c>
      <c r="BM2179" s="92">
        <v>0</v>
      </c>
      <c r="BN2179" s="92">
        <v>7745</v>
      </c>
      <c r="BO2179" s="92">
        <v>109.08650208</v>
      </c>
      <c r="BP2179" s="92">
        <v>64.124412539999994</v>
      </c>
      <c r="BQ2179" s="92">
        <v>86.605457309999906</v>
      </c>
      <c r="BR2179" s="91" t="s">
        <v>19</v>
      </c>
      <c r="BS2179" s="92">
        <v>1517718.0031000001</v>
      </c>
      <c r="BT2179" s="92">
        <v>5031736.0006999997</v>
      </c>
      <c r="BU2179" s="92" t="s">
        <v>19</v>
      </c>
      <c r="BV2179" s="93">
        <v>44562</v>
      </c>
      <c r="BW2179" s="93">
        <v>44926</v>
      </c>
      <c r="BX2179" s="40"/>
      <c r="BY2179" s="15">
        <f>IF(BI2179=0,MAX($BY$5:BY2178)+1,0)</f>
        <v>0</v>
      </c>
      <c r="BZ2179" s="15" t="str">
        <f t="shared" si="35"/>
        <v/>
      </c>
    </row>
    <row r="2180" spans="61:78" x14ac:dyDescent="0.25">
      <c r="BI2180" s="27">
        <v>14</v>
      </c>
      <c r="BJ2180" t="s">
        <v>412</v>
      </c>
      <c r="BK2180" s="91">
        <v>-8.0000000000000002E-3</v>
      </c>
      <c r="BL2180" s="92" t="s">
        <v>615</v>
      </c>
      <c r="BM2180" s="92">
        <v>0</v>
      </c>
      <c r="BN2180" s="92">
        <v>9316</v>
      </c>
      <c r="BO2180" s="92">
        <v>108.80895233</v>
      </c>
      <c r="BP2180" s="92">
        <v>63.80172348</v>
      </c>
      <c r="BQ2180" s="92">
        <v>86.305337905000002</v>
      </c>
      <c r="BR2180" s="91" t="s">
        <v>28</v>
      </c>
      <c r="BS2180" s="92">
        <v>1517845.0024000001</v>
      </c>
      <c r="BT2180" s="92">
        <v>5031586.9985999996</v>
      </c>
      <c r="BU2180" s="92" t="s">
        <v>28</v>
      </c>
      <c r="BV2180" s="93">
        <v>44562</v>
      </c>
      <c r="BW2180" s="93">
        <v>44926</v>
      </c>
      <c r="BX2180" s="40"/>
      <c r="BY2180" s="15">
        <f>IF(BI2180=0,MAX($BY$5:BY2179)+1,0)</f>
        <v>0</v>
      </c>
      <c r="BZ2180" s="15" t="str">
        <f t="shared" si="35"/>
        <v/>
      </c>
    </row>
    <row r="2181" spans="61:78" x14ac:dyDescent="0.25">
      <c r="BI2181" s="27">
        <v>15</v>
      </c>
      <c r="BJ2181" t="s">
        <v>413</v>
      </c>
      <c r="BK2181" s="91">
        <v>-8.0000000000000002E-3</v>
      </c>
      <c r="BL2181" s="92" t="s">
        <v>616</v>
      </c>
      <c r="BM2181" s="92">
        <v>0</v>
      </c>
      <c r="BN2181" s="92">
        <v>10445</v>
      </c>
      <c r="BO2181" s="92">
        <v>109.21190643</v>
      </c>
      <c r="BP2181" s="92">
        <v>63.974983219999999</v>
      </c>
      <c r="BQ2181" s="92">
        <v>86.593444825000006</v>
      </c>
      <c r="BR2181" s="91" t="s">
        <v>29</v>
      </c>
      <c r="BS2181" s="92">
        <v>1517749.0031000001</v>
      </c>
      <c r="BT2181" s="92">
        <v>5031492.9918999998</v>
      </c>
      <c r="BU2181" s="92" t="s">
        <v>29</v>
      </c>
      <c r="BV2181" s="93">
        <v>44562</v>
      </c>
      <c r="BW2181" s="93">
        <v>44926</v>
      </c>
      <c r="BX2181" s="40"/>
      <c r="BY2181" s="15">
        <f>IF(BI2181=0,MAX($BY$5:BY2180)+1,0)</f>
        <v>0</v>
      </c>
      <c r="BZ2181" s="15" t="str">
        <f t="shared" si="35"/>
        <v/>
      </c>
    </row>
    <row r="2182" spans="61:78" x14ac:dyDescent="0.25">
      <c r="BI2182" s="27">
        <v>16</v>
      </c>
      <c r="BJ2182" t="s">
        <v>417</v>
      </c>
      <c r="BK2182" s="91">
        <v>-8.0000000000000002E-3</v>
      </c>
      <c r="BL2182" s="92" t="s">
        <v>621</v>
      </c>
      <c r="BM2182" s="92">
        <v>0</v>
      </c>
      <c r="BN2182" s="92">
        <v>1919</v>
      </c>
      <c r="BO2182" s="92">
        <v>107.52838898</v>
      </c>
      <c r="BP2182" s="92">
        <v>71.738250730000004</v>
      </c>
      <c r="BQ2182" s="92">
        <v>89.633319854999996</v>
      </c>
      <c r="BR2182" s="91" t="s">
        <v>38</v>
      </c>
      <c r="BS2182" s="92">
        <v>1519559.9978</v>
      </c>
      <c r="BT2182" s="92">
        <v>5033463.9984999998</v>
      </c>
      <c r="BU2182" s="92" t="s">
        <v>38</v>
      </c>
      <c r="BV2182" s="93">
        <v>44562</v>
      </c>
      <c r="BW2182" s="93">
        <v>44926</v>
      </c>
      <c r="BX2182" s="40"/>
      <c r="BY2182" s="15">
        <f>IF(BI2182=0,MAX($BY$5:BY2181)+1,0)</f>
        <v>0</v>
      </c>
      <c r="BZ2182" s="15" t="str">
        <f t="shared" si="35"/>
        <v/>
      </c>
    </row>
    <row r="2183" spans="61:78" x14ac:dyDescent="0.25">
      <c r="BI2183" s="27">
        <v>17</v>
      </c>
      <c r="BJ2183" t="s">
        <v>418</v>
      </c>
      <c r="BK2183" s="91">
        <v>-8.0000000000000002E-3</v>
      </c>
      <c r="BL2183" s="92" t="s">
        <v>622</v>
      </c>
      <c r="BM2183" s="92">
        <v>0</v>
      </c>
      <c r="BN2183" s="92">
        <v>2048</v>
      </c>
      <c r="BO2183" s="92">
        <v>107.55656433</v>
      </c>
      <c r="BP2183" s="92">
        <v>71.476799009999993</v>
      </c>
      <c r="BQ2183" s="92">
        <v>89.516681669999997</v>
      </c>
      <c r="BR2183" s="91" t="s">
        <v>39</v>
      </c>
      <c r="BS2183" s="92">
        <v>1519593.9975000001</v>
      </c>
      <c r="BT2183" s="92">
        <v>5033411.9990999997</v>
      </c>
      <c r="BU2183" s="92" t="s">
        <v>39</v>
      </c>
      <c r="BV2183" s="93">
        <v>44562</v>
      </c>
      <c r="BW2183" s="93">
        <v>44926</v>
      </c>
      <c r="BX2183" s="40"/>
      <c r="BY2183" s="15">
        <f>IF(BI2183=0,MAX($BY$5:BY2182)+1,0)</f>
        <v>0</v>
      </c>
      <c r="BZ2183" s="15" t="str">
        <f t="shared" ref="BZ2183:BZ2246" si="36">IF(ROW()-$BZ$5&lt;=$BY$4,ROW()-$BZ$5,"")</f>
        <v/>
      </c>
    </row>
    <row r="2184" spans="61:78" x14ac:dyDescent="0.25">
      <c r="BI2184" s="27">
        <v>18</v>
      </c>
      <c r="BJ2184" t="s">
        <v>419</v>
      </c>
      <c r="BK2184" s="91">
        <v>-8.0000000000000002E-3</v>
      </c>
      <c r="BL2184" s="92" t="s">
        <v>623</v>
      </c>
      <c r="BM2184" s="92">
        <v>0</v>
      </c>
      <c r="BN2184" s="92">
        <v>2173</v>
      </c>
      <c r="BO2184" s="92">
        <v>107.66276550000001</v>
      </c>
      <c r="BP2184" s="92">
        <v>71.339622500000004</v>
      </c>
      <c r="BQ2184" s="92">
        <v>89.501193999999998</v>
      </c>
      <c r="BR2184" s="91" t="s">
        <v>40</v>
      </c>
      <c r="BS2184" s="92">
        <v>1519634.9982</v>
      </c>
      <c r="BT2184" s="92">
        <v>5033369.9902999997</v>
      </c>
      <c r="BU2184" s="92" t="s">
        <v>40</v>
      </c>
      <c r="BV2184" s="93">
        <v>44562</v>
      </c>
      <c r="BW2184" s="93">
        <v>44926</v>
      </c>
      <c r="BX2184" s="40"/>
      <c r="BY2184" s="15">
        <f>IF(BI2184=0,MAX($BY$5:BY2183)+1,0)</f>
        <v>0</v>
      </c>
      <c r="BZ2184" s="15" t="str">
        <f t="shared" si="36"/>
        <v/>
      </c>
    </row>
    <row r="2185" spans="61:78" x14ac:dyDescent="0.25">
      <c r="BI2185" s="27">
        <v>19</v>
      </c>
      <c r="BJ2185" t="s">
        <v>420</v>
      </c>
      <c r="BK2185" s="91">
        <v>6.0000000000000001E-3</v>
      </c>
      <c r="BL2185" s="92" t="s">
        <v>624</v>
      </c>
      <c r="BM2185" s="92">
        <v>0</v>
      </c>
      <c r="BN2185" s="92">
        <v>2169</v>
      </c>
      <c r="BO2185" s="92">
        <v>108.33624268</v>
      </c>
      <c r="BP2185" s="92">
        <v>71.719467159999994</v>
      </c>
      <c r="BQ2185" s="92">
        <v>90.027854919999996</v>
      </c>
      <c r="BR2185" s="91" t="s">
        <v>41</v>
      </c>
      <c r="BS2185" s="92">
        <v>1519433.0009000001</v>
      </c>
      <c r="BT2185" s="92">
        <v>5033336.9924999997</v>
      </c>
      <c r="BU2185" s="92" t="s">
        <v>41</v>
      </c>
      <c r="BV2185" s="93">
        <v>44562</v>
      </c>
      <c r="BW2185" s="93">
        <v>44926</v>
      </c>
      <c r="BX2185" s="40"/>
      <c r="BY2185" s="15">
        <f>IF(BI2185=0,MAX($BY$5:BY2184)+1,0)</f>
        <v>0</v>
      </c>
      <c r="BZ2185" s="15" t="str">
        <f t="shared" si="36"/>
        <v/>
      </c>
    </row>
    <row r="2186" spans="61:78" x14ac:dyDescent="0.25">
      <c r="BI2186" s="27">
        <v>20</v>
      </c>
      <c r="BJ2186" t="s">
        <v>420</v>
      </c>
      <c r="BK2186" s="91">
        <v>6.0000000000000001E-3</v>
      </c>
      <c r="BL2186" s="92" t="s">
        <v>625</v>
      </c>
      <c r="BM2186" s="92">
        <v>0</v>
      </c>
      <c r="BN2186" s="92">
        <v>2169</v>
      </c>
      <c r="BO2186" s="92">
        <v>108.33624268</v>
      </c>
      <c r="BP2186" s="92">
        <v>71.719467159999994</v>
      </c>
      <c r="BQ2186" s="92">
        <v>90.027854919999996</v>
      </c>
      <c r="BR2186" s="91" t="s">
        <v>42</v>
      </c>
      <c r="BS2186" s="92">
        <v>1519443.996</v>
      </c>
      <c r="BT2186" s="92">
        <v>5033326.9955000002</v>
      </c>
      <c r="BU2186" s="92" t="s">
        <v>42</v>
      </c>
      <c r="BV2186" s="93">
        <v>44562</v>
      </c>
      <c r="BW2186" s="93">
        <v>44926</v>
      </c>
      <c r="BX2186" s="40"/>
      <c r="BY2186" s="15">
        <f>IF(BI2186=0,MAX($BY$5:BY2185)+1,0)</f>
        <v>0</v>
      </c>
      <c r="BZ2186" s="15" t="str">
        <f t="shared" si="36"/>
        <v/>
      </c>
    </row>
    <row r="2187" spans="61:78" x14ac:dyDescent="0.25">
      <c r="BI2187" s="27">
        <v>21</v>
      </c>
      <c r="BJ2187" t="s">
        <v>421</v>
      </c>
      <c r="BK2187" s="91">
        <v>6.0000000000000001E-3</v>
      </c>
      <c r="BL2187" s="92" t="s">
        <v>626</v>
      </c>
      <c r="BM2187" s="92">
        <v>0</v>
      </c>
      <c r="BN2187" s="92">
        <v>2295</v>
      </c>
      <c r="BO2187" s="92">
        <v>107.84601592999999</v>
      </c>
      <c r="BP2187" s="92">
        <v>71.506248470000003</v>
      </c>
      <c r="BQ2187" s="92">
        <v>89.676132199999998</v>
      </c>
      <c r="BR2187" s="91" t="s">
        <v>43</v>
      </c>
      <c r="BS2187" s="92">
        <v>1519469.0020999999</v>
      </c>
      <c r="BT2187" s="92">
        <v>5033304.9913999997</v>
      </c>
      <c r="BU2187" s="92" t="s">
        <v>43</v>
      </c>
      <c r="BV2187" s="93">
        <v>44562</v>
      </c>
      <c r="BW2187" s="93">
        <v>44926</v>
      </c>
      <c r="BX2187" s="40"/>
      <c r="BY2187" s="15">
        <f>IF(BI2187=0,MAX($BY$5:BY2186)+1,0)</f>
        <v>0</v>
      </c>
      <c r="BZ2187" s="15" t="str">
        <f t="shared" si="36"/>
        <v/>
      </c>
    </row>
    <row r="2188" spans="61:78" x14ac:dyDescent="0.25">
      <c r="BI2188" s="27">
        <v>22</v>
      </c>
      <c r="BJ2188" t="s">
        <v>421</v>
      </c>
      <c r="BK2188" s="91">
        <v>6.0000000000000001E-3</v>
      </c>
      <c r="BL2188" s="92" t="s">
        <v>627</v>
      </c>
      <c r="BM2188" s="92">
        <v>0</v>
      </c>
      <c r="BN2188" s="92">
        <v>2295</v>
      </c>
      <c r="BO2188" s="92">
        <v>107.84601592999999</v>
      </c>
      <c r="BP2188" s="92">
        <v>71.506248470000003</v>
      </c>
      <c r="BQ2188" s="92">
        <v>89.676132199999998</v>
      </c>
      <c r="BR2188" s="91" t="s">
        <v>44</v>
      </c>
      <c r="BS2188" s="92">
        <v>1519482.0045</v>
      </c>
      <c r="BT2188" s="92">
        <v>5033285.9927000003</v>
      </c>
      <c r="BU2188" s="92" t="s">
        <v>44</v>
      </c>
      <c r="BV2188" s="93">
        <v>44562</v>
      </c>
      <c r="BW2188" s="93">
        <v>44926</v>
      </c>
      <c r="BX2188" s="40"/>
      <c r="BY2188" s="15">
        <f>IF(BI2188=0,MAX($BY$5:BY2187)+1,0)</f>
        <v>0</v>
      </c>
      <c r="BZ2188" s="15" t="str">
        <f t="shared" si="36"/>
        <v/>
      </c>
    </row>
    <row r="2189" spans="61:78" x14ac:dyDescent="0.25">
      <c r="BI2189" s="27">
        <v>23</v>
      </c>
      <c r="BJ2189" t="s">
        <v>422</v>
      </c>
      <c r="BK2189" s="91">
        <v>2.4E-2</v>
      </c>
      <c r="BL2189" s="92" t="s">
        <v>628</v>
      </c>
      <c r="BM2189" s="92">
        <v>0</v>
      </c>
      <c r="BN2189" s="92">
        <v>2527</v>
      </c>
      <c r="BO2189" s="92">
        <v>107.97271729000001</v>
      </c>
      <c r="BP2189" s="92">
        <v>71.206565859999998</v>
      </c>
      <c r="BQ2189" s="92">
        <v>89.589641575000002</v>
      </c>
      <c r="BR2189" s="91" t="s">
        <v>45</v>
      </c>
      <c r="BS2189" s="92">
        <v>1519518.9950999999</v>
      </c>
      <c r="BT2189" s="92">
        <v>5033226.9990999997</v>
      </c>
      <c r="BU2189" s="92" t="s">
        <v>45</v>
      </c>
      <c r="BV2189" s="93">
        <v>44562</v>
      </c>
      <c r="BW2189" s="93">
        <v>44926</v>
      </c>
      <c r="BX2189" s="40"/>
      <c r="BY2189" s="15">
        <f>IF(BI2189=0,MAX($BY$5:BY2188)+1,0)</f>
        <v>0</v>
      </c>
      <c r="BZ2189" s="15" t="str">
        <f t="shared" si="36"/>
        <v/>
      </c>
    </row>
    <row r="2190" spans="61:78" x14ac:dyDescent="0.25">
      <c r="BI2190" s="27">
        <v>24</v>
      </c>
      <c r="BJ2190" t="s">
        <v>423</v>
      </c>
      <c r="BK2190" s="91">
        <v>-2.1399999999999999E-2</v>
      </c>
      <c r="BL2190" s="92" t="s">
        <v>629</v>
      </c>
      <c r="BM2190" s="92">
        <v>0</v>
      </c>
      <c r="BN2190" s="92">
        <v>2287</v>
      </c>
      <c r="BO2190" s="92">
        <v>107.6685791</v>
      </c>
      <c r="BP2190" s="92">
        <v>71.260536189999996</v>
      </c>
      <c r="BQ2190" s="92">
        <v>89.464557644999999</v>
      </c>
      <c r="BR2190" s="91" t="s">
        <v>46</v>
      </c>
      <c r="BS2190" s="92">
        <v>1519078.0001999999</v>
      </c>
      <c r="BT2190" s="92">
        <v>5033219.9946999997</v>
      </c>
      <c r="BU2190" s="92" t="s">
        <v>46</v>
      </c>
      <c r="BV2190" s="93">
        <v>44562</v>
      </c>
      <c r="BW2190" s="93">
        <v>44926</v>
      </c>
      <c r="BX2190" s="40"/>
      <c r="BY2190" s="15">
        <f>IF(BI2190=0,MAX($BY$5:BY2189)+1,0)</f>
        <v>0</v>
      </c>
      <c r="BZ2190" s="15" t="str">
        <f t="shared" si="36"/>
        <v/>
      </c>
    </row>
    <row r="2191" spans="61:78" x14ac:dyDescent="0.25">
      <c r="BI2191" s="27">
        <v>25</v>
      </c>
      <c r="BJ2191" t="s">
        <v>424</v>
      </c>
      <c r="BK2191" s="91">
        <v>2.1399999999999999E-2</v>
      </c>
      <c r="BL2191" s="92" t="s">
        <v>630</v>
      </c>
      <c r="BM2191" s="92">
        <v>0</v>
      </c>
      <c r="BN2191" s="92">
        <v>1909</v>
      </c>
      <c r="BO2191" s="92">
        <v>108.11677551</v>
      </c>
      <c r="BP2191" s="92">
        <v>71.622856139999996</v>
      </c>
      <c r="BQ2191" s="92">
        <v>89.869815824999904</v>
      </c>
      <c r="BR2191" s="91" t="s">
        <v>47</v>
      </c>
      <c r="BS2191" s="92">
        <v>1519088.0037</v>
      </c>
      <c r="BT2191" s="92">
        <v>5033340.9992000004</v>
      </c>
      <c r="BU2191" s="92" t="s">
        <v>47</v>
      </c>
      <c r="BV2191" s="93">
        <v>44562</v>
      </c>
      <c r="BW2191" s="93">
        <v>44926</v>
      </c>
      <c r="BX2191" s="40"/>
      <c r="BY2191" s="15">
        <f>IF(BI2191=0,MAX($BY$5:BY2190)+1,0)</f>
        <v>0</v>
      </c>
      <c r="BZ2191" s="15" t="str">
        <f t="shared" si="36"/>
        <v/>
      </c>
    </row>
    <row r="2192" spans="61:78" x14ac:dyDescent="0.25">
      <c r="BI2192" s="27">
        <v>26</v>
      </c>
      <c r="BJ2192" t="s">
        <v>425</v>
      </c>
      <c r="BK2192" s="91">
        <v>2.1399999999999999E-2</v>
      </c>
      <c r="BL2192" s="92" t="s">
        <v>631</v>
      </c>
      <c r="BM2192" s="92">
        <v>0</v>
      </c>
      <c r="BN2192" s="92">
        <v>2161</v>
      </c>
      <c r="BO2192" s="92">
        <v>107.9879303</v>
      </c>
      <c r="BP2192" s="92">
        <v>71.230773929999998</v>
      </c>
      <c r="BQ2192" s="92">
        <v>89.609352114999993</v>
      </c>
      <c r="BR2192" s="91" t="s">
        <v>48</v>
      </c>
      <c r="BS2192" s="92">
        <v>1519071.9994999999</v>
      </c>
      <c r="BT2192" s="92">
        <v>5033226.9907999998</v>
      </c>
      <c r="BU2192" s="92" t="s">
        <v>48</v>
      </c>
      <c r="BV2192" s="93">
        <v>44562</v>
      </c>
      <c r="BW2192" s="93">
        <v>44926</v>
      </c>
      <c r="BX2192" s="40"/>
      <c r="BY2192" s="15">
        <f>IF(BI2192=0,MAX($BY$5:BY2191)+1,0)</f>
        <v>0</v>
      </c>
      <c r="BZ2192" s="15" t="str">
        <f t="shared" si="36"/>
        <v/>
      </c>
    </row>
    <row r="2193" spans="61:78" x14ac:dyDescent="0.25">
      <c r="BI2193" s="27">
        <v>27</v>
      </c>
      <c r="BJ2193" t="s">
        <v>426</v>
      </c>
      <c r="BK2193" s="91">
        <v>-6.0000000000000001E-3</v>
      </c>
      <c r="BL2193" s="92" t="s">
        <v>632</v>
      </c>
      <c r="BM2193" s="92">
        <v>0</v>
      </c>
      <c r="BN2193" s="92">
        <v>2528</v>
      </c>
      <c r="BO2193" s="92">
        <v>107.90103148999999</v>
      </c>
      <c r="BP2193" s="92">
        <v>71.132980349999997</v>
      </c>
      <c r="BQ2193" s="92">
        <v>89.517005920000003</v>
      </c>
      <c r="BR2193" s="91" t="s">
        <v>49</v>
      </c>
      <c r="BS2193" s="92">
        <v>1519568.0019</v>
      </c>
      <c r="BT2193" s="92">
        <v>5033226.9948000005</v>
      </c>
      <c r="BU2193" s="92" t="s">
        <v>49</v>
      </c>
      <c r="BV2193" s="93">
        <v>44562</v>
      </c>
      <c r="BW2193" s="93">
        <v>44926</v>
      </c>
      <c r="BX2193" s="40"/>
      <c r="BY2193" s="15">
        <f>IF(BI2193=0,MAX($BY$5:BY2192)+1,0)</f>
        <v>0</v>
      </c>
      <c r="BZ2193" s="15" t="str">
        <f t="shared" si="36"/>
        <v/>
      </c>
    </row>
    <row r="2194" spans="61:78" x14ac:dyDescent="0.25">
      <c r="BI2194" s="27">
        <v>28</v>
      </c>
      <c r="BJ2194" t="s">
        <v>426</v>
      </c>
      <c r="BK2194" s="91">
        <v>-6.0000000000000001E-3</v>
      </c>
      <c r="BL2194" s="92" t="s">
        <v>633</v>
      </c>
      <c r="BM2194" s="92">
        <v>0</v>
      </c>
      <c r="BN2194" s="92">
        <v>2528</v>
      </c>
      <c r="BO2194" s="92">
        <v>107.90103148999999</v>
      </c>
      <c r="BP2194" s="92">
        <v>71.132980349999997</v>
      </c>
      <c r="BQ2194" s="92">
        <v>89.517005920000003</v>
      </c>
      <c r="BR2194" s="91" t="s">
        <v>50</v>
      </c>
      <c r="BS2194" s="92">
        <v>1519571.9987999999</v>
      </c>
      <c r="BT2194" s="92">
        <v>5033222.9929</v>
      </c>
      <c r="BU2194" s="92" t="s">
        <v>50</v>
      </c>
      <c r="BV2194" s="93">
        <v>44562</v>
      </c>
      <c r="BW2194" s="93">
        <v>44926</v>
      </c>
      <c r="BX2194" s="40"/>
      <c r="BY2194" s="15">
        <f>IF(BI2194=0,MAX($BY$5:BY2193)+1,0)</f>
        <v>0</v>
      </c>
      <c r="BZ2194" s="15" t="str">
        <f t="shared" si="36"/>
        <v/>
      </c>
    </row>
    <row r="2195" spans="61:78" x14ac:dyDescent="0.25">
      <c r="BI2195" s="27">
        <v>29</v>
      </c>
      <c r="BJ2195" t="s">
        <v>427</v>
      </c>
      <c r="BK2195" s="91">
        <v>6.0000000000000001E-3</v>
      </c>
      <c r="BL2195" s="92" t="s">
        <v>634</v>
      </c>
      <c r="BM2195" s="92">
        <v>0</v>
      </c>
      <c r="BN2195" s="92">
        <v>2412</v>
      </c>
      <c r="BO2195" s="92">
        <v>108.01702118</v>
      </c>
      <c r="BP2195" s="92">
        <v>71.264244079999997</v>
      </c>
      <c r="BQ2195" s="92">
        <v>89.640632629999999</v>
      </c>
      <c r="BR2195" s="91" t="s">
        <v>51</v>
      </c>
      <c r="BS2195" s="92">
        <v>1519546.9998999999</v>
      </c>
      <c r="BT2195" s="92">
        <v>5033241</v>
      </c>
      <c r="BU2195" s="92" t="s">
        <v>51</v>
      </c>
      <c r="BV2195" s="93">
        <v>44562</v>
      </c>
      <c r="BW2195" s="93">
        <v>44926</v>
      </c>
      <c r="BX2195" s="40"/>
      <c r="BY2195" s="15">
        <f>IF(BI2195=0,MAX($BY$5:BY2194)+1,0)</f>
        <v>0</v>
      </c>
      <c r="BZ2195" s="15" t="str">
        <f t="shared" si="36"/>
        <v/>
      </c>
    </row>
    <row r="2196" spans="61:78" x14ac:dyDescent="0.25">
      <c r="BI2196" s="27">
        <v>30</v>
      </c>
      <c r="BJ2196" t="s">
        <v>426</v>
      </c>
      <c r="BK2196" s="91">
        <v>6.0000000000000001E-3</v>
      </c>
      <c r="BL2196" s="92" t="s">
        <v>635</v>
      </c>
      <c r="BM2196" s="92">
        <v>0</v>
      </c>
      <c r="BN2196" s="92">
        <v>2528</v>
      </c>
      <c r="BO2196" s="92">
        <v>107.90103148999999</v>
      </c>
      <c r="BP2196" s="92">
        <v>71.132980349999997</v>
      </c>
      <c r="BQ2196" s="92">
        <v>89.517005920000003</v>
      </c>
      <c r="BR2196" s="91" t="s">
        <v>52</v>
      </c>
      <c r="BS2196" s="92">
        <v>1519545.0049999999</v>
      </c>
      <c r="BT2196" s="92">
        <v>5033238.9978999998</v>
      </c>
      <c r="BU2196" s="92" t="s">
        <v>52</v>
      </c>
      <c r="BV2196" s="93">
        <v>44562</v>
      </c>
      <c r="BW2196" s="93">
        <v>44926</v>
      </c>
      <c r="BX2196" s="40"/>
      <c r="BY2196" s="15">
        <f>IF(BI2196=0,MAX($BY$5:BY2195)+1,0)</f>
        <v>0</v>
      </c>
      <c r="BZ2196" s="15" t="str">
        <f t="shared" si="36"/>
        <v/>
      </c>
    </row>
    <row r="2197" spans="61:78" x14ac:dyDescent="0.25">
      <c r="BI2197" s="27">
        <v>31</v>
      </c>
      <c r="BJ2197" t="s">
        <v>422</v>
      </c>
      <c r="BK2197" s="91">
        <v>1.2E-2</v>
      </c>
      <c r="BL2197" s="92" t="s">
        <v>636</v>
      </c>
      <c r="BM2197" s="92">
        <v>0</v>
      </c>
      <c r="BN2197" s="92">
        <v>2527</v>
      </c>
      <c r="BO2197" s="92">
        <v>107.97271729000001</v>
      </c>
      <c r="BP2197" s="92">
        <v>71.206565859999998</v>
      </c>
      <c r="BQ2197" s="92">
        <v>89.589641575000002</v>
      </c>
      <c r="BR2197" s="91" t="s">
        <v>53</v>
      </c>
      <c r="BS2197" s="92">
        <v>1519518.9950999999</v>
      </c>
      <c r="BT2197" s="92">
        <v>5033226.9990999997</v>
      </c>
      <c r="BU2197" s="92" t="s">
        <v>53</v>
      </c>
      <c r="BV2197" s="93">
        <v>44562</v>
      </c>
      <c r="BW2197" s="93">
        <v>44926</v>
      </c>
      <c r="BX2197" s="40"/>
      <c r="BY2197" s="15">
        <f>IF(BI2197=0,MAX($BY$5:BY2196)+1,0)</f>
        <v>0</v>
      </c>
      <c r="BZ2197" s="15" t="str">
        <f t="shared" si="36"/>
        <v/>
      </c>
    </row>
    <row r="2198" spans="61:78" x14ac:dyDescent="0.25">
      <c r="BI2198" s="27">
        <v>32</v>
      </c>
      <c r="BJ2198" t="s">
        <v>426</v>
      </c>
      <c r="BK2198" s="91">
        <v>8.0000000000000002E-3</v>
      </c>
      <c r="BL2198" s="92" t="s">
        <v>639</v>
      </c>
      <c r="BM2198" s="92">
        <v>0</v>
      </c>
      <c r="BN2198" s="92">
        <v>2528</v>
      </c>
      <c r="BO2198" s="92">
        <v>107.90103148999999</v>
      </c>
      <c r="BP2198" s="92">
        <v>71.132980349999997</v>
      </c>
      <c r="BQ2198" s="92">
        <v>89.517005920000003</v>
      </c>
      <c r="BR2198" s="91" t="s">
        <v>56</v>
      </c>
      <c r="BS2198" s="92">
        <v>1519549.9957999999</v>
      </c>
      <c r="BT2198" s="92">
        <v>5033195.9979999997</v>
      </c>
      <c r="BU2198" s="92" t="s">
        <v>56</v>
      </c>
      <c r="BV2198" s="93">
        <v>44562</v>
      </c>
      <c r="BW2198" s="93">
        <v>44926</v>
      </c>
      <c r="BX2198" s="40"/>
      <c r="BY2198" s="15">
        <f>IF(BI2198=0,MAX($BY$5:BY2197)+1,0)</f>
        <v>0</v>
      </c>
      <c r="BZ2198" s="15" t="str">
        <f t="shared" si="36"/>
        <v/>
      </c>
    </row>
    <row r="2199" spans="61:78" x14ac:dyDescent="0.25">
      <c r="BI2199" s="27">
        <v>33</v>
      </c>
      <c r="BJ2199" t="s">
        <v>342</v>
      </c>
      <c r="BK2199" s="91">
        <v>6.0000000000000001E-3</v>
      </c>
      <c r="BL2199" s="92" t="s">
        <v>654</v>
      </c>
      <c r="BM2199" s="92">
        <v>0</v>
      </c>
      <c r="BN2199" s="92">
        <v>14785</v>
      </c>
      <c r="BO2199" s="92">
        <v>106.4753418</v>
      </c>
      <c r="BP2199" s="92">
        <v>63.433700559999998</v>
      </c>
      <c r="BQ2199" s="92">
        <v>84.95452118</v>
      </c>
      <c r="BR2199" s="91" t="s">
        <v>71</v>
      </c>
      <c r="BS2199" s="92">
        <v>1518762.0031999999</v>
      </c>
      <c r="BT2199" s="92">
        <v>5031310.9926000005</v>
      </c>
      <c r="BU2199" s="92" t="s">
        <v>71</v>
      </c>
      <c r="BV2199" s="93">
        <v>44562</v>
      </c>
      <c r="BW2199" s="93">
        <v>44926</v>
      </c>
      <c r="BX2199" s="40"/>
      <c r="BY2199" s="15">
        <f>IF(BI2199=0,MAX($BY$5:BY2198)+1,0)</f>
        <v>0</v>
      </c>
      <c r="BZ2199" s="15" t="str">
        <f t="shared" si="36"/>
        <v/>
      </c>
    </row>
    <row r="2200" spans="61:78" x14ac:dyDescent="0.25">
      <c r="BI2200" s="27">
        <v>34</v>
      </c>
      <c r="BJ2200" t="s">
        <v>453</v>
      </c>
      <c r="BK2200" s="91">
        <v>-3.5000000000000001E-3</v>
      </c>
      <c r="BL2200" s="92" t="s">
        <v>674</v>
      </c>
      <c r="BM2200" s="92">
        <v>0</v>
      </c>
      <c r="BN2200" s="92">
        <v>727</v>
      </c>
      <c r="BO2200" s="92">
        <v>112.15606689000001</v>
      </c>
      <c r="BP2200" s="92">
        <v>65.068504329999996</v>
      </c>
      <c r="BQ2200" s="92">
        <v>88.612285610000001</v>
      </c>
      <c r="BR2200" s="91" t="s">
        <v>87</v>
      </c>
      <c r="BS2200" s="92">
        <v>1516905.0027999999</v>
      </c>
      <c r="BT2200" s="92">
        <v>5033255.9985999996</v>
      </c>
      <c r="BU2200" s="92" t="s">
        <v>87</v>
      </c>
      <c r="BV2200" s="93">
        <v>44562</v>
      </c>
      <c r="BW2200" s="93">
        <v>44926</v>
      </c>
      <c r="BX2200" s="40"/>
      <c r="BY2200" s="15">
        <f>IF(BI2200=0,MAX($BY$5:BY2199)+1,0)</f>
        <v>0</v>
      </c>
      <c r="BZ2200" s="15" t="str">
        <f t="shared" si="36"/>
        <v/>
      </c>
    </row>
    <row r="2201" spans="61:78" x14ac:dyDescent="0.25">
      <c r="BI2201" s="27">
        <v>35</v>
      </c>
      <c r="BJ2201" t="s">
        <v>464</v>
      </c>
      <c r="BK2201" s="91">
        <v>-9.4999999999999998E-3</v>
      </c>
      <c r="BL2201" s="92" t="s">
        <v>683</v>
      </c>
      <c r="BM2201" s="92">
        <v>0</v>
      </c>
      <c r="BN2201" s="92">
        <v>9249</v>
      </c>
      <c r="BO2201" s="92">
        <v>103.56208801</v>
      </c>
      <c r="BP2201" s="92">
        <v>66.873481749999996</v>
      </c>
      <c r="BQ2201" s="92">
        <v>85.217784879999996</v>
      </c>
      <c r="BR2201" s="91" t="s">
        <v>89</v>
      </c>
      <c r="BS2201" s="92">
        <v>1520751.9961000001</v>
      </c>
      <c r="BT2201" s="92">
        <v>5032391.9959000004</v>
      </c>
      <c r="BU2201" s="92" t="s">
        <v>89</v>
      </c>
      <c r="BV2201" s="93">
        <v>44562</v>
      </c>
      <c r="BW2201" s="93">
        <v>44926</v>
      </c>
      <c r="BX2201" s="40"/>
      <c r="BY2201" s="15">
        <f>IF(BI2201=0,MAX($BY$5:BY2200)+1,0)</f>
        <v>0</v>
      </c>
      <c r="BZ2201" s="15" t="str">
        <f t="shared" si="36"/>
        <v/>
      </c>
    </row>
    <row r="2202" spans="61:78" x14ac:dyDescent="0.25">
      <c r="BI2202" s="27">
        <v>36</v>
      </c>
      <c r="BJ2202" t="s">
        <v>465</v>
      </c>
      <c r="BK2202" s="91">
        <v>-9.4999999999999998E-3</v>
      </c>
      <c r="BL2202" s="92" t="s">
        <v>684</v>
      </c>
      <c r="BM2202" s="92">
        <v>0</v>
      </c>
      <c r="BN2202" s="92">
        <v>8671</v>
      </c>
      <c r="BO2202" s="92">
        <v>104.6832962</v>
      </c>
      <c r="BP2202" s="92">
        <v>68.130287170000003</v>
      </c>
      <c r="BQ2202" s="92">
        <v>86.406791685000002</v>
      </c>
      <c r="BR2202" s="91" t="s">
        <v>90</v>
      </c>
      <c r="BS2202" s="92">
        <v>1520458.9982</v>
      </c>
      <c r="BT2202" s="92">
        <v>5032383.9956999999</v>
      </c>
      <c r="BU2202" s="92" t="s">
        <v>90</v>
      </c>
      <c r="BV2202" s="93">
        <v>44562</v>
      </c>
      <c r="BW2202" s="93">
        <v>44926</v>
      </c>
      <c r="BX2202" s="40"/>
      <c r="BY2202" s="15">
        <f>IF(BI2202=0,MAX($BY$5:BY2201)+1,0)</f>
        <v>0</v>
      </c>
      <c r="BZ2202" s="15" t="str">
        <f t="shared" si="36"/>
        <v/>
      </c>
    </row>
    <row r="2203" spans="61:78" x14ac:dyDescent="0.25">
      <c r="BI2203" s="27">
        <v>37</v>
      </c>
      <c r="BJ2203" t="s">
        <v>466</v>
      </c>
      <c r="BK2203" s="91">
        <v>-9.4999999999999998E-3</v>
      </c>
      <c r="BL2203" s="92" t="s">
        <v>685</v>
      </c>
      <c r="BM2203" s="92">
        <v>0</v>
      </c>
      <c r="BN2203" s="92">
        <v>9255</v>
      </c>
      <c r="BO2203" s="92">
        <v>103.91210938</v>
      </c>
      <c r="BP2203" s="92">
        <v>66.635841369999994</v>
      </c>
      <c r="BQ2203" s="92">
        <v>85.273975374999907</v>
      </c>
      <c r="BR2203" s="91" t="s">
        <v>91</v>
      </c>
      <c r="BS2203" s="92">
        <v>1520823.9998999999</v>
      </c>
      <c r="BT2203" s="92">
        <v>5032383.9976000004</v>
      </c>
      <c r="BU2203" s="92" t="s">
        <v>91</v>
      </c>
      <c r="BV2203" s="93">
        <v>44562</v>
      </c>
      <c r="BW2203" s="93">
        <v>44926</v>
      </c>
      <c r="BX2203" s="40"/>
      <c r="BY2203" s="15">
        <f>IF(BI2203=0,MAX($BY$5:BY2202)+1,0)</f>
        <v>0</v>
      </c>
      <c r="BZ2203" s="15" t="str">
        <f t="shared" si="36"/>
        <v/>
      </c>
    </row>
    <row r="2204" spans="61:78" x14ac:dyDescent="0.25">
      <c r="BI2204" s="27">
        <v>38</v>
      </c>
      <c r="BJ2204" t="s">
        <v>467</v>
      </c>
      <c r="BK2204" s="91">
        <v>-9.4999999999999998E-3</v>
      </c>
      <c r="BL2204" s="92" t="s">
        <v>686</v>
      </c>
      <c r="BM2204" s="92">
        <v>0</v>
      </c>
      <c r="BN2204" s="92">
        <v>8689</v>
      </c>
      <c r="BO2204" s="92">
        <v>104.02419281</v>
      </c>
      <c r="BP2204" s="92">
        <v>67.291755679999994</v>
      </c>
      <c r="BQ2204" s="92">
        <v>85.657974244999906</v>
      </c>
      <c r="BR2204" s="91" t="s">
        <v>92</v>
      </c>
      <c r="BS2204" s="92">
        <v>1520653.0012999999</v>
      </c>
      <c r="BT2204" s="92">
        <v>5032404.9929</v>
      </c>
      <c r="BU2204" s="92" t="s">
        <v>92</v>
      </c>
      <c r="BV2204" s="93">
        <v>44562</v>
      </c>
      <c r="BW2204" s="93">
        <v>44926</v>
      </c>
      <c r="BX2204" s="40"/>
      <c r="BY2204" s="15">
        <f>IF(BI2204=0,MAX($BY$5:BY2203)+1,0)</f>
        <v>0</v>
      </c>
      <c r="BZ2204" s="15" t="str">
        <f t="shared" si="36"/>
        <v/>
      </c>
    </row>
    <row r="2205" spans="61:78" x14ac:dyDescent="0.25">
      <c r="BI2205" s="27">
        <v>39</v>
      </c>
      <c r="BJ2205" t="s">
        <v>468</v>
      </c>
      <c r="BK2205" s="91">
        <v>-9.4999999999999998E-3</v>
      </c>
      <c r="BL2205" s="92" t="s">
        <v>687</v>
      </c>
      <c r="BM2205" s="92">
        <v>0</v>
      </c>
      <c r="BN2205" s="92">
        <v>7191</v>
      </c>
      <c r="BO2205" s="92">
        <v>103.00206756999999</v>
      </c>
      <c r="BP2205" s="92">
        <v>68.493926999999999</v>
      </c>
      <c r="BQ2205" s="92">
        <v>85.747997284999997</v>
      </c>
      <c r="BR2205" s="91" t="s">
        <v>93</v>
      </c>
      <c r="BS2205" s="92">
        <v>1520382.003</v>
      </c>
      <c r="BT2205" s="92">
        <v>5032502.9935999997</v>
      </c>
      <c r="BU2205" s="92" t="s">
        <v>93</v>
      </c>
      <c r="BV2205" s="93">
        <v>44562</v>
      </c>
      <c r="BW2205" s="93">
        <v>44926</v>
      </c>
      <c r="BX2205" s="40"/>
      <c r="BY2205" s="15">
        <f>IF(BI2205=0,MAX($BY$5:BY2204)+1,0)</f>
        <v>0</v>
      </c>
      <c r="BZ2205" s="15" t="str">
        <f t="shared" si="36"/>
        <v/>
      </c>
    </row>
    <row r="2206" spans="61:78" x14ac:dyDescent="0.25">
      <c r="BI2206" s="27">
        <v>0</v>
      </c>
      <c r="BJ2206" t="s">
        <v>394</v>
      </c>
      <c r="BK2206" s="91">
        <v>-5.0000000000000001E-3</v>
      </c>
      <c r="BL2206" s="92" t="s">
        <v>596</v>
      </c>
      <c r="BM2206" s="92">
        <v>0</v>
      </c>
      <c r="BN2206" s="92">
        <v>3117</v>
      </c>
      <c r="BO2206" s="92">
        <v>110.0019989</v>
      </c>
      <c r="BP2206" s="92">
        <v>65.353309629999998</v>
      </c>
      <c r="BQ2206" s="92">
        <v>87.677654265000001</v>
      </c>
      <c r="BR2206" s="91">
        <v>636</v>
      </c>
      <c r="BS2206" s="92">
        <v>1518019.0027999999</v>
      </c>
      <c r="BT2206" s="92">
        <v>5032595.9945999999</v>
      </c>
      <c r="BU2206" s="92">
        <v>636</v>
      </c>
      <c r="BV2206" s="93">
        <v>44562</v>
      </c>
      <c r="BW2206" s="93">
        <v>44926</v>
      </c>
      <c r="BX2206" s="40"/>
      <c r="BY2206" s="15">
        <f>IF(BI2206=0,MAX($BY$5:BY2205)+1,0)</f>
        <v>56</v>
      </c>
      <c r="BZ2206" s="15" t="str">
        <f t="shared" si="36"/>
        <v/>
      </c>
    </row>
    <row r="2207" spans="61:78" x14ac:dyDescent="0.25">
      <c r="BI2207" s="27">
        <v>1</v>
      </c>
      <c r="BJ2207" t="s">
        <v>395</v>
      </c>
      <c r="BK2207" s="91">
        <v>-5.0000000000000001E-3</v>
      </c>
      <c r="BL2207" s="92" t="s">
        <v>597</v>
      </c>
      <c r="BM2207" s="92">
        <v>0</v>
      </c>
      <c r="BN2207" s="92">
        <v>2749</v>
      </c>
      <c r="BO2207" s="92">
        <v>110.50395966000001</v>
      </c>
      <c r="BP2207" s="92">
        <v>65.559921259999996</v>
      </c>
      <c r="BQ2207" s="92">
        <v>88.031940460000001</v>
      </c>
      <c r="BR2207" s="91">
        <v>637</v>
      </c>
      <c r="BS2207" s="92">
        <v>1518020.0022</v>
      </c>
      <c r="BT2207" s="92">
        <v>5032741.9932000004</v>
      </c>
      <c r="BU2207" s="92">
        <v>637</v>
      </c>
      <c r="BV2207" s="93">
        <v>44562</v>
      </c>
      <c r="BW2207" s="93">
        <v>44926</v>
      </c>
      <c r="BX2207" s="40"/>
      <c r="BY2207" s="15">
        <f>IF(BI2207=0,MAX($BY$5:BY2206)+1,0)</f>
        <v>0</v>
      </c>
      <c r="BZ2207" s="15" t="str">
        <f t="shared" si="36"/>
        <v/>
      </c>
    </row>
    <row r="2208" spans="61:78" x14ac:dyDescent="0.25">
      <c r="BI2208" s="27">
        <v>2</v>
      </c>
      <c r="BJ2208" t="s">
        <v>396</v>
      </c>
      <c r="BK2208" s="91">
        <v>-0.02</v>
      </c>
      <c r="BL2208" s="92" t="s">
        <v>598</v>
      </c>
      <c r="BM2208" s="92">
        <v>0</v>
      </c>
      <c r="BN2208" s="92">
        <v>2531</v>
      </c>
      <c r="BO2208" s="92">
        <v>107.81092072</v>
      </c>
      <c r="BP2208" s="92">
        <v>70.854019170000001</v>
      </c>
      <c r="BQ2208" s="92">
        <v>89.332469945</v>
      </c>
      <c r="BR2208" s="91">
        <v>826</v>
      </c>
      <c r="BS2208" s="92">
        <v>1519684.0051</v>
      </c>
      <c r="BT2208" s="92">
        <v>5033258.9992000004</v>
      </c>
      <c r="BU2208" s="92">
        <v>826</v>
      </c>
      <c r="BV2208" s="93">
        <v>44562</v>
      </c>
      <c r="BW2208" s="93">
        <v>44926</v>
      </c>
      <c r="BX2208" s="40"/>
      <c r="BY2208" s="15">
        <f>IF(BI2208=0,MAX($BY$5:BY2207)+1,0)</f>
        <v>0</v>
      </c>
      <c r="BZ2208" s="15" t="str">
        <f t="shared" si="36"/>
        <v/>
      </c>
    </row>
    <row r="2209" spans="61:78" x14ac:dyDescent="0.25">
      <c r="BI2209" s="27">
        <v>3</v>
      </c>
      <c r="BJ2209" t="s">
        <v>397</v>
      </c>
      <c r="BK2209" s="91">
        <v>-2.1399999999999999E-2</v>
      </c>
      <c r="BL2209" s="92" t="s">
        <v>599</v>
      </c>
      <c r="BM2209" s="92">
        <v>0</v>
      </c>
      <c r="BN2209" s="92">
        <v>2038</v>
      </c>
      <c r="BO2209" s="92">
        <v>107.7279892</v>
      </c>
      <c r="BP2209" s="92">
        <v>71.638175959999998</v>
      </c>
      <c r="BQ2209" s="92">
        <v>89.683082579999905</v>
      </c>
      <c r="BR2209" s="91">
        <v>828</v>
      </c>
      <c r="BS2209" s="92">
        <v>1519133.9997</v>
      </c>
      <c r="BT2209" s="92">
        <v>5033304.9972000001</v>
      </c>
      <c r="BU2209" s="92">
        <v>828</v>
      </c>
      <c r="BV2209" s="93">
        <v>44562</v>
      </c>
      <c r="BW2209" s="93">
        <v>44926</v>
      </c>
      <c r="BX2209" s="40"/>
      <c r="BY2209" s="15">
        <f>IF(BI2209=0,MAX($BY$5:BY2208)+1,0)</f>
        <v>0</v>
      </c>
      <c r="BZ2209" s="15" t="str">
        <f t="shared" si="36"/>
        <v/>
      </c>
    </row>
    <row r="2210" spans="61:78" x14ac:dyDescent="0.25">
      <c r="BI2210" s="27">
        <v>4</v>
      </c>
      <c r="BJ2210" t="s">
        <v>398</v>
      </c>
      <c r="BK2210" s="91">
        <v>-3.0000000000000001E-3</v>
      </c>
      <c r="BL2210" s="92" t="s">
        <v>600</v>
      </c>
      <c r="BM2210" s="92">
        <v>0</v>
      </c>
      <c r="BN2210" s="92">
        <v>3878</v>
      </c>
      <c r="BO2210" s="92">
        <v>109.74568176</v>
      </c>
      <c r="BP2210" s="92">
        <v>65.147163390000003</v>
      </c>
      <c r="BQ2210" s="92">
        <v>87.446422575</v>
      </c>
      <c r="BR2210" s="91">
        <v>830</v>
      </c>
      <c r="BS2210" s="92">
        <v>1518029.0029</v>
      </c>
      <c r="BT2210" s="92">
        <v>5032427.9934999999</v>
      </c>
      <c r="BU2210" s="92">
        <v>830</v>
      </c>
      <c r="BV2210" s="93">
        <v>44562</v>
      </c>
      <c r="BW2210" s="93">
        <v>44926</v>
      </c>
      <c r="BX2210" s="40"/>
      <c r="BY2210" s="15">
        <f>IF(BI2210=0,MAX($BY$5:BY2209)+1,0)</f>
        <v>0</v>
      </c>
      <c r="BZ2210" s="15" t="str">
        <f t="shared" si="36"/>
        <v/>
      </c>
    </row>
    <row r="2211" spans="61:78" x14ac:dyDescent="0.25">
      <c r="BI2211" s="27">
        <v>5</v>
      </c>
      <c r="BJ2211" t="s">
        <v>399</v>
      </c>
      <c r="BK2211" s="91">
        <v>-0.05</v>
      </c>
      <c r="BL2211" s="92" t="s">
        <v>601</v>
      </c>
      <c r="BM2211" s="92">
        <v>0</v>
      </c>
      <c r="BN2211" s="92">
        <v>2298</v>
      </c>
      <c r="BO2211" s="92">
        <v>107.49346924</v>
      </c>
      <c r="BP2211" s="92">
        <v>71.22814941</v>
      </c>
      <c r="BQ2211" s="92">
        <v>89.360809324999906</v>
      </c>
      <c r="BR2211" s="91">
        <v>833</v>
      </c>
      <c r="BS2211" s="92">
        <v>1519631.0009999999</v>
      </c>
      <c r="BT2211" s="92">
        <v>5033315.9994999999</v>
      </c>
      <c r="BU2211" s="92">
        <v>833</v>
      </c>
      <c r="BV2211" s="93">
        <v>44562</v>
      </c>
      <c r="BW2211" s="93">
        <v>44926</v>
      </c>
      <c r="BX2211" s="40"/>
      <c r="BY2211" s="15">
        <f>IF(BI2211=0,MAX($BY$5:BY2210)+1,0)</f>
        <v>0</v>
      </c>
      <c r="BZ2211" s="15" t="str">
        <f t="shared" si="36"/>
        <v/>
      </c>
    </row>
    <row r="2212" spans="61:78" x14ac:dyDescent="0.25">
      <c r="BI2212" s="27">
        <v>6</v>
      </c>
      <c r="BJ2212" t="s">
        <v>402</v>
      </c>
      <c r="BK2212" s="91">
        <v>-5.0000000000000001E-3</v>
      </c>
      <c r="BL2212" s="92" t="s">
        <v>604</v>
      </c>
      <c r="BM2212" s="92">
        <v>0</v>
      </c>
      <c r="BN2212" s="92">
        <v>7027</v>
      </c>
      <c r="BO2212" s="92">
        <v>105.78554535000001</v>
      </c>
      <c r="BP2212" s="92">
        <v>69.659011840000005</v>
      </c>
      <c r="BQ2212" s="92">
        <v>87.722278595000006</v>
      </c>
      <c r="BR2212" s="91">
        <v>2503</v>
      </c>
      <c r="BS2212" s="92">
        <v>1519820.0038999999</v>
      </c>
      <c r="BT2212" s="92">
        <v>5032380.0003000004</v>
      </c>
      <c r="BU2212" s="92">
        <v>2503</v>
      </c>
      <c r="BV2212" s="93">
        <v>44562</v>
      </c>
      <c r="BW2212" s="93">
        <v>44926</v>
      </c>
      <c r="BX2212" s="40"/>
      <c r="BY2212" s="15">
        <f>IF(BI2212=0,MAX($BY$5:BY2211)+1,0)</f>
        <v>0</v>
      </c>
      <c r="BZ2212" s="15" t="str">
        <f t="shared" si="36"/>
        <v/>
      </c>
    </row>
    <row r="2213" spans="61:78" x14ac:dyDescent="0.25">
      <c r="BI2213" s="27">
        <v>7</v>
      </c>
      <c r="BJ2213" t="s">
        <v>404</v>
      </c>
      <c r="BK2213" s="91">
        <v>-0.01</v>
      </c>
      <c r="BL2213" s="92" t="s">
        <v>606</v>
      </c>
      <c r="BM2213" s="92">
        <v>0</v>
      </c>
      <c r="BN2213" s="92">
        <v>2010</v>
      </c>
      <c r="BO2213" s="92">
        <v>110.89460754</v>
      </c>
      <c r="BP2213" s="92">
        <v>65.334671020000002</v>
      </c>
      <c r="BQ2213" s="92">
        <v>88.114639280000006</v>
      </c>
      <c r="BR2213" s="91">
        <v>2550</v>
      </c>
      <c r="BS2213" s="92">
        <v>1517747.0035000001</v>
      </c>
      <c r="BT2213" s="92">
        <v>5032975.0000999998</v>
      </c>
      <c r="BU2213" s="92">
        <v>2550</v>
      </c>
      <c r="BV2213" s="93">
        <v>44562</v>
      </c>
      <c r="BW2213" s="93">
        <v>44926</v>
      </c>
      <c r="BX2213" s="40"/>
      <c r="BY2213" s="15">
        <f>IF(BI2213=0,MAX($BY$5:BY2212)+1,0)</f>
        <v>0</v>
      </c>
      <c r="BZ2213" s="15" t="str">
        <f t="shared" si="36"/>
        <v/>
      </c>
    </row>
    <row r="2214" spans="61:78" x14ac:dyDescent="0.25">
      <c r="BI2214" s="27">
        <v>8</v>
      </c>
      <c r="BJ2214" t="s">
        <v>405</v>
      </c>
      <c r="BK2214" s="91">
        <v>-8.0000000000000002E-3</v>
      </c>
      <c r="BL2214" s="92" t="s">
        <v>607</v>
      </c>
      <c r="BM2214" s="92">
        <v>0</v>
      </c>
      <c r="BN2214" s="92">
        <v>2256</v>
      </c>
      <c r="BO2214" s="92">
        <v>110.55115508999999</v>
      </c>
      <c r="BP2214" s="92">
        <v>65.523017879999998</v>
      </c>
      <c r="BQ2214" s="92">
        <v>88.037086485000003</v>
      </c>
      <c r="BR2214" s="91">
        <v>2551</v>
      </c>
      <c r="BS2214" s="92">
        <v>1517591.9992</v>
      </c>
      <c r="BT2214" s="92">
        <v>5032844.9995999997</v>
      </c>
      <c r="BU2214" s="92">
        <v>2551</v>
      </c>
      <c r="BV2214" s="93">
        <v>44562</v>
      </c>
      <c r="BW2214" s="93">
        <v>44926</v>
      </c>
      <c r="BX2214" s="40"/>
      <c r="BY2214" s="15">
        <f>IF(BI2214=0,MAX($BY$5:BY2213)+1,0)</f>
        <v>0</v>
      </c>
      <c r="BZ2214" s="15" t="str">
        <f t="shared" si="36"/>
        <v/>
      </c>
    </row>
    <row r="2215" spans="61:78" x14ac:dyDescent="0.25">
      <c r="BI2215" s="27">
        <v>9</v>
      </c>
      <c r="BJ2215" t="s">
        <v>406</v>
      </c>
      <c r="BK2215" s="91">
        <v>-1.2E-2</v>
      </c>
      <c r="BL2215" s="92" t="s">
        <v>608</v>
      </c>
      <c r="BM2215" s="92">
        <v>0</v>
      </c>
      <c r="BN2215" s="92">
        <v>2137</v>
      </c>
      <c r="BO2215" s="92">
        <v>110.35852814</v>
      </c>
      <c r="BP2215" s="92">
        <v>65.443931579999997</v>
      </c>
      <c r="BQ2215" s="92">
        <v>87.901229860000001</v>
      </c>
      <c r="BR2215" s="91">
        <v>2559</v>
      </c>
      <c r="BS2215" s="92">
        <v>1517866.0035999999</v>
      </c>
      <c r="BT2215" s="92">
        <v>5032951.9955000002</v>
      </c>
      <c r="BU2215" s="92">
        <v>2559</v>
      </c>
      <c r="BV2215" s="93">
        <v>44562</v>
      </c>
      <c r="BW2215" s="93">
        <v>44926</v>
      </c>
      <c r="BX2215" s="40"/>
      <c r="BY2215" s="15">
        <f>IF(BI2215=0,MAX($BY$5:BY2214)+1,0)</f>
        <v>0</v>
      </c>
      <c r="BZ2215" s="15" t="str">
        <f t="shared" si="36"/>
        <v/>
      </c>
    </row>
    <row r="2216" spans="61:78" x14ac:dyDescent="0.25">
      <c r="BI2216" s="27">
        <v>10</v>
      </c>
      <c r="BJ2216" t="s">
        <v>407</v>
      </c>
      <c r="BK2216" s="91">
        <v>-2.2499999999999999E-2</v>
      </c>
      <c r="BL2216" s="92" t="s">
        <v>609</v>
      </c>
      <c r="BM2216" s="92">
        <v>0</v>
      </c>
      <c r="BN2216" s="92">
        <v>645</v>
      </c>
      <c r="BO2216" s="92">
        <v>109.94715881</v>
      </c>
      <c r="BP2216" s="92">
        <v>72.904418949999993</v>
      </c>
      <c r="BQ2216" s="92">
        <v>91.425788879999999</v>
      </c>
      <c r="BR2216" s="91">
        <v>4740</v>
      </c>
      <c r="BS2216" s="92">
        <v>1519004.9994999999</v>
      </c>
      <c r="BT2216" s="92">
        <v>5033871.9913999997</v>
      </c>
      <c r="BU2216" s="92">
        <v>4740</v>
      </c>
      <c r="BV2216" s="93">
        <v>44562</v>
      </c>
      <c r="BW2216" s="93">
        <v>44926</v>
      </c>
      <c r="BX2216" s="40"/>
      <c r="BY2216" s="15">
        <f>IF(BI2216=0,MAX($BY$5:BY2215)+1,0)</f>
        <v>0</v>
      </c>
      <c r="BZ2216" s="15" t="str">
        <f t="shared" si="36"/>
        <v/>
      </c>
    </row>
    <row r="2217" spans="61:78" x14ac:dyDescent="0.25">
      <c r="BI2217" s="27">
        <v>11</v>
      </c>
      <c r="BJ2217" t="s">
        <v>407</v>
      </c>
      <c r="BK2217" s="91">
        <v>-2.2499999999999999E-2</v>
      </c>
      <c r="BL2217" s="92" t="s">
        <v>610</v>
      </c>
      <c r="BM2217" s="92">
        <v>0</v>
      </c>
      <c r="BN2217" s="92">
        <v>645</v>
      </c>
      <c r="BO2217" s="92">
        <v>109.94715881</v>
      </c>
      <c r="BP2217" s="92">
        <v>72.904418949999993</v>
      </c>
      <c r="BQ2217" s="92">
        <v>91.425788879999999</v>
      </c>
      <c r="BR2217" s="91">
        <v>4741</v>
      </c>
      <c r="BS2217" s="92">
        <v>1519003.9994999999</v>
      </c>
      <c r="BT2217" s="92">
        <v>5033866.9908999996</v>
      </c>
      <c r="BU2217" s="92">
        <v>4741</v>
      </c>
      <c r="BV2217" s="93">
        <v>44562</v>
      </c>
      <c r="BW2217" s="93">
        <v>44926</v>
      </c>
      <c r="BX2217" s="40"/>
      <c r="BY2217" s="15">
        <f>IF(BI2217=0,MAX($BY$5:BY2216)+1,0)</f>
        <v>0</v>
      </c>
      <c r="BZ2217" s="15" t="str">
        <f t="shared" si="36"/>
        <v/>
      </c>
    </row>
    <row r="2218" spans="61:78" x14ac:dyDescent="0.25">
      <c r="BI2218" s="27">
        <v>12</v>
      </c>
      <c r="BJ2218" t="s">
        <v>409</v>
      </c>
      <c r="BK2218" s="91">
        <v>-8.0000000000000002E-3</v>
      </c>
      <c r="BL2218" s="92" t="s">
        <v>612</v>
      </c>
      <c r="BM2218" s="92">
        <v>0</v>
      </c>
      <c r="BN2218" s="92">
        <v>8231</v>
      </c>
      <c r="BO2218" s="92">
        <v>109.92002869</v>
      </c>
      <c r="BP2218" s="92">
        <v>64.246482850000007</v>
      </c>
      <c r="BQ2218" s="92">
        <v>87.083255769999994</v>
      </c>
      <c r="BR2218" s="91" t="s">
        <v>18</v>
      </c>
      <c r="BS2218" s="92">
        <v>1517647.0034</v>
      </c>
      <c r="BT2218" s="92">
        <v>5031648.0003000004</v>
      </c>
      <c r="BU2218" s="92" t="s">
        <v>18</v>
      </c>
      <c r="BV2218" s="93">
        <v>44562</v>
      </c>
      <c r="BW2218" s="93">
        <v>44926</v>
      </c>
      <c r="BX2218" s="40"/>
      <c r="BY2218" s="15">
        <f>IF(BI2218=0,MAX($BY$5:BY2217)+1,0)</f>
        <v>0</v>
      </c>
      <c r="BZ2218" s="15" t="str">
        <f t="shared" si="36"/>
        <v/>
      </c>
    </row>
    <row r="2219" spans="61:78" x14ac:dyDescent="0.25">
      <c r="BI2219" s="27">
        <v>13</v>
      </c>
      <c r="BJ2219" t="s">
        <v>410</v>
      </c>
      <c r="BK2219" s="91">
        <v>-8.0000000000000002E-3</v>
      </c>
      <c r="BL2219" s="92" t="s">
        <v>613</v>
      </c>
      <c r="BM2219" s="92">
        <v>0</v>
      </c>
      <c r="BN2219" s="92">
        <v>7745</v>
      </c>
      <c r="BO2219" s="92">
        <v>109.08650208</v>
      </c>
      <c r="BP2219" s="92">
        <v>64.124412539999994</v>
      </c>
      <c r="BQ2219" s="92">
        <v>86.605457309999906</v>
      </c>
      <c r="BR2219" s="91" t="s">
        <v>19</v>
      </c>
      <c r="BS2219" s="92">
        <v>1517718.0031000001</v>
      </c>
      <c r="BT2219" s="92">
        <v>5031736.0006999997</v>
      </c>
      <c r="BU2219" s="92" t="s">
        <v>19</v>
      </c>
      <c r="BV2219" s="93">
        <v>44562</v>
      </c>
      <c r="BW2219" s="93">
        <v>44926</v>
      </c>
      <c r="BX2219" s="40"/>
      <c r="BY2219" s="15">
        <f>IF(BI2219=0,MAX($BY$5:BY2218)+1,0)</f>
        <v>0</v>
      </c>
      <c r="BZ2219" s="15" t="str">
        <f t="shared" si="36"/>
        <v/>
      </c>
    </row>
    <row r="2220" spans="61:78" x14ac:dyDescent="0.25">
      <c r="BI2220" s="27">
        <v>14</v>
      </c>
      <c r="BJ2220" t="s">
        <v>412</v>
      </c>
      <c r="BK2220" s="91">
        <v>-8.0000000000000002E-3</v>
      </c>
      <c r="BL2220" s="92" t="s">
        <v>615</v>
      </c>
      <c r="BM2220" s="92">
        <v>0</v>
      </c>
      <c r="BN2220" s="92">
        <v>9316</v>
      </c>
      <c r="BO2220" s="92">
        <v>108.80895233</v>
      </c>
      <c r="BP2220" s="92">
        <v>63.80172348</v>
      </c>
      <c r="BQ2220" s="92">
        <v>86.305337905000002</v>
      </c>
      <c r="BR2220" s="91" t="s">
        <v>28</v>
      </c>
      <c r="BS2220" s="92">
        <v>1517845.0024000001</v>
      </c>
      <c r="BT2220" s="92">
        <v>5031586.9985999996</v>
      </c>
      <c r="BU2220" s="92" t="s">
        <v>28</v>
      </c>
      <c r="BV2220" s="93">
        <v>44562</v>
      </c>
      <c r="BW2220" s="93">
        <v>44926</v>
      </c>
      <c r="BX2220" s="40"/>
      <c r="BY2220" s="15">
        <f>IF(BI2220=0,MAX($BY$5:BY2219)+1,0)</f>
        <v>0</v>
      </c>
      <c r="BZ2220" s="15" t="str">
        <f t="shared" si="36"/>
        <v/>
      </c>
    </row>
    <row r="2221" spans="61:78" x14ac:dyDescent="0.25">
      <c r="BI2221" s="27">
        <v>15</v>
      </c>
      <c r="BJ2221" t="s">
        <v>413</v>
      </c>
      <c r="BK2221" s="91">
        <v>-8.0000000000000002E-3</v>
      </c>
      <c r="BL2221" s="92" t="s">
        <v>616</v>
      </c>
      <c r="BM2221" s="92">
        <v>0</v>
      </c>
      <c r="BN2221" s="92">
        <v>10445</v>
      </c>
      <c r="BO2221" s="92">
        <v>109.21190643</v>
      </c>
      <c r="BP2221" s="92">
        <v>63.974983219999999</v>
      </c>
      <c r="BQ2221" s="92">
        <v>86.593444825000006</v>
      </c>
      <c r="BR2221" s="91" t="s">
        <v>29</v>
      </c>
      <c r="BS2221" s="92">
        <v>1517749.0031000001</v>
      </c>
      <c r="BT2221" s="92">
        <v>5031492.9918999998</v>
      </c>
      <c r="BU2221" s="92" t="s">
        <v>29</v>
      </c>
      <c r="BV2221" s="93">
        <v>44562</v>
      </c>
      <c r="BW2221" s="93">
        <v>44926</v>
      </c>
      <c r="BX2221" s="40"/>
      <c r="BY2221" s="15">
        <f>IF(BI2221=0,MAX($BY$5:BY2220)+1,0)</f>
        <v>0</v>
      </c>
      <c r="BZ2221" s="15" t="str">
        <f t="shared" si="36"/>
        <v/>
      </c>
    </row>
    <row r="2222" spans="61:78" x14ac:dyDescent="0.25">
      <c r="BI2222" s="27">
        <v>16</v>
      </c>
      <c r="BJ2222" t="s">
        <v>417</v>
      </c>
      <c r="BK2222" s="91">
        <v>-8.0000000000000002E-3</v>
      </c>
      <c r="BL2222" s="92" t="s">
        <v>621</v>
      </c>
      <c r="BM2222" s="92">
        <v>0</v>
      </c>
      <c r="BN2222" s="92">
        <v>1919</v>
      </c>
      <c r="BO2222" s="92">
        <v>107.52838898</v>
      </c>
      <c r="BP2222" s="92">
        <v>71.738250730000004</v>
      </c>
      <c r="BQ2222" s="92">
        <v>89.633319854999996</v>
      </c>
      <c r="BR2222" s="91" t="s">
        <v>38</v>
      </c>
      <c r="BS2222" s="92">
        <v>1519559.9978</v>
      </c>
      <c r="BT2222" s="92">
        <v>5033463.9984999998</v>
      </c>
      <c r="BU2222" s="92" t="s">
        <v>38</v>
      </c>
      <c r="BV2222" s="93">
        <v>44562</v>
      </c>
      <c r="BW2222" s="93">
        <v>44926</v>
      </c>
      <c r="BX2222" s="40"/>
      <c r="BY2222" s="15">
        <f>IF(BI2222=0,MAX($BY$5:BY2221)+1,0)</f>
        <v>0</v>
      </c>
      <c r="BZ2222" s="15" t="str">
        <f t="shared" si="36"/>
        <v/>
      </c>
    </row>
    <row r="2223" spans="61:78" x14ac:dyDescent="0.25">
      <c r="BI2223" s="27">
        <v>17</v>
      </c>
      <c r="BJ2223" t="s">
        <v>418</v>
      </c>
      <c r="BK2223" s="91">
        <v>-8.0000000000000002E-3</v>
      </c>
      <c r="BL2223" s="92" t="s">
        <v>622</v>
      </c>
      <c r="BM2223" s="92">
        <v>0</v>
      </c>
      <c r="BN2223" s="92">
        <v>2048</v>
      </c>
      <c r="BO2223" s="92">
        <v>107.55656433</v>
      </c>
      <c r="BP2223" s="92">
        <v>71.476799009999993</v>
      </c>
      <c r="BQ2223" s="92">
        <v>89.516681669999997</v>
      </c>
      <c r="BR2223" s="91" t="s">
        <v>39</v>
      </c>
      <c r="BS2223" s="92">
        <v>1519593.9975000001</v>
      </c>
      <c r="BT2223" s="92">
        <v>5033411.9990999997</v>
      </c>
      <c r="BU2223" s="92" t="s">
        <v>39</v>
      </c>
      <c r="BV2223" s="93">
        <v>44562</v>
      </c>
      <c r="BW2223" s="93">
        <v>44926</v>
      </c>
      <c r="BX2223" s="40"/>
      <c r="BY2223" s="15">
        <f>IF(BI2223=0,MAX($BY$5:BY2222)+1,0)</f>
        <v>0</v>
      </c>
      <c r="BZ2223" s="15" t="str">
        <f t="shared" si="36"/>
        <v/>
      </c>
    </row>
    <row r="2224" spans="61:78" x14ac:dyDescent="0.25">
      <c r="BI2224" s="27">
        <v>18</v>
      </c>
      <c r="BJ2224" t="s">
        <v>419</v>
      </c>
      <c r="BK2224" s="91">
        <v>-8.0000000000000002E-3</v>
      </c>
      <c r="BL2224" s="92" t="s">
        <v>623</v>
      </c>
      <c r="BM2224" s="92">
        <v>0</v>
      </c>
      <c r="BN2224" s="92">
        <v>2173</v>
      </c>
      <c r="BO2224" s="92">
        <v>107.66276550000001</v>
      </c>
      <c r="BP2224" s="92">
        <v>71.339622500000004</v>
      </c>
      <c r="BQ2224" s="92">
        <v>89.501193999999998</v>
      </c>
      <c r="BR2224" s="91" t="s">
        <v>40</v>
      </c>
      <c r="BS2224" s="92">
        <v>1519634.9982</v>
      </c>
      <c r="BT2224" s="92">
        <v>5033369.9902999997</v>
      </c>
      <c r="BU2224" s="92" t="s">
        <v>40</v>
      </c>
      <c r="BV2224" s="93">
        <v>44562</v>
      </c>
      <c r="BW2224" s="93">
        <v>44926</v>
      </c>
      <c r="BX2224" s="40"/>
      <c r="BY2224" s="15">
        <f>IF(BI2224=0,MAX($BY$5:BY2223)+1,0)</f>
        <v>0</v>
      </c>
      <c r="BZ2224" s="15" t="str">
        <f t="shared" si="36"/>
        <v/>
      </c>
    </row>
    <row r="2225" spans="61:78" x14ac:dyDescent="0.25">
      <c r="BI2225" s="27">
        <v>19</v>
      </c>
      <c r="BJ2225" t="s">
        <v>420</v>
      </c>
      <c r="BK2225" s="91">
        <v>6.0000000000000001E-3</v>
      </c>
      <c r="BL2225" s="92" t="s">
        <v>624</v>
      </c>
      <c r="BM2225" s="92">
        <v>0</v>
      </c>
      <c r="BN2225" s="92">
        <v>2169</v>
      </c>
      <c r="BO2225" s="92">
        <v>108.33624268</v>
      </c>
      <c r="BP2225" s="92">
        <v>71.719467159999994</v>
      </c>
      <c r="BQ2225" s="92">
        <v>90.027854919999996</v>
      </c>
      <c r="BR2225" s="91" t="s">
        <v>41</v>
      </c>
      <c r="BS2225" s="92">
        <v>1519433.0009000001</v>
      </c>
      <c r="BT2225" s="92">
        <v>5033336.9924999997</v>
      </c>
      <c r="BU2225" s="92" t="s">
        <v>41</v>
      </c>
      <c r="BV2225" s="93">
        <v>44562</v>
      </c>
      <c r="BW2225" s="93">
        <v>44926</v>
      </c>
      <c r="BX2225" s="40"/>
      <c r="BY2225" s="15">
        <f>IF(BI2225=0,MAX($BY$5:BY2224)+1,0)</f>
        <v>0</v>
      </c>
      <c r="BZ2225" s="15" t="str">
        <f t="shared" si="36"/>
        <v/>
      </c>
    </row>
    <row r="2226" spans="61:78" x14ac:dyDescent="0.25">
      <c r="BI2226" s="27">
        <v>20</v>
      </c>
      <c r="BJ2226" t="s">
        <v>420</v>
      </c>
      <c r="BK2226" s="91">
        <v>6.0000000000000001E-3</v>
      </c>
      <c r="BL2226" s="92" t="s">
        <v>625</v>
      </c>
      <c r="BM2226" s="92">
        <v>0</v>
      </c>
      <c r="BN2226" s="92">
        <v>2169</v>
      </c>
      <c r="BO2226" s="92">
        <v>108.33624268</v>
      </c>
      <c r="BP2226" s="92">
        <v>71.719467159999994</v>
      </c>
      <c r="BQ2226" s="92">
        <v>90.027854919999996</v>
      </c>
      <c r="BR2226" s="91" t="s">
        <v>42</v>
      </c>
      <c r="BS2226" s="92">
        <v>1519443.996</v>
      </c>
      <c r="BT2226" s="92">
        <v>5033326.9955000002</v>
      </c>
      <c r="BU2226" s="92" t="s">
        <v>42</v>
      </c>
      <c r="BV2226" s="93">
        <v>44562</v>
      </c>
      <c r="BW2226" s="93">
        <v>44926</v>
      </c>
      <c r="BX2226" s="40"/>
      <c r="BY2226" s="15">
        <f>IF(BI2226=0,MAX($BY$5:BY2225)+1,0)</f>
        <v>0</v>
      </c>
      <c r="BZ2226" s="15" t="str">
        <f t="shared" si="36"/>
        <v/>
      </c>
    </row>
    <row r="2227" spans="61:78" x14ac:dyDescent="0.25">
      <c r="BI2227" s="27">
        <v>21</v>
      </c>
      <c r="BJ2227" t="s">
        <v>421</v>
      </c>
      <c r="BK2227" s="91">
        <v>6.0000000000000001E-3</v>
      </c>
      <c r="BL2227" s="92" t="s">
        <v>626</v>
      </c>
      <c r="BM2227" s="92">
        <v>0</v>
      </c>
      <c r="BN2227" s="92">
        <v>2295</v>
      </c>
      <c r="BO2227" s="92">
        <v>107.84601592999999</v>
      </c>
      <c r="BP2227" s="92">
        <v>71.506248470000003</v>
      </c>
      <c r="BQ2227" s="92">
        <v>89.676132199999998</v>
      </c>
      <c r="BR2227" s="91" t="s">
        <v>43</v>
      </c>
      <c r="BS2227" s="92">
        <v>1519469.0020999999</v>
      </c>
      <c r="BT2227" s="92">
        <v>5033304.9913999997</v>
      </c>
      <c r="BU2227" s="92" t="s">
        <v>43</v>
      </c>
      <c r="BV2227" s="93">
        <v>44562</v>
      </c>
      <c r="BW2227" s="93">
        <v>44926</v>
      </c>
      <c r="BX2227" s="40"/>
      <c r="BY2227" s="15">
        <f>IF(BI2227=0,MAX($BY$5:BY2226)+1,0)</f>
        <v>0</v>
      </c>
      <c r="BZ2227" s="15" t="str">
        <f t="shared" si="36"/>
        <v/>
      </c>
    </row>
    <row r="2228" spans="61:78" x14ac:dyDescent="0.25">
      <c r="BI2228" s="27">
        <v>22</v>
      </c>
      <c r="BJ2228" t="s">
        <v>421</v>
      </c>
      <c r="BK2228" s="91">
        <v>6.0000000000000001E-3</v>
      </c>
      <c r="BL2228" s="92" t="s">
        <v>627</v>
      </c>
      <c r="BM2228" s="92">
        <v>0</v>
      </c>
      <c r="BN2228" s="92">
        <v>2295</v>
      </c>
      <c r="BO2228" s="92">
        <v>107.84601592999999</v>
      </c>
      <c r="BP2228" s="92">
        <v>71.506248470000003</v>
      </c>
      <c r="BQ2228" s="92">
        <v>89.676132199999998</v>
      </c>
      <c r="BR2228" s="91" t="s">
        <v>44</v>
      </c>
      <c r="BS2228" s="92">
        <v>1519482.0045</v>
      </c>
      <c r="BT2228" s="92">
        <v>5033285.9927000003</v>
      </c>
      <c r="BU2228" s="92" t="s">
        <v>44</v>
      </c>
      <c r="BV2228" s="93">
        <v>44562</v>
      </c>
      <c r="BW2228" s="93">
        <v>44926</v>
      </c>
      <c r="BX2228" s="40"/>
      <c r="BY2228" s="15">
        <f>IF(BI2228=0,MAX($BY$5:BY2227)+1,0)</f>
        <v>0</v>
      </c>
      <c r="BZ2228" s="15" t="str">
        <f t="shared" si="36"/>
        <v/>
      </c>
    </row>
    <row r="2229" spans="61:78" x14ac:dyDescent="0.25">
      <c r="BI2229" s="27">
        <v>23</v>
      </c>
      <c r="BJ2229" t="s">
        <v>422</v>
      </c>
      <c r="BK2229" s="91">
        <v>2.4E-2</v>
      </c>
      <c r="BL2229" s="92" t="s">
        <v>628</v>
      </c>
      <c r="BM2229" s="92">
        <v>0</v>
      </c>
      <c r="BN2229" s="92">
        <v>2527</v>
      </c>
      <c r="BO2229" s="92">
        <v>107.97271729000001</v>
      </c>
      <c r="BP2229" s="92">
        <v>71.206565859999998</v>
      </c>
      <c r="BQ2229" s="92">
        <v>89.589641575000002</v>
      </c>
      <c r="BR2229" s="91" t="s">
        <v>45</v>
      </c>
      <c r="BS2229" s="92">
        <v>1519518.9950999999</v>
      </c>
      <c r="BT2229" s="92">
        <v>5033226.9990999997</v>
      </c>
      <c r="BU2229" s="92" t="s">
        <v>45</v>
      </c>
      <c r="BV2229" s="93">
        <v>44562</v>
      </c>
      <c r="BW2229" s="93">
        <v>44926</v>
      </c>
      <c r="BX2229" s="40"/>
      <c r="BY2229" s="15">
        <f>IF(BI2229=0,MAX($BY$5:BY2228)+1,0)</f>
        <v>0</v>
      </c>
      <c r="BZ2229" s="15" t="str">
        <f t="shared" si="36"/>
        <v/>
      </c>
    </row>
    <row r="2230" spans="61:78" x14ac:dyDescent="0.25">
      <c r="BI2230" s="27">
        <v>24</v>
      </c>
      <c r="BJ2230" t="s">
        <v>423</v>
      </c>
      <c r="BK2230" s="91">
        <v>-2.1399999999999999E-2</v>
      </c>
      <c r="BL2230" s="92" t="s">
        <v>629</v>
      </c>
      <c r="BM2230" s="92">
        <v>0</v>
      </c>
      <c r="BN2230" s="92">
        <v>2287</v>
      </c>
      <c r="BO2230" s="92">
        <v>107.6685791</v>
      </c>
      <c r="BP2230" s="92">
        <v>71.260536189999996</v>
      </c>
      <c r="BQ2230" s="92">
        <v>89.464557644999999</v>
      </c>
      <c r="BR2230" s="91" t="s">
        <v>46</v>
      </c>
      <c r="BS2230" s="92">
        <v>1519078.0001999999</v>
      </c>
      <c r="BT2230" s="92">
        <v>5033219.9946999997</v>
      </c>
      <c r="BU2230" s="92" t="s">
        <v>46</v>
      </c>
      <c r="BV2230" s="93">
        <v>44562</v>
      </c>
      <c r="BW2230" s="93">
        <v>44926</v>
      </c>
      <c r="BX2230" s="40"/>
      <c r="BY2230" s="15">
        <f>IF(BI2230=0,MAX($BY$5:BY2229)+1,0)</f>
        <v>0</v>
      </c>
      <c r="BZ2230" s="15" t="str">
        <f t="shared" si="36"/>
        <v/>
      </c>
    </row>
    <row r="2231" spans="61:78" x14ac:dyDescent="0.25">
      <c r="BI2231" s="27">
        <v>25</v>
      </c>
      <c r="BJ2231" t="s">
        <v>424</v>
      </c>
      <c r="BK2231" s="91">
        <v>2.1399999999999999E-2</v>
      </c>
      <c r="BL2231" s="92" t="s">
        <v>630</v>
      </c>
      <c r="BM2231" s="92">
        <v>0</v>
      </c>
      <c r="BN2231" s="92">
        <v>1909</v>
      </c>
      <c r="BO2231" s="92">
        <v>108.11677551</v>
      </c>
      <c r="BP2231" s="92">
        <v>71.622856139999996</v>
      </c>
      <c r="BQ2231" s="92">
        <v>89.869815824999904</v>
      </c>
      <c r="BR2231" s="91" t="s">
        <v>47</v>
      </c>
      <c r="BS2231" s="92">
        <v>1519088.0037</v>
      </c>
      <c r="BT2231" s="92">
        <v>5033340.9992000004</v>
      </c>
      <c r="BU2231" s="92" t="s">
        <v>47</v>
      </c>
      <c r="BV2231" s="93">
        <v>44562</v>
      </c>
      <c r="BW2231" s="93">
        <v>44926</v>
      </c>
      <c r="BX2231" s="40"/>
      <c r="BY2231" s="15">
        <f>IF(BI2231=0,MAX($BY$5:BY2230)+1,0)</f>
        <v>0</v>
      </c>
      <c r="BZ2231" s="15" t="str">
        <f t="shared" si="36"/>
        <v/>
      </c>
    </row>
    <row r="2232" spans="61:78" x14ac:dyDescent="0.25">
      <c r="BI2232" s="27">
        <v>26</v>
      </c>
      <c r="BJ2232" t="s">
        <v>425</v>
      </c>
      <c r="BK2232" s="91">
        <v>2.1399999999999999E-2</v>
      </c>
      <c r="BL2232" s="92" t="s">
        <v>631</v>
      </c>
      <c r="BM2232" s="92">
        <v>0</v>
      </c>
      <c r="BN2232" s="92">
        <v>2161</v>
      </c>
      <c r="BO2232" s="92">
        <v>107.9879303</v>
      </c>
      <c r="BP2232" s="92">
        <v>71.230773929999998</v>
      </c>
      <c r="BQ2232" s="92">
        <v>89.609352114999993</v>
      </c>
      <c r="BR2232" s="91" t="s">
        <v>48</v>
      </c>
      <c r="BS2232" s="92">
        <v>1519071.9994999999</v>
      </c>
      <c r="BT2232" s="92">
        <v>5033226.9907999998</v>
      </c>
      <c r="BU2232" s="92" t="s">
        <v>48</v>
      </c>
      <c r="BV2232" s="93">
        <v>44562</v>
      </c>
      <c r="BW2232" s="93">
        <v>44926</v>
      </c>
      <c r="BX2232" s="40"/>
      <c r="BY2232" s="15">
        <f>IF(BI2232=0,MAX($BY$5:BY2231)+1,0)</f>
        <v>0</v>
      </c>
      <c r="BZ2232" s="15" t="str">
        <f t="shared" si="36"/>
        <v/>
      </c>
    </row>
    <row r="2233" spans="61:78" x14ac:dyDescent="0.25">
      <c r="BI2233" s="27">
        <v>27</v>
      </c>
      <c r="BJ2233" t="s">
        <v>426</v>
      </c>
      <c r="BK2233" s="91">
        <v>-6.0000000000000001E-3</v>
      </c>
      <c r="BL2233" s="92" t="s">
        <v>632</v>
      </c>
      <c r="BM2233" s="92">
        <v>0</v>
      </c>
      <c r="BN2233" s="92">
        <v>2528</v>
      </c>
      <c r="BO2233" s="92">
        <v>107.90103148999999</v>
      </c>
      <c r="BP2233" s="92">
        <v>71.132980349999997</v>
      </c>
      <c r="BQ2233" s="92">
        <v>89.517005920000003</v>
      </c>
      <c r="BR2233" s="91" t="s">
        <v>49</v>
      </c>
      <c r="BS2233" s="92">
        <v>1519568.0019</v>
      </c>
      <c r="BT2233" s="92">
        <v>5033226.9948000005</v>
      </c>
      <c r="BU2233" s="92" t="s">
        <v>49</v>
      </c>
      <c r="BV2233" s="93">
        <v>44562</v>
      </c>
      <c r="BW2233" s="93">
        <v>44926</v>
      </c>
      <c r="BX2233" s="40"/>
      <c r="BY2233" s="15">
        <f>IF(BI2233=0,MAX($BY$5:BY2232)+1,0)</f>
        <v>0</v>
      </c>
      <c r="BZ2233" s="15" t="str">
        <f t="shared" si="36"/>
        <v/>
      </c>
    </row>
    <row r="2234" spans="61:78" x14ac:dyDescent="0.25">
      <c r="BI2234" s="27">
        <v>28</v>
      </c>
      <c r="BJ2234" t="s">
        <v>426</v>
      </c>
      <c r="BK2234" s="91">
        <v>-6.0000000000000001E-3</v>
      </c>
      <c r="BL2234" s="92" t="s">
        <v>633</v>
      </c>
      <c r="BM2234" s="92">
        <v>0</v>
      </c>
      <c r="BN2234" s="92">
        <v>2528</v>
      </c>
      <c r="BO2234" s="92">
        <v>107.90103148999999</v>
      </c>
      <c r="BP2234" s="92">
        <v>71.132980349999997</v>
      </c>
      <c r="BQ2234" s="92">
        <v>89.517005920000003</v>
      </c>
      <c r="BR2234" s="91" t="s">
        <v>50</v>
      </c>
      <c r="BS2234" s="92">
        <v>1519571.9987999999</v>
      </c>
      <c r="BT2234" s="92">
        <v>5033222.9929</v>
      </c>
      <c r="BU2234" s="92" t="s">
        <v>50</v>
      </c>
      <c r="BV2234" s="93">
        <v>44562</v>
      </c>
      <c r="BW2234" s="93">
        <v>44926</v>
      </c>
      <c r="BX2234" s="40"/>
      <c r="BY2234" s="15">
        <f>IF(BI2234=0,MAX($BY$5:BY2233)+1,0)</f>
        <v>0</v>
      </c>
      <c r="BZ2234" s="15" t="str">
        <f t="shared" si="36"/>
        <v/>
      </c>
    </row>
    <row r="2235" spans="61:78" x14ac:dyDescent="0.25">
      <c r="BI2235" s="27">
        <v>29</v>
      </c>
      <c r="BJ2235" t="s">
        <v>427</v>
      </c>
      <c r="BK2235" s="91">
        <v>6.0000000000000001E-3</v>
      </c>
      <c r="BL2235" s="92" t="s">
        <v>634</v>
      </c>
      <c r="BM2235" s="92">
        <v>0</v>
      </c>
      <c r="BN2235" s="92">
        <v>2412</v>
      </c>
      <c r="BO2235" s="92">
        <v>108.01702118</v>
      </c>
      <c r="BP2235" s="92">
        <v>71.264244079999997</v>
      </c>
      <c r="BQ2235" s="92">
        <v>89.640632629999999</v>
      </c>
      <c r="BR2235" s="91" t="s">
        <v>51</v>
      </c>
      <c r="BS2235" s="92">
        <v>1519546.9998999999</v>
      </c>
      <c r="BT2235" s="92">
        <v>5033241</v>
      </c>
      <c r="BU2235" s="92" t="s">
        <v>51</v>
      </c>
      <c r="BV2235" s="93">
        <v>44562</v>
      </c>
      <c r="BW2235" s="93">
        <v>44926</v>
      </c>
      <c r="BX2235" s="40"/>
      <c r="BY2235" s="15">
        <f>IF(BI2235=0,MAX($BY$5:BY2234)+1,0)</f>
        <v>0</v>
      </c>
      <c r="BZ2235" s="15" t="str">
        <f t="shared" si="36"/>
        <v/>
      </c>
    </row>
    <row r="2236" spans="61:78" x14ac:dyDescent="0.25">
      <c r="BI2236" s="27">
        <v>30</v>
      </c>
      <c r="BJ2236" t="s">
        <v>426</v>
      </c>
      <c r="BK2236" s="91">
        <v>6.0000000000000001E-3</v>
      </c>
      <c r="BL2236" s="92" t="s">
        <v>635</v>
      </c>
      <c r="BM2236" s="92">
        <v>0</v>
      </c>
      <c r="BN2236" s="92">
        <v>2528</v>
      </c>
      <c r="BO2236" s="92">
        <v>107.90103148999999</v>
      </c>
      <c r="BP2236" s="92">
        <v>71.132980349999997</v>
      </c>
      <c r="BQ2236" s="92">
        <v>89.517005920000003</v>
      </c>
      <c r="BR2236" s="91" t="s">
        <v>52</v>
      </c>
      <c r="BS2236" s="92">
        <v>1519545.0049999999</v>
      </c>
      <c r="BT2236" s="92">
        <v>5033238.9978999998</v>
      </c>
      <c r="BU2236" s="92" t="s">
        <v>52</v>
      </c>
      <c r="BV2236" s="93">
        <v>44562</v>
      </c>
      <c r="BW2236" s="93">
        <v>44926</v>
      </c>
      <c r="BX2236" s="40"/>
      <c r="BY2236" s="15">
        <f>IF(BI2236=0,MAX($BY$5:BY2235)+1,0)</f>
        <v>0</v>
      </c>
      <c r="BZ2236" s="15" t="str">
        <f t="shared" si="36"/>
        <v/>
      </c>
    </row>
    <row r="2237" spans="61:78" x14ac:dyDescent="0.25">
      <c r="BI2237" s="27">
        <v>31</v>
      </c>
      <c r="BJ2237" t="s">
        <v>422</v>
      </c>
      <c r="BK2237" s="91">
        <v>1.2E-2</v>
      </c>
      <c r="BL2237" s="92" t="s">
        <v>636</v>
      </c>
      <c r="BM2237" s="92">
        <v>0</v>
      </c>
      <c r="BN2237" s="92">
        <v>2527</v>
      </c>
      <c r="BO2237" s="92">
        <v>107.97271729000001</v>
      </c>
      <c r="BP2237" s="92">
        <v>71.206565859999998</v>
      </c>
      <c r="BQ2237" s="92">
        <v>89.589641575000002</v>
      </c>
      <c r="BR2237" s="91" t="s">
        <v>53</v>
      </c>
      <c r="BS2237" s="92">
        <v>1519518.9950999999</v>
      </c>
      <c r="BT2237" s="92">
        <v>5033226.9990999997</v>
      </c>
      <c r="BU2237" s="92" t="s">
        <v>53</v>
      </c>
      <c r="BV2237" s="93">
        <v>44562</v>
      </c>
      <c r="BW2237" s="93">
        <v>44926</v>
      </c>
      <c r="BX2237" s="40"/>
      <c r="BY2237" s="15">
        <f>IF(BI2237=0,MAX($BY$5:BY2236)+1,0)</f>
        <v>0</v>
      </c>
      <c r="BZ2237" s="15" t="str">
        <f t="shared" si="36"/>
        <v/>
      </c>
    </row>
    <row r="2238" spans="61:78" x14ac:dyDescent="0.25">
      <c r="BI2238" s="27">
        <v>32</v>
      </c>
      <c r="BJ2238" t="s">
        <v>426</v>
      </c>
      <c r="BK2238" s="91">
        <v>8.0000000000000002E-3</v>
      </c>
      <c r="BL2238" s="92" t="s">
        <v>639</v>
      </c>
      <c r="BM2238" s="92">
        <v>0</v>
      </c>
      <c r="BN2238" s="92">
        <v>2528</v>
      </c>
      <c r="BO2238" s="92">
        <v>107.90103148999999</v>
      </c>
      <c r="BP2238" s="92">
        <v>71.132980349999997</v>
      </c>
      <c r="BQ2238" s="92">
        <v>89.517005920000003</v>
      </c>
      <c r="BR2238" s="91" t="s">
        <v>56</v>
      </c>
      <c r="BS2238" s="92">
        <v>1519549.9957999999</v>
      </c>
      <c r="BT2238" s="92">
        <v>5033195.9979999997</v>
      </c>
      <c r="BU2238" s="92" t="s">
        <v>56</v>
      </c>
      <c r="BV2238" s="93">
        <v>44562</v>
      </c>
      <c r="BW2238" s="93">
        <v>44926</v>
      </c>
      <c r="BX2238" s="40"/>
      <c r="BY2238" s="15">
        <f>IF(BI2238=0,MAX($BY$5:BY2237)+1,0)</f>
        <v>0</v>
      </c>
      <c r="BZ2238" s="15" t="str">
        <f t="shared" si="36"/>
        <v/>
      </c>
    </row>
    <row r="2239" spans="61:78" x14ac:dyDescent="0.25">
      <c r="BI2239" s="27">
        <v>33</v>
      </c>
      <c r="BJ2239" t="s">
        <v>342</v>
      </c>
      <c r="BK2239" s="91">
        <v>6.0000000000000001E-3</v>
      </c>
      <c r="BL2239" s="92" t="s">
        <v>654</v>
      </c>
      <c r="BM2239" s="92">
        <v>0</v>
      </c>
      <c r="BN2239" s="92">
        <v>14785</v>
      </c>
      <c r="BO2239" s="92">
        <v>106.4753418</v>
      </c>
      <c r="BP2239" s="92">
        <v>63.433700559999998</v>
      </c>
      <c r="BQ2239" s="92">
        <v>84.95452118</v>
      </c>
      <c r="BR2239" s="91" t="s">
        <v>71</v>
      </c>
      <c r="BS2239" s="92">
        <v>1518762.0031999999</v>
      </c>
      <c r="BT2239" s="92">
        <v>5031310.9926000005</v>
      </c>
      <c r="BU2239" s="92" t="s">
        <v>71</v>
      </c>
      <c r="BV2239" s="93">
        <v>44562</v>
      </c>
      <c r="BW2239" s="93">
        <v>44926</v>
      </c>
      <c r="BX2239" s="40"/>
      <c r="BY2239" s="15">
        <f>IF(BI2239=0,MAX($BY$5:BY2238)+1,0)</f>
        <v>0</v>
      </c>
      <c r="BZ2239" s="15" t="str">
        <f t="shared" si="36"/>
        <v/>
      </c>
    </row>
    <row r="2240" spans="61:78" x14ac:dyDescent="0.25">
      <c r="BI2240" s="27">
        <v>34</v>
      </c>
      <c r="BJ2240" t="s">
        <v>453</v>
      </c>
      <c r="BK2240" s="91">
        <v>-3.5000000000000001E-3</v>
      </c>
      <c r="BL2240" s="92" t="s">
        <v>674</v>
      </c>
      <c r="BM2240" s="92">
        <v>0</v>
      </c>
      <c r="BN2240" s="92">
        <v>727</v>
      </c>
      <c r="BO2240" s="92">
        <v>112.15606689000001</v>
      </c>
      <c r="BP2240" s="92">
        <v>65.068504329999996</v>
      </c>
      <c r="BQ2240" s="92">
        <v>88.612285610000001</v>
      </c>
      <c r="BR2240" s="91" t="s">
        <v>87</v>
      </c>
      <c r="BS2240" s="92">
        <v>1516905.0027999999</v>
      </c>
      <c r="BT2240" s="92">
        <v>5033255.9985999996</v>
      </c>
      <c r="BU2240" s="92" t="s">
        <v>87</v>
      </c>
      <c r="BV2240" s="93">
        <v>44562</v>
      </c>
      <c r="BW2240" s="93">
        <v>44926</v>
      </c>
      <c r="BX2240" s="40"/>
      <c r="BY2240" s="15">
        <f>IF(BI2240=0,MAX($BY$5:BY2239)+1,0)</f>
        <v>0</v>
      </c>
      <c r="BZ2240" s="15" t="str">
        <f t="shared" si="36"/>
        <v/>
      </c>
    </row>
    <row r="2241" spans="61:78" x14ac:dyDescent="0.25">
      <c r="BI2241" s="27">
        <v>35</v>
      </c>
      <c r="BJ2241" t="s">
        <v>464</v>
      </c>
      <c r="BK2241" s="91">
        <v>-9.4999999999999998E-3</v>
      </c>
      <c r="BL2241" s="92" t="s">
        <v>683</v>
      </c>
      <c r="BM2241" s="92">
        <v>0</v>
      </c>
      <c r="BN2241" s="92">
        <v>9249</v>
      </c>
      <c r="BO2241" s="92">
        <v>103.56208801</v>
      </c>
      <c r="BP2241" s="92">
        <v>66.873481749999996</v>
      </c>
      <c r="BQ2241" s="92">
        <v>85.217784879999996</v>
      </c>
      <c r="BR2241" s="91" t="s">
        <v>89</v>
      </c>
      <c r="BS2241" s="92">
        <v>1520751.9961000001</v>
      </c>
      <c r="BT2241" s="92">
        <v>5032391.9959000004</v>
      </c>
      <c r="BU2241" s="92" t="s">
        <v>89</v>
      </c>
      <c r="BV2241" s="93">
        <v>44562</v>
      </c>
      <c r="BW2241" s="93">
        <v>44926</v>
      </c>
      <c r="BX2241" s="40"/>
      <c r="BY2241" s="15">
        <f>IF(BI2241=0,MAX($BY$5:BY2240)+1,0)</f>
        <v>0</v>
      </c>
      <c r="BZ2241" s="15" t="str">
        <f t="shared" si="36"/>
        <v/>
      </c>
    </row>
    <row r="2242" spans="61:78" x14ac:dyDescent="0.25">
      <c r="BI2242" s="27">
        <v>36</v>
      </c>
      <c r="BJ2242" t="s">
        <v>465</v>
      </c>
      <c r="BK2242" s="91">
        <v>-9.4999999999999998E-3</v>
      </c>
      <c r="BL2242" s="92" t="s">
        <v>684</v>
      </c>
      <c r="BM2242" s="92">
        <v>0</v>
      </c>
      <c r="BN2242" s="92">
        <v>8671</v>
      </c>
      <c r="BO2242" s="92">
        <v>104.6832962</v>
      </c>
      <c r="BP2242" s="92">
        <v>68.130287170000003</v>
      </c>
      <c r="BQ2242" s="92">
        <v>86.406791685000002</v>
      </c>
      <c r="BR2242" s="91" t="s">
        <v>90</v>
      </c>
      <c r="BS2242" s="92">
        <v>1520458.9982</v>
      </c>
      <c r="BT2242" s="92">
        <v>5032383.9956999999</v>
      </c>
      <c r="BU2242" s="92" t="s">
        <v>90</v>
      </c>
      <c r="BV2242" s="93">
        <v>44562</v>
      </c>
      <c r="BW2242" s="93">
        <v>44926</v>
      </c>
      <c r="BX2242" s="40"/>
      <c r="BY2242" s="15">
        <f>IF(BI2242=0,MAX($BY$5:BY2241)+1,0)</f>
        <v>0</v>
      </c>
      <c r="BZ2242" s="15" t="str">
        <f t="shared" si="36"/>
        <v/>
      </c>
    </row>
    <row r="2243" spans="61:78" x14ac:dyDescent="0.25">
      <c r="BI2243" s="27">
        <v>37</v>
      </c>
      <c r="BJ2243" t="s">
        <v>466</v>
      </c>
      <c r="BK2243" s="91">
        <v>-9.4999999999999998E-3</v>
      </c>
      <c r="BL2243" s="92" t="s">
        <v>685</v>
      </c>
      <c r="BM2243" s="92">
        <v>0</v>
      </c>
      <c r="BN2243" s="92">
        <v>9255</v>
      </c>
      <c r="BO2243" s="92">
        <v>103.91210938</v>
      </c>
      <c r="BP2243" s="92">
        <v>66.635841369999994</v>
      </c>
      <c r="BQ2243" s="92">
        <v>85.273975374999907</v>
      </c>
      <c r="BR2243" s="91" t="s">
        <v>91</v>
      </c>
      <c r="BS2243" s="92">
        <v>1520823.9998999999</v>
      </c>
      <c r="BT2243" s="92">
        <v>5032383.9976000004</v>
      </c>
      <c r="BU2243" s="92" t="s">
        <v>91</v>
      </c>
      <c r="BV2243" s="93">
        <v>44562</v>
      </c>
      <c r="BW2243" s="93">
        <v>44926</v>
      </c>
      <c r="BX2243" s="40"/>
      <c r="BY2243" s="15">
        <f>IF(BI2243=0,MAX($BY$5:BY2242)+1,0)</f>
        <v>0</v>
      </c>
      <c r="BZ2243" s="15" t="str">
        <f t="shared" si="36"/>
        <v/>
      </c>
    </row>
    <row r="2244" spans="61:78" x14ac:dyDescent="0.25">
      <c r="BI2244" s="27">
        <v>38</v>
      </c>
      <c r="BJ2244" t="s">
        <v>467</v>
      </c>
      <c r="BK2244" s="91">
        <v>-9.4999999999999998E-3</v>
      </c>
      <c r="BL2244" s="92" t="s">
        <v>686</v>
      </c>
      <c r="BM2244" s="92">
        <v>0</v>
      </c>
      <c r="BN2244" s="92">
        <v>8689</v>
      </c>
      <c r="BO2244" s="92">
        <v>104.02419281</v>
      </c>
      <c r="BP2244" s="92">
        <v>67.291755679999994</v>
      </c>
      <c r="BQ2244" s="92">
        <v>85.657974244999906</v>
      </c>
      <c r="BR2244" s="91" t="s">
        <v>92</v>
      </c>
      <c r="BS2244" s="92">
        <v>1520653.0012999999</v>
      </c>
      <c r="BT2244" s="92">
        <v>5032404.9929</v>
      </c>
      <c r="BU2244" s="92" t="s">
        <v>92</v>
      </c>
      <c r="BV2244" s="93">
        <v>44562</v>
      </c>
      <c r="BW2244" s="93">
        <v>44926</v>
      </c>
      <c r="BX2244" s="40"/>
      <c r="BY2244" s="15">
        <f>IF(BI2244=0,MAX($BY$5:BY2243)+1,0)</f>
        <v>0</v>
      </c>
      <c r="BZ2244" s="15" t="str">
        <f t="shared" si="36"/>
        <v/>
      </c>
    </row>
    <row r="2245" spans="61:78" x14ac:dyDescent="0.25">
      <c r="BI2245" s="27">
        <v>39</v>
      </c>
      <c r="BJ2245" t="s">
        <v>468</v>
      </c>
      <c r="BK2245" s="91">
        <v>-9.4999999999999998E-3</v>
      </c>
      <c r="BL2245" s="92" t="s">
        <v>687</v>
      </c>
      <c r="BM2245" s="92">
        <v>0</v>
      </c>
      <c r="BN2245" s="92">
        <v>7191</v>
      </c>
      <c r="BO2245" s="92">
        <v>103.00206756999999</v>
      </c>
      <c r="BP2245" s="92">
        <v>68.493926999999999</v>
      </c>
      <c r="BQ2245" s="92">
        <v>85.747997284999997</v>
      </c>
      <c r="BR2245" s="91" t="s">
        <v>93</v>
      </c>
      <c r="BS2245" s="92">
        <v>1520382.003</v>
      </c>
      <c r="BT2245" s="92">
        <v>5032502.9935999997</v>
      </c>
      <c r="BU2245" s="92" t="s">
        <v>93</v>
      </c>
      <c r="BV2245" s="93">
        <v>44562</v>
      </c>
      <c r="BW2245" s="93">
        <v>44926</v>
      </c>
      <c r="BX2245" s="40"/>
      <c r="BY2245" s="15">
        <f>IF(BI2245=0,MAX($BY$5:BY2244)+1,0)</f>
        <v>0</v>
      </c>
      <c r="BZ2245" s="15" t="str">
        <f t="shared" si="36"/>
        <v/>
      </c>
    </row>
    <row r="2246" spans="61:78" x14ac:dyDescent="0.25">
      <c r="BI2246" s="27">
        <v>0</v>
      </c>
      <c r="BJ2246" t="s">
        <v>394</v>
      </c>
      <c r="BK2246" s="91">
        <v>-5.0000000000000001E-3</v>
      </c>
      <c r="BL2246" s="92" t="s">
        <v>596</v>
      </c>
      <c r="BM2246" s="92">
        <v>0</v>
      </c>
      <c r="BN2246" s="92">
        <v>3117</v>
      </c>
      <c r="BO2246" s="92">
        <v>110.0019989</v>
      </c>
      <c r="BP2246" s="92">
        <v>65.353309629999998</v>
      </c>
      <c r="BQ2246" s="92">
        <v>87.677654265000001</v>
      </c>
      <c r="BR2246" s="91">
        <v>636</v>
      </c>
      <c r="BS2246" s="92">
        <v>1518019.0027999999</v>
      </c>
      <c r="BT2246" s="92">
        <v>5032595.9945999999</v>
      </c>
      <c r="BU2246" s="92">
        <v>636</v>
      </c>
      <c r="BV2246" s="93">
        <v>44562</v>
      </c>
      <c r="BW2246" s="93">
        <v>44926</v>
      </c>
      <c r="BX2246" s="40"/>
      <c r="BY2246" s="15">
        <f>IF(BI2246=0,MAX($BY$5:BY2245)+1,0)</f>
        <v>57</v>
      </c>
      <c r="BZ2246" s="15" t="str">
        <f t="shared" si="36"/>
        <v/>
      </c>
    </row>
    <row r="2247" spans="61:78" x14ac:dyDescent="0.25">
      <c r="BI2247" s="27">
        <v>1</v>
      </c>
      <c r="BJ2247" t="s">
        <v>395</v>
      </c>
      <c r="BK2247" s="91">
        <v>-5.0000000000000001E-3</v>
      </c>
      <c r="BL2247" s="92" t="s">
        <v>597</v>
      </c>
      <c r="BM2247" s="92">
        <v>0</v>
      </c>
      <c r="BN2247" s="92">
        <v>2749</v>
      </c>
      <c r="BO2247" s="92">
        <v>110.50395966000001</v>
      </c>
      <c r="BP2247" s="92">
        <v>65.559921259999996</v>
      </c>
      <c r="BQ2247" s="92">
        <v>88.031940460000001</v>
      </c>
      <c r="BR2247" s="91">
        <v>637</v>
      </c>
      <c r="BS2247" s="92">
        <v>1518020.0022</v>
      </c>
      <c r="BT2247" s="92">
        <v>5032741.9932000004</v>
      </c>
      <c r="BU2247" s="92">
        <v>637</v>
      </c>
      <c r="BV2247" s="93">
        <v>44562</v>
      </c>
      <c r="BW2247" s="93">
        <v>44926</v>
      </c>
      <c r="BX2247" s="40"/>
      <c r="BY2247" s="15">
        <f>IF(BI2247=0,MAX($BY$5:BY2246)+1,0)</f>
        <v>0</v>
      </c>
      <c r="BZ2247" s="15" t="str">
        <f t="shared" ref="BZ2247:BZ2310" si="37">IF(ROW()-$BZ$5&lt;=$BY$4,ROW()-$BZ$5,"")</f>
        <v/>
      </c>
    </row>
    <row r="2248" spans="61:78" x14ac:dyDescent="0.25">
      <c r="BI2248" s="27">
        <v>2</v>
      </c>
      <c r="BJ2248" t="s">
        <v>396</v>
      </c>
      <c r="BK2248" s="91">
        <v>-0.02</v>
      </c>
      <c r="BL2248" s="92" t="s">
        <v>598</v>
      </c>
      <c r="BM2248" s="92">
        <v>0</v>
      </c>
      <c r="BN2248" s="92">
        <v>2531</v>
      </c>
      <c r="BO2248" s="92">
        <v>107.81092072</v>
      </c>
      <c r="BP2248" s="92">
        <v>70.854019170000001</v>
      </c>
      <c r="BQ2248" s="92">
        <v>89.332469945</v>
      </c>
      <c r="BR2248" s="91">
        <v>826</v>
      </c>
      <c r="BS2248" s="92">
        <v>1519684.0051</v>
      </c>
      <c r="BT2248" s="92">
        <v>5033258.9992000004</v>
      </c>
      <c r="BU2248" s="92">
        <v>826</v>
      </c>
      <c r="BV2248" s="93">
        <v>44562</v>
      </c>
      <c r="BW2248" s="93">
        <v>44926</v>
      </c>
      <c r="BX2248" s="40"/>
      <c r="BY2248" s="15">
        <f>IF(BI2248=0,MAX($BY$5:BY2247)+1,0)</f>
        <v>0</v>
      </c>
      <c r="BZ2248" s="15" t="str">
        <f t="shared" si="37"/>
        <v/>
      </c>
    </row>
    <row r="2249" spans="61:78" x14ac:dyDescent="0.25">
      <c r="BI2249" s="27">
        <v>3</v>
      </c>
      <c r="BJ2249" t="s">
        <v>397</v>
      </c>
      <c r="BK2249" s="91">
        <v>-2.1399999999999999E-2</v>
      </c>
      <c r="BL2249" s="92" t="s">
        <v>599</v>
      </c>
      <c r="BM2249" s="92">
        <v>0</v>
      </c>
      <c r="BN2249" s="92">
        <v>2038</v>
      </c>
      <c r="BO2249" s="92">
        <v>107.7279892</v>
      </c>
      <c r="BP2249" s="92">
        <v>71.638175959999998</v>
      </c>
      <c r="BQ2249" s="92">
        <v>89.683082579999905</v>
      </c>
      <c r="BR2249" s="91">
        <v>828</v>
      </c>
      <c r="BS2249" s="92">
        <v>1519133.9997</v>
      </c>
      <c r="BT2249" s="92">
        <v>5033304.9972000001</v>
      </c>
      <c r="BU2249" s="92">
        <v>828</v>
      </c>
      <c r="BV2249" s="93">
        <v>44562</v>
      </c>
      <c r="BW2249" s="93">
        <v>44926</v>
      </c>
      <c r="BX2249" s="40"/>
      <c r="BY2249" s="15">
        <f>IF(BI2249=0,MAX($BY$5:BY2248)+1,0)</f>
        <v>0</v>
      </c>
      <c r="BZ2249" s="15" t="str">
        <f t="shared" si="37"/>
        <v/>
      </c>
    </row>
    <row r="2250" spans="61:78" x14ac:dyDescent="0.25">
      <c r="BI2250" s="27">
        <v>4</v>
      </c>
      <c r="BJ2250" t="s">
        <v>398</v>
      </c>
      <c r="BK2250" s="91">
        <v>-3.0000000000000001E-3</v>
      </c>
      <c r="BL2250" s="92" t="s">
        <v>600</v>
      </c>
      <c r="BM2250" s="92">
        <v>0</v>
      </c>
      <c r="BN2250" s="92">
        <v>3878</v>
      </c>
      <c r="BO2250" s="92">
        <v>109.74568176</v>
      </c>
      <c r="BP2250" s="92">
        <v>65.147163390000003</v>
      </c>
      <c r="BQ2250" s="92">
        <v>87.446422575</v>
      </c>
      <c r="BR2250" s="91">
        <v>830</v>
      </c>
      <c r="BS2250" s="92">
        <v>1518029.0029</v>
      </c>
      <c r="BT2250" s="92">
        <v>5032427.9934999999</v>
      </c>
      <c r="BU2250" s="92">
        <v>830</v>
      </c>
      <c r="BV2250" s="93">
        <v>44562</v>
      </c>
      <c r="BW2250" s="93">
        <v>44926</v>
      </c>
      <c r="BX2250" s="40"/>
      <c r="BY2250" s="15">
        <f>IF(BI2250=0,MAX($BY$5:BY2249)+1,0)</f>
        <v>0</v>
      </c>
      <c r="BZ2250" s="15" t="str">
        <f t="shared" si="37"/>
        <v/>
      </c>
    </row>
    <row r="2251" spans="61:78" x14ac:dyDescent="0.25">
      <c r="BI2251" s="27">
        <v>5</v>
      </c>
      <c r="BJ2251" t="s">
        <v>399</v>
      </c>
      <c r="BK2251" s="91">
        <v>-0.05</v>
      </c>
      <c r="BL2251" s="92" t="s">
        <v>601</v>
      </c>
      <c r="BM2251" s="92">
        <v>0</v>
      </c>
      <c r="BN2251" s="92">
        <v>2298</v>
      </c>
      <c r="BO2251" s="92">
        <v>107.49346924</v>
      </c>
      <c r="BP2251" s="92">
        <v>71.22814941</v>
      </c>
      <c r="BQ2251" s="92">
        <v>89.360809324999906</v>
      </c>
      <c r="BR2251" s="91">
        <v>833</v>
      </c>
      <c r="BS2251" s="92">
        <v>1519631.0009999999</v>
      </c>
      <c r="BT2251" s="92">
        <v>5033315.9994999999</v>
      </c>
      <c r="BU2251" s="92">
        <v>833</v>
      </c>
      <c r="BV2251" s="93">
        <v>44562</v>
      </c>
      <c r="BW2251" s="93">
        <v>44926</v>
      </c>
      <c r="BX2251" s="40"/>
      <c r="BY2251" s="15">
        <f>IF(BI2251=0,MAX($BY$5:BY2250)+1,0)</f>
        <v>0</v>
      </c>
      <c r="BZ2251" s="15" t="str">
        <f t="shared" si="37"/>
        <v/>
      </c>
    </row>
    <row r="2252" spans="61:78" x14ac:dyDescent="0.25">
      <c r="BI2252" s="27">
        <v>6</v>
      </c>
      <c r="BJ2252" t="s">
        <v>402</v>
      </c>
      <c r="BK2252" s="91">
        <v>-5.0000000000000001E-3</v>
      </c>
      <c r="BL2252" s="92" t="s">
        <v>604</v>
      </c>
      <c r="BM2252" s="92">
        <v>0</v>
      </c>
      <c r="BN2252" s="92">
        <v>7027</v>
      </c>
      <c r="BO2252" s="92">
        <v>105.78554535000001</v>
      </c>
      <c r="BP2252" s="92">
        <v>69.659011840000005</v>
      </c>
      <c r="BQ2252" s="92">
        <v>87.722278595000006</v>
      </c>
      <c r="BR2252" s="91">
        <v>2503</v>
      </c>
      <c r="BS2252" s="92">
        <v>1519820.0038999999</v>
      </c>
      <c r="BT2252" s="92">
        <v>5032380.0003000004</v>
      </c>
      <c r="BU2252" s="92">
        <v>2503</v>
      </c>
      <c r="BV2252" s="93">
        <v>44562</v>
      </c>
      <c r="BW2252" s="93">
        <v>44926</v>
      </c>
      <c r="BX2252" s="40"/>
      <c r="BY2252" s="15">
        <f>IF(BI2252=0,MAX($BY$5:BY2251)+1,0)</f>
        <v>0</v>
      </c>
      <c r="BZ2252" s="15" t="str">
        <f t="shared" si="37"/>
        <v/>
      </c>
    </row>
    <row r="2253" spans="61:78" x14ac:dyDescent="0.25">
      <c r="BI2253" s="27">
        <v>7</v>
      </c>
      <c r="BJ2253" t="s">
        <v>404</v>
      </c>
      <c r="BK2253" s="91">
        <v>-0.01</v>
      </c>
      <c r="BL2253" s="92" t="s">
        <v>606</v>
      </c>
      <c r="BM2253" s="92">
        <v>0</v>
      </c>
      <c r="BN2253" s="92">
        <v>2010</v>
      </c>
      <c r="BO2253" s="92">
        <v>110.89460754</v>
      </c>
      <c r="BP2253" s="92">
        <v>65.334671020000002</v>
      </c>
      <c r="BQ2253" s="92">
        <v>88.114639280000006</v>
      </c>
      <c r="BR2253" s="91">
        <v>2550</v>
      </c>
      <c r="BS2253" s="92">
        <v>1517747.0035000001</v>
      </c>
      <c r="BT2253" s="92">
        <v>5032975.0000999998</v>
      </c>
      <c r="BU2253" s="92">
        <v>2550</v>
      </c>
      <c r="BV2253" s="93">
        <v>44562</v>
      </c>
      <c r="BW2253" s="93">
        <v>44926</v>
      </c>
      <c r="BX2253" s="40"/>
      <c r="BY2253" s="15">
        <f>IF(BI2253=0,MAX($BY$5:BY2252)+1,0)</f>
        <v>0</v>
      </c>
      <c r="BZ2253" s="15" t="str">
        <f t="shared" si="37"/>
        <v/>
      </c>
    </row>
    <row r="2254" spans="61:78" x14ac:dyDescent="0.25">
      <c r="BI2254" s="27">
        <v>8</v>
      </c>
      <c r="BJ2254" t="s">
        <v>405</v>
      </c>
      <c r="BK2254" s="91">
        <v>-8.0000000000000002E-3</v>
      </c>
      <c r="BL2254" s="92" t="s">
        <v>607</v>
      </c>
      <c r="BM2254" s="92">
        <v>0</v>
      </c>
      <c r="BN2254" s="92">
        <v>2256</v>
      </c>
      <c r="BO2254" s="92">
        <v>110.55115508999999</v>
      </c>
      <c r="BP2254" s="92">
        <v>65.523017879999998</v>
      </c>
      <c r="BQ2254" s="92">
        <v>88.037086485000003</v>
      </c>
      <c r="BR2254" s="91">
        <v>2551</v>
      </c>
      <c r="BS2254" s="92">
        <v>1517591.9992</v>
      </c>
      <c r="BT2254" s="92">
        <v>5032844.9995999997</v>
      </c>
      <c r="BU2254" s="92">
        <v>2551</v>
      </c>
      <c r="BV2254" s="93">
        <v>44562</v>
      </c>
      <c r="BW2254" s="93">
        <v>44926</v>
      </c>
      <c r="BX2254" s="40"/>
      <c r="BY2254" s="15">
        <f>IF(BI2254=0,MAX($BY$5:BY2253)+1,0)</f>
        <v>0</v>
      </c>
      <c r="BZ2254" s="15" t="str">
        <f t="shared" si="37"/>
        <v/>
      </c>
    </row>
    <row r="2255" spans="61:78" x14ac:dyDescent="0.25">
      <c r="BI2255" s="27">
        <v>9</v>
      </c>
      <c r="BJ2255" t="s">
        <v>406</v>
      </c>
      <c r="BK2255" s="91">
        <v>-1.2E-2</v>
      </c>
      <c r="BL2255" s="92" t="s">
        <v>608</v>
      </c>
      <c r="BM2255" s="92">
        <v>0</v>
      </c>
      <c r="BN2255" s="92">
        <v>2137</v>
      </c>
      <c r="BO2255" s="92">
        <v>110.35852814</v>
      </c>
      <c r="BP2255" s="92">
        <v>65.443931579999997</v>
      </c>
      <c r="BQ2255" s="92">
        <v>87.901229860000001</v>
      </c>
      <c r="BR2255" s="91">
        <v>2559</v>
      </c>
      <c r="BS2255" s="92">
        <v>1517866.0035999999</v>
      </c>
      <c r="BT2255" s="92">
        <v>5032951.9955000002</v>
      </c>
      <c r="BU2255" s="92">
        <v>2559</v>
      </c>
      <c r="BV2255" s="93">
        <v>44562</v>
      </c>
      <c r="BW2255" s="93">
        <v>44926</v>
      </c>
      <c r="BX2255" s="40"/>
      <c r="BY2255" s="15">
        <f>IF(BI2255=0,MAX($BY$5:BY2254)+1,0)</f>
        <v>0</v>
      </c>
      <c r="BZ2255" s="15" t="str">
        <f t="shared" si="37"/>
        <v/>
      </c>
    </row>
    <row r="2256" spans="61:78" x14ac:dyDescent="0.25">
      <c r="BI2256" s="27">
        <v>10</v>
      </c>
      <c r="BJ2256" t="s">
        <v>407</v>
      </c>
      <c r="BK2256" s="91">
        <v>-2.2499999999999999E-2</v>
      </c>
      <c r="BL2256" s="92" t="s">
        <v>609</v>
      </c>
      <c r="BM2256" s="92">
        <v>0</v>
      </c>
      <c r="BN2256" s="92">
        <v>645</v>
      </c>
      <c r="BO2256" s="92">
        <v>109.94715881</v>
      </c>
      <c r="BP2256" s="92">
        <v>72.904418949999993</v>
      </c>
      <c r="BQ2256" s="92">
        <v>91.425788879999999</v>
      </c>
      <c r="BR2256" s="91">
        <v>4740</v>
      </c>
      <c r="BS2256" s="92">
        <v>1519004.9994999999</v>
      </c>
      <c r="BT2256" s="92">
        <v>5033871.9913999997</v>
      </c>
      <c r="BU2256" s="92">
        <v>4740</v>
      </c>
      <c r="BV2256" s="93">
        <v>44562</v>
      </c>
      <c r="BW2256" s="93">
        <v>44926</v>
      </c>
      <c r="BX2256" s="40"/>
      <c r="BY2256" s="15">
        <f>IF(BI2256=0,MAX($BY$5:BY2255)+1,0)</f>
        <v>0</v>
      </c>
      <c r="BZ2256" s="15" t="str">
        <f t="shared" si="37"/>
        <v/>
      </c>
    </row>
    <row r="2257" spans="61:78" x14ac:dyDescent="0.25">
      <c r="BI2257" s="27">
        <v>11</v>
      </c>
      <c r="BJ2257" t="s">
        <v>407</v>
      </c>
      <c r="BK2257" s="91">
        <v>-2.2499999999999999E-2</v>
      </c>
      <c r="BL2257" s="92" t="s">
        <v>610</v>
      </c>
      <c r="BM2257" s="92">
        <v>0</v>
      </c>
      <c r="BN2257" s="92">
        <v>645</v>
      </c>
      <c r="BO2257" s="92">
        <v>109.94715881</v>
      </c>
      <c r="BP2257" s="92">
        <v>72.904418949999993</v>
      </c>
      <c r="BQ2257" s="92">
        <v>91.425788879999999</v>
      </c>
      <c r="BR2257" s="91">
        <v>4741</v>
      </c>
      <c r="BS2257" s="92">
        <v>1519003.9994999999</v>
      </c>
      <c r="BT2257" s="92">
        <v>5033866.9908999996</v>
      </c>
      <c r="BU2257" s="92">
        <v>4741</v>
      </c>
      <c r="BV2257" s="93">
        <v>44562</v>
      </c>
      <c r="BW2257" s="93">
        <v>44926</v>
      </c>
      <c r="BX2257" s="40"/>
      <c r="BY2257" s="15">
        <f>IF(BI2257=0,MAX($BY$5:BY2256)+1,0)</f>
        <v>0</v>
      </c>
      <c r="BZ2257" s="15" t="str">
        <f t="shared" si="37"/>
        <v/>
      </c>
    </row>
    <row r="2258" spans="61:78" x14ac:dyDescent="0.25">
      <c r="BI2258" s="27">
        <v>12</v>
      </c>
      <c r="BJ2258" t="s">
        <v>409</v>
      </c>
      <c r="BK2258" s="91">
        <v>-8.0000000000000002E-3</v>
      </c>
      <c r="BL2258" s="92" t="s">
        <v>612</v>
      </c>
      <c r="BM2258" s="92">
        <v>0</v>
      </c>
      <c r="BN2258" s="92">
        <v>8231</v>
      </c>
      <c r="BO2258" s="92">
        <v>109.92002869</v>
      </c>
      <c r="BP2258" s="92">
        <v>64.246482850000007</v>
      </c>
      <c r="BQ2258" s="92">
        <v>87.083255769999994</v>
      </c>
      <c r="BR2258" s="91" t="s">
        <v>18</v>
      </c>
      <c r="BS2258" s="92">
        <v>1517647.0034</v>
      </c>
      <c r="BT2258" s="92">
        <v>5031648.0003000004</v>
      </c>
      <c r="BU2258" s="92" t="s">
        <v>18</v>
      </c>
      <c r="BV2258" s="93">
        <v>44562</v>
      </c>
      <c r="BW2258" s="93">
        <v>44926</v>
      </c>
      <c r="BX2258" s="40"/>
      <c r="BY2258" s="15">
        <f>IF(BI2258=0,MAX($BY$5:BY2257)+1,0)</f>
        <v>0</v>
      </c>
      <c r="BZ2258" s="15" t="str">
        <f t="shared" si="37"/>
        <v/>
      </c>
    </row>
    <row r="2259" spans="61:78" x14ac:dyDescent="0.25">
      <c r="BI2259" s="27">
        <v>13</v>
      </c>
      <c r="BJ2259" t="s">
        <v>410</v>
      </c>
      <c r="BK2259" s="91">
        <v>-8.0000000000000002E-3</v>
      </c>
      <c r="BL2259" s="92" t="s">
        <v>613</v>
      </c>
      <c r="BM2259" s="92">
        <v>0</v>
      </c>
      <c r="BN2259" s="92">
        <v>7745</v>
      </c>
      <c r="BO2259" s="92">
        <v>109.08650208</v>
      </c>
      <c r="BP2259" s="92">
        <v>64.124412539999994</v>
      </c>
      <c r="BQ2259" s="92">
        <v>86.605457309999906</v>
      </c>
      <c r="BR2259" s="91" t="s">
        <v>19</v>
      </c>
      <c r="BS2259" s="92">
        <v>1517718.0031000001</v>
      </c>
      <c r="BT2259" s="92">
        <v>5031736.0006999997</v>
      </c>
      <c r="BU2259" s="92" t="s">
        <v>19</v>
      </c>
      <c r="BV2259" s="93">
        <v>44562</v>
      </c>
      <c r="BW2259" s="93">
        <v>44926</v>
      </c>
      <c r="BX2259" s="40"/>
      <c r="BY2259" s="15">
        <f>IF(BI2259=0,MAX($BY$5:BY2258)+1,0)</f>
        <v>0</v>
      </c>
      <c r="BZ2259" s="15" t="str">
        <f t="shared" si="37"/>
        <v/>
      </c>
    </row>
    <row r="2260" spans="61:78" x14ac:dyDescent="0.25">
      <c r="BI2260" s="27">
        <v>14</v>
      </c>
      <c r="BJ2260" t="s">
        <v>412</v>
      </c>
      <c r="BK2260" s="91">
        <v>-8.0000000000000002E-3</v>
      </c>
      <c r="BL2260" s="92" t="s">
        <v>615</v>
      </c>
      <c r="BM2260" s="92">
        <v>0</v>
      </c>
      <c r="BN2260" s="92">
        <v>9316</v>
      </c>
      <c r="BO2260" s="92">
        <v>108.80895233</v>
      </c>
      <c r="BP2260" s="92">
        <v>63.80172348</v>
      </c>
      <c r="BQ2260" s="92">
        <v>86.305337905000002</v>
      </c>
      <c r="BR2260" s="91" t="s">
        <v>28</v>
      </c>
      <c r="BS2260" s="92">
        <v>1517845.0024000001</v>
      </c>
      <c r="BT2260" s="92">
        <v>5031586.9985999996</v>
      </c>
      <c r="BU2260" s="92" t="s">
        <v>28</v>
      </c>
      <c r="BV2260" s="93">
        <v>44562</v>
      </c>
      <c r="BW2260" s="93">
        <v>44926</v>
      </c>
      <c r="BX2260" s="40"/>
      <c r="BY2260" s="15">
        <f>IF(BI2260=0,MAX($BY$5:BY2259)+1,0)</f>
        <v>0</v>
      </c>
      <c r="BZ2260" s="15" t="str">
        <f t="shared" si="37"/>
        <v/>
      </c>
    </row>
    <row r="2261" spans="61:78" x14ac:dyDescent="0.25">
      <c r="BI2261" s="27">
        <v>15</v>
      </c>
      <c r="BJ2261" t="s">
        <v>413</v>
      </c>
      <c r="BK2261" s="91">
        <v>-8.0000000000000002E-3</v>
      </c>
      <c r="BL2261" s="92" t="s">
        <v>616</v>
      </c>
      <c r="BM2261" s="92">
        <v>0</v>
      </c>
      <c r="BN2261" s="92">
        <v>10445</v>
      </c>
      <c r="BO2261" s="92">
        <v>109.21190643</v>
      </c>
      <c r="BP2261" s="92">
        <v>63.974983219999999</v>
      </c>
      <c r="BQ2261" s="92">
        <v>86.593444825000006</v>
      </c>
      <c r="BR2261" s="91" t="s">
        <v>29</v>
      </c>
      <c r="BS2261" s="92">
        <v>1517749.0031000001</v>
      </c>
      <c r="BT2261" s="92">
        <v>5031492.9918999998</v>
      </c>
      <c r="BU2261" s="92" t="s">
        <v>29</v>
      </c>
      <c r="BV2261" s="93">
        <v>44562</v>
      </c>
      <c r="BW2261" s="93">
        <v>44926</v>
      </c>
      <c r="BX2261" s="40"/>
      <c r="BY2261" s="15">
        <f>IF(BI2261=0,MAX($BY$5:BY2260)+1,0)</f>
        <v>0</v>
      </c>
      <c r="BZ2261" s="15" t="str">
        <f t="shared" si="37"/>
        <v/>
      </c>
    </row>
    <row r="2262" spans="61:78" x14ac:dyDescent="0.25">
      <c r="BI2262" s="27">
        <v>16</v>
      </c>
      <c r="BJ2262" t="s">
        <v>417</v>
      </c>
      <c r="BK2262" s="91">
        <v>-8.0000000000000002E-3</v>
      </c>
      <c r="BL2262" s="92" t="s">
        <v>621</v>
      </c>
      <c r="BM2262" s="92">
        <v>0</v>
      </c>
      <c r="BN2262" s="92">
        <v>1919</v>
      </c>
      <c r="BO2262" s="92">
        <v>107.52838898</v>
      </c>
      <c r="BP2262" s="92">
        <v>71.738250730000004</v>
      </c>
      <c r="BQ2262" s="92">
        <v>89.633319854999996</v>
      </c>
      <c r="BR2262" s="91" t="s">
        <v>38</v>
      </c>
      <c r="BS2262" s="92">
        <v>1519559.9978</v>
      </c>
      <c r="BT2262" s="92">
        <v>5033463.9984999998</v>
      </c>
      <c r="BU2262" s="92" t="s">
        <v>38</v>
      </c>
      <c r="BV2262" s="93">
        <v>44562</v>
      </c>
      <c r="BW2262" s="93">
        <v>44926</v>
      </c>
      <c r="BX2262" s="40"/>
      <c r="BY2262" s="15">
        <f>IF(BI2262=0,MAX($BY$5:BY2261)+1,0)</f>
        <v>0</v>
      </c>
      <c r="BZ2262" s="15" t="str">
        <f t="shared" si="37"/>
        <v/>
      </c>
    </row>
    <row r="2263" spans="61:78" x14ac:dyDescent="0.25">
      <c r="BI2263" s="27">
        <v>17</v>
      </c>
      <c r="BJ2263" t="s">
        <v>418</v>
      </c>
      <c r="BK2263" s="91">
        <v>-8.0000000000000002E-3</v>
      </c>
      <c r="BL2263" s="92" t="s">
        <v>622</v>
      </c>
      <c r="BM2263" s="92">
        <v>0</v>
      </c>
      <c r="BN2263" s="92">
        <v>2048</v>
      </c>
      <c r="BO2263" s="92">
        <v>107.55656433</v>
      </c>
      <c r="BP2263" s="92">
        <v>71.476799009999993</v>
      </c>
      <c r="BQ2263" s="92">
        <v>89.516681669999997</v>
      </c>
      <c r="BR2263" s="91" t="s">
        <v>39</v>
      </c>
      <c r="BS2263" s="92">
        <v>1519593.9975000001</v>
      </c>
      <c r="BT2263" s="92">
        <v>5033411.9990999997</v>
      </c>
      <c r="BU2263" s="92" t="s">
        <v>39</v>
      </c>
      <c r="BV2263" s="93">
        <v>44562</v>
      </c>
      <c r="BW2263" s="93">
        <v>44926</v>
      </c>
      <c r="BX2263" s="40"/>
      <c r="BY2263" s="15">
        <f>IF(BI2263=0,MAX($BY$5:BY2262)+1,0)</f>
        <v>0</v>
      </c>
      <c r="BZ2263" s="15" t="str">
        <f t="shared" si="37"/>
        <v/>
      </c>
    </row>
    <row r="2264" spans="61:78" x14ac:dyDescent="0.25">
      <c r="BI2264" s="27">
        <v>18</v>
      </c>
      <c r="BJ2264" t="s">
        <v>419</v>
      </c>
      <c r="BK2264" s="91">
        <v>-8.0000000000000002E-3</v>
      </c>
      <c r="BL2264" s="92" t="s">
        <v>623</v>
      </c>
      <c r="BM2264" s="92">
        <v>0</v>
      </c>
      <c r="BN2264" s="92">
        <v>2173</v>
      </c>
      <c r="BO2264" s="92">
        <v>107.66276550000001</v>
      </c>
      <c r="BP2264" s="92">
        <v>71.339622500000004</v>
      </c>
      <c r="BQ2264" s="92">
        <v>89.501193999999998</v>
      </c>
      <c r="BR2264" s="91" t="s">
        <v>40</v>
      </c>
      <c r="BS2264" s="92">
        <v>1519634.9982</v>
      </c>
      <c r="BT2264" s="92">
        <v>5033369.9902999997</v>
      </c>
      <c r="BU2264" s="92" t="s">
        <v>40</v>
      </c>
      <c r="BV2264" s="93">
        <v>44562</v>
      </c>
      <c r="BW2264" s="93">
        <v>44926</v>
      </c>
      <c r="BX2264" s="40"/>
      <c r="BY2264" s="15">
        <f>IF(BI2264=0,MAX($BY$5:BY2263)+1,0)</f>
        <v>0</v>
      </c>
      <c r="BZ2264" s="15" t="str">
        <f t="shared" si="37"/>
        <v/>
      </c>
    </row>
    <row r="2265" spans="61:78" x14ac:dyDescent="0.25">
      <c r="BI2265" s="27">
        <v>19</v>
      </c>
      <c r="BJ2265" t="s">
        <v>420</v>
      </c>
      <c r="BK2265" s="91">
        <v>6.0000000000000001E-3</v>
      </c>
      <c r="BL2265" s="92" t="s">
        <v>624</v>
      </c>
      <c r="BM2265" s="92">
        <v>0</v>
      </c>
      <c r="BN2265" s="92">
        <v>2169</v>
      </c>
      <c r="BO2265" s="92">
        <v>108.33624268</v>
      </c>
      <c r="BP2265" s="92">
        <v>71.719467159999994</v>
      </c>
      <c r="BQ2265" s="92">
        <v>90.027854919999996</v>
      </c>
      <c r="BR2265" s="91" t="s">
        <v>41</v>
      </c>
      <c r="BS2265" s="92">
        <v>1519433.0009000001</v>
      </c>
      <c r="BT2265" s="92">
        <v>5033336.9924999997</v>
      </c>
      <c r="BU2265" s="92" t="s">
        <v>41</v>
      </c>
      <c r="BV2265" s="93">
        <v>44562</v>
      </c>
      <c r="BW2265" s="93">
        <v>44926</v>
      </c>
      <c r="BX2265" s="40"/>
      <c r="BY2265" s="15">
        <f>IF(BI2265=0,MAX($BY$5:BY2264)+1,0)</f>
        <v>0</v>
      </c>
      <c r="BZ2265" s="15" t="str">
        <f t="shared" si="37"/>
        <v/>
      </c>
    </row>
    <row r="2266" spans="61:78" x14ac:dyDescent="0.25">
      <c r="BI2266" s="27">
        <v>20</v>
      </c>
      <c r="BJ2266" t="s">
        <v>420</v>
      </c>
      <c r="BK2266" s="91">
        <v>6.0000000000000001E-3</v>
      </c>
      <c r="BL2266" s="92" t="s">
        <v>625</v>
      </c>
      <c r="BM2266" s="92">
        <v>0</v>
      </c>
      <c r="BN2266" s="92">
        <v>2169</v>
      </c>
      <c r="BO2266" s="92">
        <v>108.33624268</v>
      </c>
      <c r="BP2266" s="92">
        <v>71.719467159999994</v>
      </c>
      <c r="BQ2266" s="92">
        <v>90.027854919999996</v>
      </c>
      <c r="BR2266" s="91" t="s">
        <v>42</v>
      </c>
      <c r="BS2266" s="92">
        <v>1519443.996</v>
      </c>
      <c r="BT2266" s="92">
        <v>5033326.9955000002</v>
      </c>
      <c r="BU2266" s="92" t="s">
        <v>42</v>
      </c>
      <c r="BV2266" s="93">
        <v>44562</v>
      </c>
      <c r="BW2266" s="93">
        <v>44926</v>
      </c>
      <c r="BX2266" s="40"/>
      <c r="BY2266" s="15">
        <f>IF(BI2266=0,MAX($BY$5:BY2265)+1,0)</f>
        <v>0</v>
      </c>
      <c r="BZ2266" s="15" t="str">
        <f t="shared" si="37"/>
        <v/>
      </c>
    </row>
    <row r="2267" spans="61:78" x14ac:dyDescent="0.25">
      <c r="BI2267" s="27">
        <v>21</v>
      </c>
      <c r="BJ2267" t="s">
        <v>421</v>
      </c>
      <c r="BK2267" s="91">
        <v>6.0000000000000001E-3</v>
      </c>
      <c r="BL2267" s="92" t="s">
        <v>626</v>
      </c>
      <c r="BM2267" s="92">
        <v>0</v>
      </c>
      <c r="BN2267" s="92">
        <v>2295</v>
      </c>
      <c r="BO2267" s="92">
        <v>107.84601592999999</v>
      </c>
      <c r="BP2267" s="92">
        <v>71.506248470000003</v>
      </c>
      <c r="BQ2267" s="92">
        <v>89.676132199999998</v>
      </c>
      <c r="BR2267" s="91" t="s">
        <v>43</v>
      </c>
      <c r="BS2267" s="92">
        <v>1519469.0020999999</v>
      </c>
      <c r="BT2267" s="92">
        <v>5033304.9913999997</v>
      </c>
      <c r="BU2267" s="92" t="s">
        <v>43</v>
      </c>
      <c r="BV2267" s="93">
        <v>44562</v>
      </c>
      <c r="BW2267" s="93">
        <v>44926</v>
      </c>
      <c r="BX2267" s="40"/>
      <c r="BY2267" s="15">
        <f>IF(BI2267=0,MAX($BY$5:BY2266)+1,0)</f>
        <v>0</v>
      </c>
      <c r="BZ2267" s="15" t="str">
        <f t="shared" si="37"/>
        <v/>
      </c>
    </row>
    <row r="2268" spans="61:78" x14ac:dyDescent="0.25">
      <c r="BI2268" s="27">
        <v>22</v>
      </c>
      <c r="BJ2268" t="s">
        <v>421</v>
      </c>
      <c r="BK2268" s="91">
        <v>6.0000000000000001E-3</v>
      </c>
      <c r="BL2268" s="92" t="s">
        <v>627</v>
      </c>
      <c r="BM2268" s="92">
        <v>0</v>
      </c>
      <c r="BN2268" s="92">
        <v>2295</v>
      </c>
      <c r="BO2268" s="92">
        <v>107.84601592999999</v>
      </c>
      <c r="BP2268" s="92">
        <v>71.506248470000003</v>
      </c>
      <c r="BQ2268" s="92">
        <v>89.676132199999998</v>
      </c>
      <c r="BR2268" s="91" t="s">
        <v>44</v>
      </c>
      <c r="BS2268" s="92">
        <v>1519482.0045</v>
      </c>
      <c r="BT2268" s="92">
        <v>5033285.9927000003</v>
      </c>
      <c r="BU2268" s="92" t="s">
        <v>44</v>
      </c>
      <c r="BV2268" s="93">
        <v>44562</v>
      </c>
      <c r="BW2268" s="93">
        <v>44926</v>
      </c>
      <c r="BX2268" s="40"/>
      <c r="BY2268" s="15">
        <f>IF(BI2268=0,MAX($BY$5:BY2267)+1,0)</f>
        <v>0</v>
      </c>
      <c r="BZ2268" s="15" t="str">
        <f t="shared" si="37"/>
        <v/>
      </c>
    </row>
    <row r="2269" spans="61:78" x14ac:dyDescent="0.25">
      <c r="BI2269" s="27">
        <v>23</v>
      </c>
      <c r="BJ2269" t="s">
        <v>422</v>
      </c>
      <c r="BK2269" s="91">
        <v>2.4E-2</v>
      </c>
      <c r="BL2269" s="92" t="s">
        <v>628</v>
      </c>
      <c r="BM2269" s="92">
        <v>0</v>
      </c>
      <c r="BN2269" s="92">
        <v>2527</v>
      </c>
      <c r="BO2269" s="92">
        <v>107.97271729000001</v>
      </c>
      <c r="BP2269" s="92">
        <v>71.206565859999998</v>
      </c>
      <c r="BQ2269" s="92">
        <v>89.589641575000002</v>
      </c>
      <c r="BR2269" s="91" t="s">
        <v>45</v>
      </c>
      <c r="BS2269" s="92">
        <v>1519518.9950999999</v>
      </c>
      <c r="BT2269" s="92">
        <v>5033226.9990999997</v>
      </c>
      <c r="BU2269" s="92" t="s">
        <v>45</v>
      </c>
      <c r="BV2269" s="93">
        <v>44562</v>
      </c>
      <c r="BW2269" s="93">
        <v>44926</v>
      </c>
      <c r="BX2269" s="40"/>
      <c r="BY2269" s="15">
        <f>IF(BI2269=0,MAX($BY$5:BY2268)+1,0)</f>
        <v>0</v>
      </c>
      <c r="BZ2269" s="15" t="str">
        <f t="shared" si="37"/>
        <v/>
      </c>
    </row>
    <row r="2270" spans="61:78" x14ac:dyDescent="0.25">
      <c r="BI2270" s="27">
        <v>24</v>
      </c>
      <c r="BJ2270" t="s">
        <v>423</v>
      </c>
      <c r="BK2270" s="91">
        <v>-2.1399999999999999E-2</v>
      </c>
      <c r="BL2270" s="92" t="s">
        <v>629</v>
      </c>
      <c r="BM2270" s="92">
        <v>0</v>
      </c>
      <c r="BN2270" s="92">
        <v>2287</v>
      </c>
      <c r="BO2270" s="92">
        <v>107.6685791</v>
      </c>
      <c r="BP2270" s="92">
        <v>71.260536189999996</v>
      </c>
      <c r="BQ2270" s="92">
        <v>89.464557644999999</v>
      </c>
      <c r="BR2270" s="91" t="s">
        <v>46</v>
      </c>
      <c r="BS2270" s="92">
        <v>1519078.0001999999</v>
      </c>
      <c r="BT2270" s="92">
        <v>5033219.9946999997</v>
      </c>
      <c r="BU2270" s="92" t="s">
        <v>46</v>
      </c>
      <c r="BV2270" s="93">
        <v>44562</v>
      </c>
      <c r="BW2270" s="93">
        <v>44926</v>
      </c>
      <c r="BX2270" s="40"/>
      <c r="BY2270" s="15">
        <f>IF(BI2270=0,MAX($BY$5:BY2269)+1,0)</f>
        <v>0</v>
      </c>
      <c r="BZ2270" s="15" t="str">
        <f t="shared" si="37"/>
        <v/>
      </c>
    </row>
    <row r="2271" spans="61:78" x14ac:dyDescent="0.25">
      <c r="BI2271" s="27">
        <v>25</v>
      </c>
      <c r="BJ2271" t="s">
        <v>424</v>
      </c>
      <c r="BK2271" s="91">
        <v>2.1399999999999999E-2</v>
      </c>
      <c r="BL2271" s="92" t="s">
        <v>630</v>
      </c>
      <c r="BM2271" s="92">
        <v>0</v>
      </c>
      <c r="BN2271" s="92">
        <v>1909</v>
      </c>
      <c r="BO2271" s="92">
        <v>108.11677551</v>
      </c>
      <c r="BP2271" s="92">
        <v>71.622856139999996</v>
      </c>
      <c r="BQ2271" s="92">
        <v>89.869815824999904</v>
      </c>
      <c r="BR2271" s="91" t="s">
        <v>47</v>
      </c>
      <c r="BS2271" s="92">
        <v>1519088.0037</v>
      </c>
      <c r="BT2271" s="92">
        <v>5033340.9992000004</v>
      </c>
      <c r="BU2271" s="92" t="s">
        <v>47</v>
      </c>
      <c r="BV2271" s="93">
        <v>44562</v>
      </c>
      <c r="BW2271" s="93">
        <v>44926</v>
      </c>
      <c r="BX2271" s="40"/>
      <c r="BY2271" s="15">
        <f>IF(BI2271=0,MAX($BY$5:BY2270)+1,0)</f>
        <v>0</v>
      </c>
      <c r="BZ2271" s="15" t="str">
        <f t="shared" si="37"/>
        <v/>
      </c>
    </row>
    <row r="2272" spans="61:78" x14ac:dyDescent="0.25">
      <c r="BI2272" s="27">
        <v>26</v>
      </c>
      <c r="BJ2272" t="s">
        <v>425</v>
      </c>
      <c r="BK2272" s="91">
        <v>2.1399999999999999E-2</v>
      </c>
      <c r="BL2272" s="92" t="s">
        <v>631</v>
      </c>
      <c r="BM2272" s="92">
        <v>0</v>
      </c>
      <c r="BN2272" s="92">
        <v>2161</v>
      </c>
      <c r="BO2272" s="92">
        <v>107.9879303</v>
      </c>
      <c r="BP2272" s="92">
        <v>71.230773929999998</v>
      </c>
      <c r="BQ2272" s="92">
        <v>89.609352114999993</v>
      </c>
      <c r="BR2272" s="91" t="s">
        <v>48</v>
      </c>
      <c r="BS2272" s="92">
        <v>1519071.9994999999</v>
      </c>
      <c r="BT2272" s="92">
        <v>5033226.9907999998</v>
      </c>
      <c r="BU2272" s="92" t="s">
        <v>48</v>
      </c>
      <c r="BV2272" s="93">
        <v>44562</v>
      </c>
      <c r="BW2272" s="93">
        <v>44926</v>
      </c>
      <c r="BX2272" s="40"/>
      <c r="BY2272" s="15">
        <f>IF(BI2272=0,MAX($BY$5:BY2271)+1,0)</f>
        <v>0</v>
      </c>
      <c r="BZ2272" s="15" t="str">
        <f t="shared" si="37"/>
        <v/>
      </c>
    </row>
    <row r="2273" spans="61:78" x14ac:dyDescent="0.25">
      <c r="BI2273" s="27">
        <v>27</v>
      </c>
      <c r="BJ2273" t="s">
        <v>426</v>
      </c>
      <c r="BK2273" s="91">
        <v>-6.0000000000000001E-3</v>
      </c>
      <c r="BL2273" s="92" t="s">
        <v>632</v>
      </c>
      <c r="BM2273" s="92">
        <v>0</v>
      </c>
      <c r="BN2273" s="92">
        <v>2528</v>
      </c>
      <c r="BO2273" s="92">
        <v>107.90103148999999</v>
      </c>
      <c r="BP2273" s="92">
        <v>71.132980349999997</v>
      </c>
      <c r="BQ2273" s="92">
        <v>89.517005920000003</v>
      </c>
      <c r="BR2273" s="91" t="s">
        <v>49</v>
      </c>
      <c r="BS2273" s="92">
        <v>1519568.0019</v>
      </c>
      <c r="BT2273" s="92">
        <v>5033226.9948000005</v>
      </c>
      <c r="BU2273" s="92" t="s">
        <v>49</v>
      </c>
      <c r="BV2273" s="93">
        <v>44562</v>
      </c>
      <c r="BW2273" s="93">
        <v>44926</v>
      </c>
      <c r="BX2273" s="40"/>
      <c r="BY2273" s="15">
        <f>IF(BI2273=0,MAX($BY$5:BY2272)+1,0)</f>
        <v>0</v>
      </c>
      <c r="BZ2273" s="15" t="str">
        <f t="shared" si="37"/>
        <v/>
      </c>
    </row>
    <row r="2274" spans="61:78" x14ac:dyDescent="0.25">
      <c r="BI2274" s="27">
        <v>28</v>
      </c>
      <c r="BJ2274" t="s">
        <v>426</v>
      </c>
      <c r="BK2274" s="91">
        <v>-6.0000000000000001E-3</v>
      </c>
      <c r="BL2274" s="92" t="s">
        <v>633</v>
      </c>
      <c r="BM2274" s="92">
        <v>0</v>
      </c>
      <c r="BN2274" s="92">
        <v>2528</v>
      </c>
      <c r="BO2274" s="92">
        <v>107.90103148999999</v>
      </c>
      <c r="BP2274" s="92">
        <v>71.132980349999997</v>
      </c>
      <c r="BQ2274" s="92">
        <v>89.517005920000003</v>
      </c>
      <c r="BR2274" s="91" t="s">
        <v>50</v>
      </c>
      <c r="BS2274" s="92">
        <v>1519571.9987999999</v>
      </c>
      <c r="BT2274" s="92">
        <v>5033222.9929</v>
      </c>
      <c r="BU2274" s="92" t="s">
        <v>50</v>
      </c>
      <c r="BV2274" s="93">
        <v>44562</v>
      </c>
      <c r="BW2274" s="93">
        <v>44926</v>
      </c>
      <c r="BX2274" s="40"/>
      <c r="BY2274" s="15">
        <f>IF(BI2274=0,MAX($BY$5:BY2273)+1,0)</f>
        <v>0</v>
      </c>
      <c r="BZ2274" s="15" t="str">
        <f t="shared" si="37"/>
        <v/>
      </c>
    </row>
    <row r="2275" spans="61:78" x14ac:dyDescent="0.25">
      <c r="BI2275" s="27">
        <v>29</v>
      </c>
      <c r="BJ2275" t="s">
        <v>427</v>
      </c>
      <c r="BK2275" s="91">
        <v>6.0000000000000001E-3</v>
      </c>
      <c r="BL2275" s="92" t="s">
        <v>634</v>
      </c>
      <c r="BM2275" s="92">
        <v>0</v>
      </c>
      <c r="BN2275" s="92">
        <v>2412</v>
      </c>
      <c r="BO2275" s="92">
        <v>108.01702118</v>
      </c>
      <c r="BP2275" s="92">
        <v>71.264244079999997</v>
      </c>
      <c r="BQ2275" s="92">
        <v>89.640632629999999</v>
      </c>
      <c r="BR2275" s="91" t="s">
        <v>51</v>
      </c>
      <c r="BS2275" s="92">
        <v>1519546.9998999999</v>
      </c>
      <c r="BT2275" s="92">
        <v>5033241</v>
      </c>
      <c r="BU2275" s="92" t="s">
        <v>51</v>
      </c>
      <c r="BV2275" s="93">
        <v>44562</v>
      </c>
      <c r="BW2275" s="93">
        <v>44926</v>
      </c>
      <c r="BX2275" s="40"/>
      <c r="BY2275" s="15">
        <f>IF(BI2275=0,MAX($BY$5:BY2274)+1,0)</f>
        <v>0</v>
      </c>
      <c r="BZ2275" s="15" t="str">
        <f t="shared" si="37"/>
        <v/>
      </c>
    </row>
    <row r="2276" spans="61:78" x14ac:dyDescent="0.25">
      <c r="BI2276" s="27">
        <v>30</v>
      </c>
      <c r="BJ2276" t="s">
        <v>426</v>
      </c>
      <c r="BK2276" s="91">
        <v>6.0000000000000001E-3</v>
      </c>
      <c r="BL2276" s="92" t="s">
        <v>635</v>
      </c>
      <c r="BM2276" s="92">
        <v>0</v>
      </c>
      <c r="BN2276" s="92">
        <v>2528</v>
      </c>
      <c r="BO2276" s="92">
        <v>107.90103148999999</v>
      </c>
      <c r="BP2276" s="92">
        <v>71.132980349999997</v>
      </c>
      <c r="BQ2276" s="92">
        <v>89.517005920000003</v>
      </c>
      <c r="BR2276" s="91" t="s">
        <v>52</v>
      </c>
      <c r="BS2276" s="92">
        <v>1519545.0049999999</v>
      </c>
      <c r="BT2276" s="92">
        <v>5033238.9978999998</v>
      </c>
      <c r="BU2276" s="92" t="s">
        <v>52</v>
      </c>
      <c r="BV2276" s="93">
        <v>44562</v>
      </c>
      <c r="BW2276" s="93">
        <v>44926</v>
      </c>
      <c r="BX2276" s="40"/>
      <c r="BY2276" s="15">
        <f>IF(BI2276=0,MAX($BY$5:BY2275)+1,0)</f>
        <v>0</v>
      </c>
      <c r="BZ2276" s="15" t="str">
        <f t="shared" si="37"/>
        <v/>
      </c>
    </row>
    <row r="2277" spans="61:78" x14ac:dyDescent="0.25">
      <c r="BI2277" s="27">
        <v>31</v>
      </c>
      <c r="BJ2277" t="s">
        <v>422</v>
      </c>
      <c r="BK2277" s="91">
        <v>1.2E-2</v>
      </c>
      <c r="BL2277" s="92" t="s">
        <v>636</v>
      </c>
      <c r="BM2277" s="92">
        <v>0</v>
      </c>
      <c r="BN2277" s="92">
        <v>2527</v>
      </c>
      <c r="BO2277" s="92">
        <v>107.97271729000001</v>
      </c>
      <c r="BP2277" s="92">
        <v>71.206565859999998</v>
      </c>
      <c r="BQ2277" s="92">
        <v>89.589641575000002</v>
      </c>
      <c r="BR2277" s="91" t="s">
        <v>53</v>
      </c>
      <c r="BS2277" s="92">
        <v>1519518.9950999999</v>
      </c>
      <c r="BT2277" s="92">
        <v>5033226.9990999997</v>
      </c>
      <c r="BU2277" s="92" t="s">
        <v>53</v>
      </c>
      <c r="BV2277" s="93">
        <v>44562</v>
      </c>
      <c r="BW2277" s="93">
        <v>44926</v>
      </c>
      <c r="BX2277" s="40"/>
      <c r="BY2277" s="15">
        <f>IF(BI2277=0,MAX($BY$5:BY2276)+1,0)</f>
        <v>0</v>
      </c>
      <c r="BZ2277" s="15" t="str">
        <f t="shared" si="37"/>
        <v/>
      </c>
    </row>
    <row r="2278" spans="61:78" x14ac:dyDescent="0.25">
      <c r="BI2278" s="27">
        <v>32</v>
      </c>
      <c r="BJ2278" t="s">
        <v>426</v>
      </c>
      <c r="BK2278" s="91">
        <v>8.0000000000000002E-3</v>
      </c>
      <c r="BL2278" s="92" t="s">
        <v>639</v>
      </c>
      <c r="BM2278" s="92">
        <v>0</v>
      </c>
      <c r="BN2278" s="92">
        <v>2528</v>
      </c>
      <c r="BO2278" s="92">
        <v>107.90103148999999</v>
      </c>
      <c r="BP2278" s="92">
        <v>71.132980349999997</v>
      </c>
      <c r="BQ2278" s="92">
        <v>89.517005920000003</v>
      </c>
      <c r="BR2278" s="91" t="s">
        <v>56</v>
      </c>
      <c r="BS2278" s="92">
        <v>1519549.9957999999</v>
      </c>
      <c r="BT2278" s="92">
        <v>5033195.9979999997</v>
      </c>
      <c r="BU2278" s="92" t="s">
        <v>56</v>
      </c>
      <c r="BV2278" s="93">
        <v>44562</v>
      </c>
      <c r="BW2278" s="93">
        <v>44926</v>
      </c>
      <c r="BX2278" s="40"/>
      <c r="BY2278" s="15">
        <f>IF(BI2278=0,MAX($BY$5:BY2277)+1,0)</f>
        <v>0</v>
      </c>
      <c r="BZ2278" s="15" t="str">
        <f t="shared" si="37"/>
        <v/>
      </c>
    </row>
    <row r="2279" spans="61:78" x14ac:dyDescent="0.25">
      <c r="BI2279" s="27">
        <v>33</v>
      </c>
      <c r="BJ2279" t="s">
        <v>342</v>
      </c>
      <c r="BK2279" s="91">
        <v>6.0000000000000001E-3</v>
      </c>
      <c r="BL2279" s="92" t="s">
        <v>654</v>
      </c>
      <c r="BM2279" s="92">
        <v>0</v>
      </c>
      <c r="BN2279" s="92">
        <v>14785</v>
      </c>
      <c r="BO2279" s="92">
        <v>106.4753418</v>
      </c>
      <c r="BP2279" s="92">
        <v>63.433700559999998</v>
      </c>
      <c r="BQ2279" s="92">
        <v>84.95452118</v>
      </c>
      <c r="BR2279" s="91" t="s">
        <v>71</v>
      </c>
      <c r="BS2279" s="92">
        <v>1518762.0031999999</v>
      </c>
      <c r="BT2279" s="92">
        <v>5031310.9926000005</v>
      </c>
      <c r="BU2279" s="92" t="s">
        <v>71</v>
      </c>
      <c r="BV2279" s="93">
        <v>44562</v>
      </c>
      <c r="BW2279" s="93">
        <v>44926</v>
      </c>
      <c r="BX2279" s="40"/>
      <c r="BY2279" s="15">
        <f>IF(BI2279=0,MAX($BY$5:BY2278)+1,0)</f>
        <v>0</v>
      </c>
      <c r="BZ2279" s="15" t="str">
        <f t="shared" si="37"/>
        <v/>
      </c>
    </row>
    <row r="2280" spans="61:78" x14ac:dyDescent="0.25">
      <c r="BI2280" s="27">
        <v>34</v>
      </c>
      <c r="BJ2280" t="s">
        <v>453</v>
      </c>
      <c r="BK2280" s="91">
        <v>-3.5000000000000001E-3</v>
      </c>
      <c r="BL2280" s="92" t="s">
        <v>674</v>
      </c>
      <c r="BM2280" s="92">
        <v>0</v>
      </c>
      <c r="BN2280" s="92">
        <v>727</v>
      </c>
      <c r="BO2280" s="92">
        <v>112.15606689000001</v>
      </c>
      <c r="BP2280" s="92">
        <v>65.068504329999996</v>
      </c>
      <c r="BQ2280" s="92">
        <v>88.612285610000001</v>
      </c>
      <c r="BR2280" s="91" t="s">
        <v>87</v>
      </c>
      <c r="BS2280" s="92">
        <v>1516905.0027999999</v>
      </c>
      <c r="BT2280" s="92">
        <v>5033255.9985999996</v>
      </c>
      <c r="BU2280" s="92" t="s">
        <v>87</v>
      </c>
      <c r="BV2280" s="93">
        <v>44562</v>
      </c>
      <c r="BW2280" s="93">
        <v>44926</v>
      </c>
      <c r="BX2280" s="40"/>
      <c r="BY2280" s="15">
        <f>IF(BI2280=0,MAX($BY$5:BY2279)+1,0)</f>
        <v>0</v>
      </c>
      <c r="BZ2280" s="15" t="str">
        <f t="shared" si="37"/>
        <v/>
      </c>
    </row>
    <row r="2281" spans="61:78" x14ac:dyDescent="0.25">
      <c r="BI2281" s="27">
        <v>35</v>
      </c>
      <c r="BJ2281" t="s">
        <v>464</v>
      </c>
      <c r="BK2281" s="91">
        <v>-9.4999999999999998E-3</v>
      </c>
      <c r="BL2281" s="92" t="s">
        <v>683</v>
      </c>
      <c r="BM2281" s="92">
        <v>0</v>
      </c>
      <c r="BN2281" s="92">
        <v>9249</v>
      </c>
      <c r="BO2281" s="92">
        <v>103.56208801</v>
      </c>
      <c r="BP2281" s="92">
        <v>66.873481749999996</v>
      </c>
      <c r="BQ2281" s="92">
        <v>85.217784879999996</v>
      </c>
      <c r="BR2281" s="91" t="s">
        <v>89</v>
      </c>
      <c r="BS2281" s="92">
        <v>1520751.9961000001</v>
      </c>
      <c r="BT2281" s="92">
        <v>5032391.9959000004</v>
      </c>
      <c r="BU2281" s="92" t="s">
        <v>89</v>
      </c>
      <c r="BV2281" s="93">
        <v>44562</v>
      </c>
      <c r="BW2281" s="93">
        <v>44926</v>
      </c>
      <c r="BX2281" s="40"/>
      <c r="BY2281" s="15">
        <f>IF(BI2281=0,MAX($BY$5:BY2280)+1,0)</f>
        <v>0</v>
      </c>
      <c r="BZ2281" s="15" t="str">
        <f t="shared" si="37"/>
        <v/>
      </c>
    </row>
    <row r="2282" spans="61:78" x14ac:dyDescent="0.25">
      <c r="BI2282" s="27">
        <v>36</v>
      </c>
      <c r="BJ2282" t="s">
        <v>465</v>
      </c>
      <c r="BK2282" s="91">
        <v>-9.4999999999999998E-3</v>
      </c>
      <c r="BL2282" s="92" t="s">
        <v>684</v>
      </c>
      <c r="BM2282" s="92">
        <v>0</v>
      </c>
      <c r="BN2282" s="92">
        <v>8671</v>
      </c>
      <c r="BO2282" s="92">
        <v>104.6832962</v>
      </c>
      <c r="BP2282" s="92">
        <v>68.130287170000003</v>
      </c>
      <c r="BQ2282" s="92">
        <v>86.406791685000002</v>
      </c>
      <c r="BR2282" s="91" t="s">
        <v>90</v>
      </c>
      <c r="BS2282" s="92">
        <v>1520458.9982</v>
      </c>
      <c r="BT2282" s="92">
        <v>5032383.9956999999</v>
      </c>
      <c r="BU2282" s="92" t="s">
        <v>90</v>
      </c>
      <c r="BV2282" s="93">
        <v>44562</v>
      </c>
      <c r="BW2282" s="93">
        <v>44926</v>
      </c>
      <c r="BX2282" s="40"/>
      <c r="BY2282" s="15">
        <f>IF(BI2282=0,MAX($BY$5:BY2281)+1,0)</f>
        <v>0</v>
      </c>
      <c r="BZ2282" s="15" t="str">
        <f t="shared" si="37"/>
        <v/>
      </c>
    </row>
    <row r="2283" spans="61:78" x14ac:dyDescent="0.25">
      <c r="BI2283" s="27">
        <v>37</v>
      </c>
      <c r="BJ2283" t="s">
        <v>466</v>
      </c>
      <c r="BK2283" s="91">
        <v>-9.4999999999999998E-3</v>
      </c>
      <c r="BL2283" s="92" t="s">
        <v>685</v>
      </c>
      <c r="BM2283" s="92">
        <v>0</v>
      </c>
      <c r="BN2283" s="92">
        <v>9255</v>
      </c>
      <c r="BO2283" s="92">
        <v>103.91210938</v>
      </c>
      <c r="BP2283" s="92">
        <v>66.635841369999994</v>
      </c>
      <c r="BQ2283" s="92">
        <v>85.273975374999907</v>
      </c>
      <c r="BR2283" s="91" t="s">
        <v>91</v>
      </c>
      <c r="BS2283" s="92">
        <v>1520823.9998999999</v>
      </c>
      <c r="BT2283" s="92">
        <v>5032383.9976000004</v>
      </c>
      <c r="BU2283" s="92" t="s">
        <v>91</v>
      </c>
      <c r="BV2283" s="93">
        <v>44562</v>
      </c>
      <c r="BW2283" s="93">
        <v>44926</v>
      </c>
      <c r="BX2283" s="40"/>
      <c r="BY2283" s="15">
        <f>IF(BI2283=0,MAX($BY$5:BY2282)+1,0)</f>
        <v>0</v>
      </c>
      <c r="BZ2283" s="15" t="str">
        <f t="shared" si="37"/>
        <v/>
      </c>
    </row>
    <row r="2284" spans="61:78" x14ac:dyDescent="0.25">
      <c r="BI2284" s="27">
        <v>38</v>
      </c>
      <c r="BJ2284" t="s">
        <v>467</v>
      </c>
      <c r="BK2284" s="91">
        <v>-9.4999999999999998E-3</v>
      </c>
      <c r="BL2284" s="92" t="s">
        <v>686</v>
      </c>
      <c r="BM2284" s="92">
        <v>0</v>
      </c>
      <c r="BN2284" s="92">
        <v>8689</v>
      </c>
      <c r="BO2284" s="92">
        <v>104.02419281</v>
      </c>
      <c r="BP2284" s="92">
        <v>67.291755679999994</v>
      </c>
      <c r="BQ2284" s="92">
        <v>85.657974244999906</v>
      </c>
      <c r="BR2284" s="91" t="s">
        <v>92</v>
      </c>
      <c r="BS2284" s="92">
        <v>1520653.0012999999</v>
      </c>
      <c r="BT2284" s="92">
        <v>5032404.9929</v>
      </c>
      <c r="BU2284" s="92" t="s">
        <v>92</v>
      </c>
      <c r="BV2284" s="93">
        <v>44562</v>
      </c>
      <c r="BW2284" s="93">
        <v>44926</v>
      </c>
      <c r="BX2284" s="40"/>
      <c r="BY2284" s="15">
        <f>IF(BI2284=0,MAX($BY$5:BY2283)+1,0)</f>
        <v>0</v>
      </c>
      <c r="BZ2284" s="15" t="str">
        <f t="shared" si="37"/>
        <v/>
      </c>
    </row>
    <row r="2285" spans="61:78" x14ac:dyDescent="0.25">
      <c r="BI2285" s="27">
        <v>39</v>
      </c>
      <c r="BJ2285" t="s">
        <v>468</v>
      </c>
      <c r="BK2285" s="91">
        <v>-9.4999999999999998E-3</v>
      </c>
      <c r="BL2285" s="92" t="s">
        <v>687</v>
      </c>
      <c r="BM2285" s="92">
        <v>0</v>
      </c>
      <c r="BN2285" s="92">
        <v>7191</v>
      </c>
      <c r="BO2285" s="92">
        <v>103.00206756999999</v>
      </c>
      <c r="BP2285" s="92">
        <v>68.493926999999999</v>
      </c>
      <c r="BQ2285" s="92">
        <v>85.747997284999997</v>
      </c>
      <c r="BR2285" s="91" t="s">
        <v>93</v>
      </c>
      <c r="BS2285" s="92">
        <v>1520382.003</v>
      </c>
      <c r="BT2285" s="92">
        <v>5032502.9935999997</v>
      </c>
      <c r="BU2285" s="92" t="s">
        <v>93</v>
      </c>
      <c r="BV2285" s="93">
        <v>44562</v>
      </c>
      <c r="BW2285" s="93">
        <v>44926</v>
      </c>
      <c r="BX2285" s="40"/>
      <c r="BY2285" s="15">
        <f>IF(BI2285=0,MAX($BY$5:BY2284)+1,0)</f>
        <v>0</v>
      </c>
      <c r="BZ2285" s="15" t="str">
        <f t="shared" si="37"/>
        <v/>
      </c>
    </row>
    <row r="2286" spans="61:78" x14ac:dyDescent="0.25">
      <c r="BI2286" s="27">
        <v>0</v>
      </c>
      <c r="BJ2286" t="s">
        <v>394</v>
      </c>
      <c r="BK2286" s="91">
        <v>-5.0000000000000001E-3</v>
      </c>
      <c r="BL2286" s="92" t="s">
        <v>596</v>
      </c>
      <c r="BM2286" s="92">
        <v>0</v>
      </c>
      <c r="BN2286" s="92">
        <v>3117</v>
      </c>
      <c r="BO2286" s="92">
        <v>110.0019989</v>
      </c>
      <c r="BP2286" s="92">
        <v>65.353309629999998</v>
      </c>
      <c r="BQ2286" s="92">
        <v>87.677654265000001</v>
      </c>
      <c r="BR2286" s="91">
        <v>636</v>
      </c>
      <c r="BS2286" s="92">
        <v>1518019.0027999999</v>
      </c>
      <c r="BT2286" s="92">
        <v>5032595.9945999999</v>
      </c>
      <c r="BU2286" s="92">
        <v>636</v>
      </c>
      <c r="BV2286" s="93">
        <v>44562</v>
      </c>
      <c r="BW2286" s="93">
        <v>44926</v>
      </c>
      <c r="BX2286" s="40"/>
      <c r="BY2286" s="15">
        <f>IF(BI2286=0,MAX($BY$5:BY2285)+1,0)</f>
        <v>58</v>
      </c>
      <c r="BZ2286" s="15" t="str">
        <f t="shared" si="37"/>
        <v/>
      </c>
    </row>
    <row r="2287" spans="61:78" x14ac:dyDescent="0.25">
      <c r="BI2287" s="27">
        <v>1</v>
      </c>
      <c r="BJ2287" t="s">
        <v>395</v>
      </c>
      <c r="BK2287" s="91">
        <v>-5.0000000000000001E-3</v>
      </c>
      <c r="BL2287" s="92" t="s">
        <v>597</v>
      </c>
      <c r="BM2287" s="92">
        <v>0</v>
      </c>
      <c r="BN2287" s="92">
        <v>2749</v>
      </c>
      <c r="BO2287" s="92">
        <v>110.50395966000001</v>
      </c>
      <c r="BP2287" s="92">
        <v>65.559921259999996</v>
      </c>
      <c r="BQ2287" s="92">
        <v>88.031940460000001</v>
      </c>
      <c r="BR2287" s="91">
        <v>637</v>
      </c>
      <c r="BS2287" s="92">
        <v>1518020.0022</v>
      </c>
      <c r="BT2287" s="92">
        <v>5032741.9932000004</v>
      </c>
      <c r="BU2287" s="92">
        <v>637</v>
      </c>
      <c r="BV2287" s="93">
        <v>44562</v>
      </c>
      <c r="BW2287" s="93">
        <v>44926</v>
      </c>
      <c r="BX2287" s="40"/>
      <c r="BY2287" s="15">
        <f>IF(BI2287=0,MAX($BY$5:BY2286)+1,0)</f>
        <v>0</v>
      </c>
      <c r="BZ2287" s="15" t="str">
        <f t="shared" si="37"/>
        <v/>
      </c>
    </row>
    <row r="2288" spans="61:78" x14ac:dyDescent="0.25">
      <c r="BI2288" s="27">
        <v>2</v>
      </c>
      <c r="BJ2288" t="s">
        <v>396</v>
      </c>
      <c r="BK2288" s="91">
        <v>-0.02</v>
      </c>
      <c r="BL2288" s="92" t="s">
        <v>598</v>
      </c>
      <c r="BM2288" s="92">
        <v>0</v>
      </c>
      <c r="BN2288" s="92">
        <v>2531</v>
      </c>
      <c r="BO2288" s="92">
        <v>107.81092072</v>
      </c>
      <c r="BP2288" s="92">
        <v>70.854019170000001</v>
      </c>
      <c r="BQ2288" s="92">
        <v>89.332469945</v>
      </c>
      <c r="BR2288" s="91">
        <v>826</v>
      </c>
      <c r="BS2288" s="92">
        <v>1519684.0051</v>
      </c>
      <c r="BT2288" s="92">
        <v>5033258.9992000004</v>
      </c>
      <c r="BU2288" s="92">
        <v>826</v>
      </c>
      <c r="BV2288" s="93">
        <v>44562</v>
      </c>
      <c r="BW2288" s="93">
        <v>44926</v>
      </c>
      <c r="BX2288" s="40"/>
      <c r="BY2288" s="15">
        <f>IF(BI2288=0,MAX($BY$5:BY2287)+1,0)</f>
        <v>0</v>
      </c>
      <c r="BZ2288" s="15" t="str">
        <f t="shared" si="37"/>
        <v/>
      </c>
    </row>
    <row r="2289" spans="61:78" x14ac:dyDescent="0.25">
      <c r="BI2289" s="27">
        <v>3</v>
      </c>
      <c r="BJ2289" t="s">
        <v>397</v>
      </c>
      <c r="BK2289" s="91">
        <v>-2.1399999999999999E-2</v>
      </c>
      <c r="BL2289" s="92" t="s">
        <v>599</v>
      </c>
      <c r="BM2289" s="92">
        <v>0</v>
      </c>
      <c r="BN2289" s="92">
        <v>2038</v>
      </c>
      <c r="BO2289" s="92">
        <v>107.7279892</v>
      </c>
      <c r="BP2289" s="92">
        <v>71.638175959999998</v>
      </c>
      <c r="BQ2289" s="92">
        <v>89.683082579999905</v>
      </c>
      <c r="BR2289" s="91">
        <v>828</v>
      </c>
      <c r="BS2289" s="92">
        <v>1519133.9997</v>
      </c>
      <c r="BT2289" s="92">
        <v>5033304.9972000001</v>
      </c>
      <c r="BU2289" s="92">
        <v>828</v>
      </c>
      <c r="BV2289" s="93">
        <v>44562</v>
      </c>
      <c r="BW2289" s="93">
        <v>44926</v>
      </c>
      <c r="BX2289" s="40"/>
      <c r="BY2289" s="15">
        <f>IF(BI2289=0,MAX($BY$5:BY2288)+1,0)</f>
        <v>0</v>
      </c>
      <c r="BZ2289" s="15" t="str">
        <f t="shared" si="37"/>
        <v/>
      </c>
    </row>
    <row r="2290" spans="61:78" x14ac:dyDescent="0.25">
      <c r="BI2290" s="27">
        <v>4</v>
      </c>
      <c r="BJ2290" t="s">
        <v>398</v>
      </c>
      <c r="BK2290" s="91">
        <v>-3.0000000000000001E-3</v>
      </c>
      <c r="BL2290" s="92" t="s">
        <v>600</v>
      </c>
      <c r="BM2290" s="92">
        <v>0</v>
      </c>
      <c r="BN2290" s="92">
        <v>3878</v>
      </c>
      <c r="BO2290" s="92">
        <v>109.74568176</v>
      </c>
      <c r="BP2290" s="92">
        <v>65.147163390000003</v>
      </c>
      <c r="BQ2290" s="92">
        <v>87.446422575</v>
      </c>
      <c r="BR2290" s="91">
        <v>830</v>
      </c>
      <c r="BS2290" s="92">
        <v>1518029.0029</v>
      </c>
      <c r="BT2290" s="92">
        <v>5032427.9934999999</v>
      </c>
      <c r="BU2290" s="92">
        <v>830</v>
      </c>
      <c r="BV2290" s="93">
        <v>44562</v>
      </c>
      <c r="BW2290" s="93">
        <v>44926</v>
      </c>
      <c r="BX2290" s="40"/>
      <c r="BY2290" s="15">
        <f>IF(BI2290=0,MAX($BY$5:BY2289)+1,0)</f>
        <v>0</v>
      </c>
      <c r="BZ2290" s="15" t="str">
        <f t="shared" si="37"/>
        <v/>
      </c>
    </row>
    <row r="2291" spans="61:78" x14ac:dyDescent="0.25">
      <c r="BI2291" s="27">
        <v>5</v>
      </c>
      <c r="BJ2291" t="s">
        <v>399</v>
      </c>
      <c r="BK2291" s="91">
        <v>-0.05</v>
      </c>
      <c r="BL2291" s="92" t="s">
        <v>601</v>
      </c>
      <c r="BM2291" s="92">
        <v>0</v>
      </c>
      <c r="BN2291" s="92">
        <v>2298</v>
      </c>
      <c r="BO2291" s="92">
        <v>107.49346924</v>
      </c>
      <c r="BP2291" s="92">
        <v>71.22814941</v>
      </c>
      <c r="BQ2291" s="92">
        <v>89.360809324999906</v>
      </c>
      <c r="BR2291" s="91">
        <v>833</v>
      </c>
      <c r="BS2291" s="92">
        <v>1519631.0009999999</v>
      </c>
      <c r="BT2291" s="92">
        <v>5033315.9994999999</v>
      </c>
      <c r="BU2291" s="92">
        <v>833</v>
      </c>
      <c r="BV2291" s="93">
        <v>44562</v>
      </c>
      <c r="BW2291" s="93">
        <v>44926</v>
      </c>
      <c r="BX2291" s="40"/>
      <c r="BY2291" s="15">
        <f>IF(BI2291=0,MAX($BY$5:BY2290)+1,0)</f>
        <v>0</v>
      </c>
      <c r="BZ2291" s="15" t="str">
        <f t="shared" si="37"/>
        <v/>
      </c>
    </row>
    <row r="2292" spans="61:78" x14ac:dyDescent="0.25">
      <c r="BI2292" s="27">
        <v>6</v>
      </c>
      <c r="BJ2292" t="s">
        <v>402</v>
      </c>
      <c r="BK2292" s="91">
        <v>-5.0000000000000001E-3</v>
      </c>
      <c r="BL2292" s="92" t="s">
        <v>604</v>
      </c>
      <c r="BM2292" s="92">
        <v>0</v>
      </c>
      <c r="BN2292" s="92">
        <v>7027</v>
      </c>
      <c r="BO2292" s="92">
        <v>105.78554535000001</v>
      </c>
      <c r="BP2292" s="92">
        <v>69.659011840000005</v>
      </c>
      <c r="BQ2292" s="92">
        <v>87.722278595000006</v>
      </c>
      <c r="BR2292" s="91">
        <v>2503</v>
      </c>
      <c r="BS2292" s="92">
        <v>1519820.0038999999</v>
      </c>
      <c r="BT2292" s="92">
        <v>5032380.0003000004</v>
      </c>
      <c r="BU2292" s="92">
        <v>2503</v>
      </c>
      <c r="BV2292" s="93">
        <v>44562</v>
      </c>
      <c r="BW2292" s="93">
        <v>44926</v>
      </c>
      <c r="BX2292" s="40"/>
      <c r="BY2292" s="15">
        <f>IF(BI2292=0,MAX($BY$5:BY2291)+1,0)</f>
        <v>0</v>
      </c>
      <c r="BZ2292" s="15" t="str">
        <f t="shared" si="37"/>
        <v/>
      </c>
    </row>
    <row r="2293" spans="61:78" x14ac:dyDescent="0.25">
      <c r="BI2293" s="27">
        <v>7</v>
      </c>
      <c r="BJ2293" t="s">
        <v>404</v>
      </c>
      <c r="BK2293" s="91">
        <v>-0.01</v>
      </c>
      <c r="BL2293" s="92" t="s">
        <v>606</v>
      </c>
      <c r="BM2293" s="92">
        <v>0</v>
      </c>
      <c r="BN2293" s="92">
        <v>2010</v>
      </c>
      <c r="BO2293" s="92">
        <v>110.89460754</v>
      </c>
      <c r="BP2293" s="92">
        <v>65.334671020000002</v>
      </c>
      <c r="BQ2293" s="92">
        <v>88.114639280000006</v>
      </c>
      <c r="BR2293" s="91">
        <v>2550</v>
      </c>
      <c r="BS2293" s="92">
        <v>1517747.0035000001</v>
      </c>
      <c r="BT2293" s="92">
        <v>5032975.0000999998</v>
      </c>
      <c r="BU2293" s="92">
        <v>2550</v>
      </c>
      <c r="BV2293" s="93">
        <v>44562</v>
      </c>
      <c r="BW2293" s="93">
        <v>44926</v>
      </c>
      <c r="BX2293" s="40"/>
      <c r="BY2293" s="15">
        <f>IF(BI2293=0,MAX($BY$5:BY2292)+1,0)</f>
        <v>0</v>
      </c>
      <c r="BZ2293" s="15" t="str">
        <f t="shared" si="37"/>
        <v/>
      </c>
    </row>
    <row r="2294" spans="61:78" x14ac:dyDescent="0.25">
      <c r="BI2294" s="27">
        <v>8</v>
      </c>
      <c r="BJ2294" t="s">
        <v>405</v>
      </c>
      <c r="BK2294" s="91">
        <v>-8.0000000000000002E-3</v>
      </c>
      <c r="BL2294" s="92" t="s">
        <v>607</v>
      </c>
      <c r="BM2294" s="92">
        <v>0</v>
      </c>
      <c r="BN2294" s="92">
        <v>2256</v>
      </c>
      <c r="BO2294" s="92">
        <v>110.55115508999999</v>
      </c>
      <c r="BP2294" s="92">
        <v>65.523017879999998</v>
      </c>
      <c r="BQ2294" s="92">
        <v>88.037086485000003</v>
      </c>
      <c r="BR2294" s="91">
        <v>2551</v>
      </c>
      <c r="BS2294" s="92">
        <v>1517591.9992</v>
      </c>
      <c r="BT2294" s="92">
        <v>5032844.9995999997</v>
      </c>
      <c r="BU2294" s="92">
        <v>2551</v>
      </c>
      <c r="BV2294" s="93">
        <v>44562</v>
      </c>
      <c r="BW2294" s="93">
        <v>44926</v>
      </c>
      <c r="BX2294" s="40"/>
      <c r="BY2294" s="15">
        <f>IF(BI2294=0,MAX($BY$5:BY2293)+1,0)</f>
        <v>0</v>
      </c>
      <c r="BZ2294" s="15" t="str">
        <f t="shared" si="37"/>
        <v/>
      </c>
    </row>
    <row r="2295" spans="61:78" x14ac:dyDescent="0.25">
      <c r="BI2295" s="27">
        <v>9</v>
      </c>
      <c r="BJ2295" t="s">
        <v>406</v>
      </c>
      <c r="BK2295" s="91">
        <v>-1.2E-2</v>
      </c>
      <c r="BL2295" s="92" t="s">
        <v>608</v>
      </c>
      <c r="BM2295" s="92">
        <v>0</v>
      </c>
      <c r="BN2295" s="92">
        <v>2137</v>
      </c>
      <c r="BO2295" s="92">
        <v>110.35852814</v>
      </c>
      <c r="BP2295" s="92">
        <v>65.443931579999997</v>
      </c>
      <c r="BQ2295" s="92">
        <v>87.901229860000001</v>
      </c>
      <c r="BR2295" s="91">
        <v>2559</v>
      </c>
      <c r="BS2295" s="92">
        <v>1517866.0035999999</v>
      </c>
      <c r="BT2295" s="92">
        <v>5032951.9955000002</v>
      </c>
      <c r="BU2295" s="92">
        <v>2559</v>
      </c>
      <c r="BV2295" s="93">
        <v>44562</v>
      </c>
      <c r="BW2295" s="93">
        <v>44926</v>
      </c>
      <c r="BX2295" s="40"/>
      <c r="BY2295" s="15">
        <f>IF(BI2295=0,MAX($BY$5:BY2294)+1,0)</f>
        <v>0</v>
      </c>
      <c r="BZ2295" s="15" t="str">
        <f t="shared" si="37"/>
        <v/>
      </c>
    </row>
    <row r="2296" spans="61:78" x14ac:dyDescent="0.25">
      <c r="BI2296" s="27">
        <v>10</v>
      </c>
      <c r="BJ2296" t="s">
        <v>407</v>
      </c>
      <c r="BK2296" s="91">
        <v>-2.2499999999999999E-2</v>
      </c>
      <c r="BL2296" s="92" t="s">
        <v>609</v>
      </c>
      <c r="BM2296" s="92">
        <v>0</v>
      </c>
      <c r="BN2296" s="92">
        <v>645</v>
      </c>
      <c r="BO2296" s="92">
        <v>109.94715881</v>
      </c>
      <c r="BP2296" s="92">
        <v>72.904418949999993</v>
      </c>
      <c r="BQ2296" s="92">
        <v>91.425788879999999</v>
      </c>
      <c r="BR2296" s="91">
        <v>4740</v>
      </c>
      <c r="BS2296" s="92">
        <v>1519004.9994999999</v>
      </c>
      <c r="BT2296" s="92">
        <v>5033871.9913999997</v>
      </c>
      <c r="BU2296" s="92">
        <v>4740</v>
      </c>
      <c r="BV2296" s="93">
        <v>44562</v>
      </c>
      <c r="BW2296" s="93">
        <v>44926</v>
      </c>
      <c r="BX2296" s="40"/>
      <c r="BY2296" s="15">
        <f>IF(BI2296=0,MAX($BY$5:BY2295)+1,0)</f>
        <v>0</v>
      </c>
      <c r="BZ2296" s="15" t="str">
        <f t="shared" si="37"/>
        <v/>
      </c>
    </row>
    <row r="2297" spans="61:78" x14ac:dyDescent="0.25">
      <c r="BI2297" s="27">
        <v>11</v>
      </c>
      <c r="BJ2297" t="s">
        <v>407</v>
      </c>
      <c r="BK2297" s="91">
        <v>-2.2499999999999999E-2</v>
      </c>
      <c r="BL2297" s="92" t="s">
        <v>610</v>
      </c>
      <c r="BM2297" s="92">
        <v>0</v>
      </c>
      <c r="BN2297" s="92">
        <v>645</v>
      </c>
      <c r="BO2297" s="92">
        <v>109.94715881</v>
      </c>
      <c r="BP2297" s="92">
        <v>72.904418949999993</v>
      </c>
      <c r="BQ2297" s="92">
        <v>91.425788879999999</v>
      </c>
      <c r="BR2297" s="91">
        <v>4741</v>
      </c>
      <c r="BS2297" s="92">
        <v>1519003.9994999999</v>
      </c>
      <c r="BT2297" s="92">
        <v>5033866.9908999996</v>
      </c>
      <c r="BU2297" s="92">
        <v>4741</v>
      </c>
      <c r="BV2297" s="93">
        <v>44562</v>
      </c>
      <c r="BW2297" s="93">
        <v>44926</v>
      </c>
      <c r="BX2297" s="40"/>
      <c r="BY2297" s="15">
        <f>IF(BI2297=0,MAX($BY$5:BY2296)+1,0)</f>
        <v>0</v>
      </c>
      <c r="BZ2297" s="15" t="str">
        <f t="shared" si="37"/>
        <v/>
      </c>
    </row>
    <row r="2298" spans="61:78" x14ac:dyDescent="0.25">
      <c r="BI2298" s="27">
        <v>12</v>
      </c>
      <c r="BJ2298" t="s">
        <v>409</v>
      </c>
      <c r="BK2298" s="91">
        <v>-8.0000000000000002E-3</v>
      </c>
      <c r="BL2298" s="92" t="s">
        <v>612</v>
      </c>
      <c r="BM2298" s="92">
        <v>0</v>
      </c>
      <c r="BN2298" s="92">
        <v>8231</v>
      </c>
      <c r="BO2298" s="92">
        <v>109.92002869</v>
      </c>
      <c r="BP2298" s="92">
        <v>64.246482850000007</v>
      </c>
      <c r="BQ2298" s="92">
        <v>87.083255769999994</v>
      </c>
      <c r="BR2298" s="91" t="s">
        <v>18</v>
      </c>
      <c r="BS2298" s="92">
        <v>1517647.0034</v>
      </c>
      <c r="BT2298" s="92">
        <v>5031648.0003000004</v>
      </c>
      <c r="BU2298" s="92" t="s">
        <v>18</v>
      </c>
      <c r="BV2298" s="93">
        <v>44562</v>
      </c>
      <c r="BW2298" s="93">
        <v>44926</v>
      </c>
      <c r="BX2298" s="40"/>
      <c r="BY2298" s="15">
        <f>IF(BI2298=0,MAX($BY$5:BY2297)+1,0)</f>
        <v>0</v>
      </c>
      <c r="BZ2298" s="15" t="str">
        <f t="shared" si="37"/>
        <v/>
      </c>
    </row>
    <row r="2299" spans="61:78" x14ac:dyDescent="0.25">
      <c r="BI2299" s="27">
        <v>13</v>
      </c>
      <c r="BJ2299" t="s">
        <v>410</v>
      </c>
      <c r="BK2299" s="91">
        <v>-8.0000000000000002E-3</v>
      </c>
      <c r="BL2299" s="92" t="s">
        <v>613</v>
      </c>
      <c r="BM2299" s="92">
        <v>0</v>
      </c>
      <c r="BN2299" s="92">
        <v>7745</v>
      </c>
      <c r="BO2299" s="92">
        <v>109.08650208</v>
      </c>
      <c r="BP2299" s="92">
        <v>64.124412539999994</v>
      </c>
      <c r="BQ2299" s="92">
        <v>86.605457309999906</v>
      </c>
      <c r="BR2299" s="91" t="s">
        <v>19</v>
      </c>
      <c r="BS2299" s="92">
        <v>1517718.0031000001</v>
      </c>
      <c r="BT2299" s="92">
        <v>5031736.0006999997</v>
      </c>
      <c r="BU2299" s="92" t="s">
        <v>19</v>
      </c>
      <c r="BV2299" s="93">
        <v>44562</v>
      </c>
      <c r="BW2299" s="93">
        <v>44926</v>
      </c>
      <c r="BX2299" s="40"/>
      <c r="BY2299" s="15">
        <f>IF(BI2299=0,MAX($BY$5:BY2298)+1,0)</f>
        <v>0</v>
      </c>
      <c r="BZ2299" s="15" t="str">
        <f t="shared" si="37"/>
        <v/>
      </c>
    </row>
    <row r="2300" spans="61:78" x14ac:dyDescent="0.25">
      <c r="BI2300" s="27">
        <v>14</v>
      </c>
      <c r="BJ2300" t="s">
        <v>412</v>
      </c>
      <c r="BK2300" s="91">
        <v>-8.0000000000000002E-3</v>
      </c>
      <c r="BL2300" s="92" t="s">
        <v>615</v>
      </c>
      <c r="BM2300" s="92">
        <v>0</v>
      </c>
      <c r="BN2300" s="92">
        <v>9316</v>
      </c>
      <c r="BO2300" s="92">
        <v>108.80895233</v>
      </c>
      <c r="BP2300" s="92">
        <v>63.80172348</v>
      </c>
      <c r="BQ2300" s="92">
        <v>86.305337905000002</v>
      </c>
      <c r="BR2300" s="91" t="s">
        <v>28</v>
      </c>
      <c r="BS2300" s="92">
        <v>1517845.0024000001</v>
      </c>
      <c r="BT2300" s="92">
        <v>5031586.9985999996</v>
      </c>
      <c r="BU2300" s="92" t="s">
        <v>28</v>
      </c>
      <c r="BV2300" s="93">
        <v>44562</v>
      </c>
      <c r="BW2300" s="93">
        <v>44926</v>
      </c>
      <c r="BX2300" s="40"/>
      <c r="BY2300" s="15">
        <f>IF(BI2300=0,MAX($BY$5:BY2299)+1,0)</f>
        <v>0</v>
      </c>
      <c r="BZ2300" s="15" t="str">
        <f t="shared" si="37"/>
        <v/>
      </c>
    </row>
    <row r="2301" spans="61:78" x14ac:dyDescent="0.25">
      <c r="BI2301" s="27">
        <v>15</v>
      </c>
      <c r="BJ2301" t="s">
        <v>413</v>
      </c>
      <c r="BK2301" s="91">
        <v>-8.0000000000000002E-3</v>
      </c>
      <c r="BL2301" s="92" t="s">
        <v>616</v>
      </c>
      <c r="BM2301" s="92">
        <v>0</v>
      </c>
      <c r="BN2301" s="92">
        <v>10445</v>
      </c>
      <c r="BO2301" s="92">
        <v>109.21190643</v>
      </c>
      <c r="BP2301" s="92">
        <v>63.974983219999999</v>
      </c>
      <c r="BQ2301" s="92">
        <v>86.593444825000006</v>
      </c>
      <c r="BR2301" s="91" t="s">
        <v>29</v>
      </c>
      <c r="BS2301" s="92">
        <v>1517749.0031000001</v>
      </c>
      <c r="BT2301" s="92">
        <v>5031492.9918999998</v>
      </c>
      <c r="BU2301" s="92" t="s">
        <v>29</v>
      </c>
      <c r="BV2301" s="93">
        <v>44562</v>
      </c>
      <c r="BW2301" s="93">
        <v>44926</v>
      </c>
      <c r="BX2301" s="40"/>
      <c r="BY2301" s="15">
        <f>IF(BI2301=0,MAX($BY$5:BY2300)+1,0)</f>
        <v>0</v>
      </c>
      <c r="BZ2301" s="15" t="str">
        <f t="shared" si="37"/>
        <v/>
      </c>
    </row>
    <row r="2302" spans="61:78" x14ac:dyDescent="0.25">
      <c r="BI2302" s="27">
        <v>16</v>
      </c>
      <c r="BJ2302" t="s">
        <v>417</v>
      </c>
      <c r="BK2302" s="91">
        <v>-8.0000000000000002E-3</v>
      </c>
      <c r="BL2302" s="92" t="s">
        <v>621</v>
      </c>
      <c r="BM2302" s="92">
        <v>0</v>
      </c>
      <c r="BN2302" s="92">
        <v>1919</v>
      </c>
      <c r="BO2302" s="92">
        <v>107.52838898</v>
      </c>
      <c r="BP2302" s="92">
        <v>71.738250730000004</v>
      </c>
      <c r="BQ2302" s="92">
        <v>89.633319854999996</v>
      </c>
      <c r="BR2302" s="91" t="s">
        <v>38</v>
      </c>
      <c r="BS2302" s="92">
        <v>1519559.9978</v>
      </c>
      <c r="BT2302" s="92">
        <v>5033463.9984999998</v>
      </c>
      <c r="BU2302" s="92" t="s">
        <v>38</v>
      </c>
      <c r="BV2302" s="93">
        <v>44562</v>
      </c>
      <c r="BW2302" s="93">
        <v>44926</v>
      </c>
      <c r="BX2302" s="40"/>
      <c r="BY2302" s="15">
        <f>IF(BI2302=0,MAX($BY$5:BY2301)+1,0)</f>
        <v>0</v>
      </c>
      <c r="BZ2302" s="15" t="str">
        <f t="shared" si="37"/>
        <v/>
      </c>
    </row>
    <row r="2303" spans="61:78" x14ac:dyDescent="0.25">
      <c r="BI2303" s="27">
        <v>17</v>
      </c>
      <c r="BJ2303" t="s">
        <v>418</v>
      </c>
      <c r="BK2303" s="91">
        <v>-8.0000000000000002E-3</v>
      </c>
      <c r="BL2303" s="92" t="s">
        <v>622</v>
      </c>
      <c r="BM2303" s="92">
        <v>0</v>
      </c>
      <c r="BN2303" s="92">
        <v>2048</v>
      </c>
      <c r="BO2303" s="92">
        <v>107.55656433</v>
      </c>
      <c r="BP2303" s="92">
        <v>71.476799009999993</v>
      </c>
      <c r="BQ2303" s="92">
        <v>89.516681669999997</v>
      </c>
      <c r="BR2303" s="91" t="s">
        <v>39</v>
      </c>
      <c r="BS2303" s="92">
        <v>1519593.9975000001</v>
      </c>
      <c r="BT2303" s="92">
        <v>5033411.9990999997</v>
      </c>
      <c r="BU2303" s="92" t="s">
        <v>39</v>
      </c>
      <c r="BV2303" s="93">
        <v>44562</v>
      </c>
      <c r="BW2303" s="93">
        <v>44926</v>
      </c>
      <c r="BX2303" s="40"/>
      <c r="BY2303" s="15">
        <f>IF(BI2303=0,MAX($BY$5:BY2302)+1,0)</f>
        <v>0</v>
      </c>
      <c r="BZ2303" s="15" t="str">
        <f t="shared" si="37"/>
        <v/>
      </c>
    </row>
    <row r="2304" spans="61:78" x14ac:dyDescent="0.25">
      <c r="BI2304" s="27">
        <v>18</v>
      </c>
      <c r="BJ2304" t="s">
        <v>419</v>
      </c>
      <c r="BK2304" s="91">
        <v>-8.0000000000000002E-3</v>
      </c>
      <c r="BL2304" s="92" t="s">
        <v>623</v>
      </c>
      <c r="BM2304" s="92">
        <v>0</v>
      </c>
      <c r="BN2304" s="92">
        <v>2173</v>
      </c>
      <c r="BO2304" s="92">
        <v>107.66276550000001</v>
      </c>
      <c r="BP2304" s="92">
        <v>71.339622500000004</v>
      </c>
      <c r="BQ2304" s="92">
        <v>89.501193999999998</v>
      </c>
      <c r="BR2304" s="91" t="s">
        <v>40</v>
      </c>
      <c r="BS2304" s="92">
        <v>1519634.9982</v>
      </c>
      <c r="BT2304" s="92">
        <v>5033369.9902999997</v>
      </c>
      <c r="BU2304" s="92" t="s">
        <v>40</v>
      </c>
      <c r="BV2304" s="93">
        <v>44562</v>
      </c>
      <c r="BW2304" s="93">
        <v>44926</v>
      </c>
      <c r="BX2304" s="40"/>
      <c r="BY2304" s="15">
        <f>IF(BI2304=0,MAX($BY$5:BY2303)+1,0)</f>
        <v>0</v>
      </c>
      <c r="BZ2304" s="15" t="str">
        <f t="shared" si="37"/>
        <v/>
      </c>
    </row>
    <row r="2305" spans="61:78" x14ac:dyDescent="0.25">
      <c r="BI2305" s="27">
        <v>19</v>
      </c>
      <c r="BJ2305" t="s">
        <v>420</v>
      </c>
      <c r="BK2305" s="91">
        <v>6.0000000000000001E-3</v>
      </c>
      <c r="BL2305" s="92" t="s">
        <v>624</v>
      </c>
      <c r="BM2305" s="92">
        <v>0</v>
      </c>
      <c r="BN2305" s="92">
        <v>2169</v>
      </c>
      <c r="BO2305" s="92">
        <v>108.33624268</v>
      </c>
      <c r="BP2305" s="92">
        <v>71.719467159999994</v>
      </c>
      <c r="BQ2305" s="92">
        <v>90.027854919999996</v>
      </c>
      <c r="BR2305" s="91" t="s">
        <v>41</v>
      </c>
      <c r="BS2305" s="92">
        <v>1519433.0009000001</v>
      </c>
      <c r="BT2305" s="92">
        <v>5033336.9924999997</v>
      </c>
      <c r="BU2305" s="92" t="s">
        <v>41</v>
      </c>
      <c r="BV2305" s="93">
        <v>44562</v>
      </c>
      <c r="BW2305" s="93">
        <v>44926</v>
      </c>
      <c r="BX2305" s="40"/>
      <c r="BY2305" s="15">
        <f>IF(BI2305=0,MAX($BY$5:BY2304)+1,0)</f>
        <v>0</v>
      </c>
      <c r="BZ2305" s="15" t="str">
        <f t="shared" si="37"/>
        <v/>
      </c>
    </row>
    <row r="2306" spans="61:78" x14ac:dyDescent="0.25">
      <c r="BI2306" s="27">
        <v>20</v>
      </c>
      <c r="BJ2306" t="s">
        <v>420</v>
      </c>
      <c r="BK2306" s="91">
        <v>6.0000000000000001E-3</v>
      </c>
      <c r="BL2306" s="92" t="s">
        <v>625</v>
      </c>
      <c r="BM2306" s="92">
        <v>0</v>
      </c>
      <c r="BN2306" s="92">
        <v>2169</v>
      </c>
      <c r="BO2306" s="92">
        <v>108.33624268</v>
      </c>
      <c r="BP2306" s="92">
        <v>71.719467159999994</v>
      </c>
      <c r="BQ2306" s="92">
        <v>90.027854919999996</v>
      </c>
      <c r="BR2306" s="91" t="s">
        <v>42</v>
      </c>
      <c r="BS2306" s="92">
        <v>1519443.996</v>
      </c>
      <c r="BT2306" s="92">
        <v>5033326.9955000002</v>
      </c>
      <c r="BU2306" s="92" t="s">
        <v>42</v>
      </c>
      <c r="BV2306" s="93">
        <v>44562</v>
      </c>
      <c r="BW2306" s="93">
        <v>44926</v>
      </c>
      <c r="BX2306" s="40"/>
      <c r="BY2306" s="15">
        <f>IF(BI2306=0,MAX($BY$5:BY2305)+1,0)</f>
        <v>0</v>
      </c>
      <c r="BZ2306" s="15" t="str">
        <f t="shared" si="37"/>
        <v/>
      </c>
    </row>
    <row r="2307" spans="61:78" x14ac:dyDescent="0.25">
      <c r="BI2307" s="27">
        <v>21</v>
      </c>
      <c r="BJ2307" t="s">
        <v>421</v>
      </c>
      <c r="BK2307" s="91">
        <v>6.0000000000000001E-3</v>
      </c>
      <c r="BL2307" s="92" t="s">
        <v>626</v>
      </c>
      <c r="BM2307" s="92">
        <v>0</v>
      </c>
      <c r="BN2307" s="92">
        <v>2295</v>
      </c>
      <c r="BO2307" s="92">
        <v>107.84601592999999</v>
      </c>
      <c r="BP2307" s="92">
        <v>71.506248470000003</v>
      </c>
      <c r="BQ2307" s="92">
        <v>89.676132199999998</v>
      </c>
      <c r="BR2307" s="91" t="s">
        <v>43</v>
      </c>
      <c r="BS2307" s="92">
        <v>1519469.0020999999</v>
      </c>
      <c r="BT2307" s="92">
        <v>5033304.9913999997</v>
      </c>
      <c r="BU2307" s="92" t="s">
        <v>43</v>
      </c>
      <c r="BV2307" s="93">
        <v>44562</v>
      </c>
      <c r="BW2307" s="93">
        <v>44926</v>
      </c>
      <c r="BX2307" s="40"/>
      <c r="BY2307" s="15">
        <f>IF(BI2307=0,MAX($BY$5:BY2306)+1,0)</f>
        <v>0</v>
      </c>
      <c r="BZ2307" s="15" t="str">
        <f t="shared" si="37"/>
        <v/>
      </c>
    </row>
    <row r="2308" spans="61:78" x14ac:dyDescent="0.25">
      <c r="BI2308" s="27">
        <v>22</v>
      </c>
      <c r="BJ2308" t="s">
        <v>421</v>
      </c>
      <c r="BK2308" s="91">
        <v>6.0000000000000001E-3</v>
      </c>
      <c r="BL2308" s="92" t="s">
        <v>627</v>
      </c>
      <c r="BM2308" s="92">
        <v>0</v>
      </c>
      <c r="BN2308" s="92">
        <v>2295</v>
      </c>
      <c r="BO2308" s="92">
        <v>107.84601592999999</v>
      </c>
      <c r="BP2308" s="92">
        <v>71.506248470000003</v>
      </c>
      <c r="BQ2308" s="92">
        <v>89.676132199999998</v>
      </c>
      <c r="BR2308" s="91" t="s">
        <v>44</v>
      </c>
      <c r="BS2308" s="92">
        <v>1519482.0045</v>
      </c>
      <c r="BT2308" s="92">
        <v>5033285.9927000003</v>
      </c>
      <c r="BU2308" s="92" t="s">
        <v>44</v>
      </c>
      <c r="BV2308" s="93">
        <v>44562</v>
      </c>
      <c r="BW2308" s="93">
        <v>44926</v>
      </c>
      <c r="BX2308" s="40"/>
      <c r="BY2308" s="15">
        <f>IF(BI2308=0,MAX($BY$5:BY2307)+1,0)</f>
        <v>0</v>
      </c>
      <c r="BZ2308" s="15" t="str">
        <f t="shared" si="37"/>
        <v/>
      </c>
    </row>
    <row r="2309" spans="61:78" x14ac:dyDescent="0.25">
      <c r="BI2309" s="27">
        <v>23</v>
      </c>
      <c r="BJ2309" t="s">
        <v>422</v>
      </c>
      <c r="BK2309" s="91">
        <v>2.4E-2</v>
      </c>
      <c r="BL2309" s="92" t="s">
        <v>628</v>
      </c>
      <c r="BM2309" s="92">
        <v>0</v>
      </c>
      <c r="BN2309" s="92">
        <v>2527</v>
      </c>
      <c r="BO2309" s="92">
        <v>107.97271729000001</v>
      </c>
      <c r="BP2309" s="92">
        <v>71.206565859999998</v>
      </c>
      <c r="BQ2309" s="92">
        <v>89.589641575000002</v>
      </c>
      <c r="BR2309" s="91" t="s">
        <v>45</v>
      </c>
      <c r="BS2309" s="92">
        <v>1519518.9950999999</v>
      </c>
      <c r="BT2309" s="92">
        <v>5033226.9990999997</v>
      </c>
      <c r="BU2309" s="92" t="s">
        <v>45</v>
      </c>
      <c r="BV2309" s="93">
        <v>44562</v>
      </c>
      <c r="BW2309" s="93">
        <v>44926</v>
      </c>
      <c r="BX2309" s="40"/>
      <c r="BY2309" s="15">
        <f>IF(BI2309=0,MAX($BY$5:BY2308)+1,0)</f>
        <v>0</v>
      </c>
      <c r="BZ2309" s="15" t="str">
        <f t="shared" si="37"/>
        <v/>
      </c>
    </row>
    <row r="2310" spans="61:78" x14ac:dyDescent="0.25">
      <c r="BI2310" s="27">
        <v>24</v>
      </c>
      <c r="BJ2310" t="s">
        <v>423</v>
      </c>
      <c r="BK2310" s="91">
        <v>-2.1399999999999999E-2</v>
      </c>
      <c r="BL2310" s="92" t="s">
        <v>629</v>
      </c>
      <c r="BM2310" s="92">
        <v>0</v>
      </c>
      <c r="BN2310" s="92">
        <v>2287</v>
      </c>
      <c r="BO2310" s="92">
        <v>107.6685791</v>
      </c>
      <c r="BP2310" s="92">
        <v>71.260536189999996</v>
      </c>
      <c r="BQ2310" s="92">
        <v>89.464557644999999</v>
      </c>
      <c r="BR2310" s="91" t="s">
        <v>46</v>
      </c>
      <c r="BS2310" s="92">
        <v>1519078.0001999999</v>
      </c>
      <c r="BT2310" s="92">
        <v>5033219.9946999997</v>
      </c>
      <c r="BU2310" s="92" t="s">
        <v>46</v>
      </c>
      <c r="BV2310" s="93">
        <v>44562</v>
      </c>
      <c r="BW2310" s="93">
        <v>44926</v>
      </c>
      <c r="BX2310" s="40"/>
      <c r="BY2310" s="15">
        <f>IF(BI2310=0,MAX($BY$5:BY2309)+1,0)</f>
        <v>0</v>
      </c>
      <c r="BZ2310" s="15" t="str">
        <f t="shared" si="37"/>
        <v/>
      </c>
    </row>
    <row r="2311" spans="61:78" x14ac:dyDescent="0.25">
      <c r="BI2311" s="27">
        <v>25</v>
      </c>
      <c r="BJ2311" t="s">
        <v>424</v>
      </c>
      <c r="BK2311" s="91">
        <v>2.1399999999999999E-2</v>
      </c>
      <c r="BL2311" s="92" t="s">
        <v>630</v>
      </c>
      <c r="BM2311" s="92">
        <v>0</v>
      </c>
      <c r="BN2311" s="92">
        <v>1909</v>
      </c>
      <c r="BO2311" s="92">
        <v>108.11677551</v>
      </c>
      <c r="BP2311" s="92">
        <v>71.622856139999996</v>
      </c>
      <c r="BQ2311" s="92">
        <v>89.869815824999904</v>
      </c>
      <c r="BR2311" s="91" t="s">
        <v>47</v>
      </c>
      <c r="BS2311" s="92">
        <v>1519088.0037</v>
      </c>
      <c r="BT2311" s="92">
        <v>5033340.9992000004</v>
      </c>
      <c r="BU2311" s="92" t="s">
        <v>47</v>
      </c>
      <c r="BV2311" s="93">
        <v>44562</v>
      </c>
      <c r="BW2311" s="93">
        <v>44926</v>
      </c>
      <c r="BX2311" s="40"/>
      <c r="BY2311" s="15">
        <f>IF(BI2311=0,MAX($BY$5:BY2310)+1,0)</f>
        <v>0</v>
      </c>
      <c r="BZ2311" s="15" t="str">
        <f t="shared" ref="BZ2311:BZ2374" si="38">IF(ROW()-$BZ$5&lt;=$BY$4,ROW()-$BZ$5,"")</f>
        <v/>
      </c>
    </row>
    <row r="2312" spans="61:78" x14ac:dyDescent="0.25">
      <c r="BI2312" s="27">
        <v>26</v>
      </c>
      <c r="BJ2312" t="s">
        <v>425</v>
      </c>
      <c r="BK2312" s="91">
        <v>2.1399999999999999E-2</v>
      </c>
      <c r="BL2312" s="92" t="s">
        <v>631</v>
      </c>
      <c r="BM2312" s="92">
        <v>0</v>
      </c>
      <c r="BN2312" s="92">
        <v>2161</v>
      </c>
      <c r="BO2312" s="92">
        <v>107.9879303</v>
      </c>
      <c r="BP2312" s="92">
        <v>71.230773929999998</v>
      </c>
      <c r="BQ2312" s="92">
        <v>89.609352114999993</v>
      </c>
      <c r="BR2312" s="91" t="s">
        <v>48</v>
      </c>
      <c r="BS2312" s="92">
        <v>1519071.9994999999</v>
      </c>
      <c r="BT2312" s="92">
        <v>5033226.9907999998</v>
      </c>
      <c r="BU2312" s="92" t="s">
        <v>48</v>
      </c>
      <c r="BV2312" s="93">
        <v>44562</v>
      </c>
      <c r="BW2312" s="93">
        <v>44926</v>
      </c>
      <c r="BX2312" s="40"/>
      <c r="BY2312" s="15">
        <f>IF(BI2312=0,MAX($BY$5:BY2311)+1,0)</f>
        <v>0</v>
      </c>
      <c r="BZ2312" s="15" t="str">
        <f t="shared" si="38"/>
        <v/>
      </c>
    </row>
    <row r="2313" spans="61:78" x14ac:dyDescent="0.25">
      <c r="BI2313" s="27">
        <v>27</v>
      </c>
      <c r="BJ2313" t="s">
        <v>426</v>
      </c>
      <c r="BK2313" s="91">
        <v>-6.0000000000000001E-3</v>
      </c>
      <c r="BL2313" s="92" t="s">
        <v>632</v>
      </c>
      <c r="BM2313" s="92">
        <v>0</v>
      </c>
      <c r="BN2313" s="92">
        <v>2528</v>
      </c>
      <c r="BO2313" s="92">
        <v>107.90103148999999</v>
      </c>
      <c r="BP2313" s="92">
        <v>71.132980349999997</v>
      </c>
      <c r="BQ2313" s="92">
        <v>89.517005920000003</v>
      </c>
      <c r="BR2313" s="91" t="s">
        <v>49</v>
      </c>
      <c r="BS2313" s="92">
        <v>1519568.0019</v>
      </c>
      <c r="BT2313" s="92">
        <v>5033226.9948000005</v>
      </c>
      <c r="BU2313" s="92" t="s">
        <v>49</v>
      </c>
      <c r="BV2313" s="93">
        <v>44562</v>
      </c>
      <c r="BW2313" s="93">
        <v>44926</v>
      </c>
      <c r="BX2313" s="40"/>
      <c r="BY2313" s="15">
        <f>IF(BI2313=0,MAX($BY$5:BY2312)+1,0)</f>
        <v>0</v>
      </c>
      <c r="BZ2313" s="15" t="str">
        <f t="shared" si="38"/>
        <v/>
      </c>
    </row>
    <row r="2314" spans="61:78" x14ac:dyDescent="0.25">
      <c r="BI2314" s="27">
        <v>28</v>
      </c>
      <c r="BJ2314" t="s">
        <v>426</v>
      </c>
      <c r="BK2314" s="91">
        <v>-6.0000000000000001E-3</v>
      </c>
      <c r="BL2314" s="92" t="s">
        <v>633</v>
      </c>
      <c r="BM2314" s="92">
        <v>0</v>
      </c>
      <c r="BN2314" s="92">
        <v>2528</v>
      </c>
      <c r="BO2314" s="92">
        <v>107.90103148999999</v>
      </c>
      <c r="BP2314" s="92">
        <v>71.132980349999997</v>
      </c>
      <c r="BQ2314" s="92">
        <v>89.517005920000003</v>
      </c>
      <c r="BR2314" s="91" t="s">
        <v>50</v>
      </c>
      <c r="BS2314" s="92">
        <v>1519571.9987999999</v>
      </c>
      <c r="BT2314" s="92">
        <v>5033222.9929</v>
      </c>
      <c r="BU2314" s="92" t="s">
        <v>50</v>
      </c>
      <c r="BV2314" s="93">
        <v>44562</v>
      </c>
      <c r="BW2314" s="93">
        <v>44926</v>
      </c>
      <c r="BX2314" s="40"/>
      <c r="BY2314" s="15">
        <f>IF(BI2314=0,MAX($BY$5:BY2313)+1,0)</f>
        <v>0</v>
      </c>
      <c r="BZ2314" s="15" t="str">
        <f t="shared" si="38"/>
        <v/>
      </c>
    </row>
    <row r="2315" spans="61:78" x14ac:dyDescent="0.25">
      <c r="BI2315" s="27">
        <v>29</v>
      </c>
      <c r="BJ2315" t="s">
        <v>427</v>
      </c>
      <c r="BK2315" s="91">
        <v>6.0000000000000001E-3</v>
      </c>
      <c r="BL2315" s="92" t="s">
        <v>634</v>
      </c>
      <c r="BM2315" s="92">
        <v>0</v>
      </c>
      <c r="BN2315" s="92">
        <v>2412</v>
      </c>
      <c r="BO2315" s="92">
        <v>108.01702118</v>
      </c>
      <c r="BP2315" s="92">
        <v>71.264244079999997</v>
      </c>
      <c r="BQ2315" s="92">
        <v>89.640632629999999</v>
      </c>
      <c r="BR2315" s="91" t="s">
        <v>51</v>
      </c>
      <c r="BS2315" s="92">
        <v>1519546.9998999999</v>
      </c>
      <c r="BT2315" s="92">
        <v>5033241</v>
      </c>
      <c r="BU2315" s="92" t="s">
        <v>51</v>
      </c>
      <c r="BV2315" s="93">
        <v>44562</v>
      </c>
      <c r="BW2315" s="93">
        <v>44926</v>
      </c>
      <c r="BX2315" s="40"/>
      <c r="BY2315" s="15">
        <f>IF(BI2315=0,MAX($BY$5:BY2314)+1,0)</f>
        <v>0</v>
      </c>
      <c r="BZ2315" s="15" t="str">
        <f t="shared" si="38"/>
        <v/>
      </c>
    </row>
    <row r="2316" spans="61:78" x14ac:dyDescent="0.25">
      <c r="BI2316" s="27">
        <v>30</v>
      </c>
      <c r="BJ2316" t="s">
        <v>426</v>
      </c>
      <c r="BK2316" s="91">
        <v>6.0000000000000001E-3</v>
      </c>
      <c r="BL2316" s="92" t="s">
        <v>635</v>
      </c>
      <c r="BM2316" s="92">
        <v>0</v>
      </c>
      <c r="BN2316" s="92">
        <v>2528</v>
      </c>
      <c r="BO2316" s="92">
        <v>107.90103148999999</v>
      </c>
      <c r="BP2316" s="92">
        <v>71.132980349999997</v>
      </c>
      <c r="BQ2316" s="92">
        <v>89.517005920000003</v>
      </c>
      <c r="BR2316" s="91" t="s">
        <v>52</v>
      </c>
      <c r="BS2316" s="92">
        <v>1519545.0049999999</v>
      </c>
      <c r="BT2316" s="92">
        <v>5033238.9978999998</v>
      </c>
      <c r="BU2316" s="92" t="s">
        <v>52</v>
      </c>
      <c r="BV2316" s="93">
        <v>44562</v>
      </c>
      <c r="BW2316" s="93">
        <v>44926</v>
      </c>
      <c r="BX2316" s="40"/>
      <c r="BY2316" s="15">
        <f>IF(BI2316=0,MAX($BY$5:BY2315)+1,0)</f>
        <v>0</v>
      </c>
      <c r="BZ2316" s="15" t="str">
        <f t="shared" si="38"/>
        <v/>
      </c>
    </row>
    <row r="2317" spans="61:78" x14ac:dyDescent="0.25">
      <c r="BI2317" s="27">
        <v>31</v>
      </c>
      <c r="BJ2317" t="s">
        <v>422</v>
      </c>
      <c r="BK2317" s="91">
        <v>1.2E-2</v>
      </c>
      <c r="BL2317" s="92" t="s">
        <v>636</v>
      </c>
      <c r="BM2317" s="92">
        <v>0</v>
      </c>
      <c r="BN2317" s="92">
        <v>2527</v>
      </c>
      <c r="BO2317" s="92">
        <v>107.97271729000001</v>
      </c>
      <c r="BP2317" s="92">
        <v>71.206565859999998</v>
      </c>
      <c r="BQ2317" s="92">
        <v>89.589641575000002</v>
      </c>
      <c r="BR2317" s="91" t="s">
        <v>53</v>
      </c>
      <c r="BS2317" s="92">
        <v>1519518.9950999999</v>
      </c>
      <c r="BT2317" s="92">
        <v>5033226.9990999997</v>
      </c>
      <c r="BU2317" s="92" t="s">
        <v>53</v>
      </c>
      <c r="BV2317" s="93">
        <v>44562</v>
      </c>
      <c r="BW2317" s="93">
        <v>44926</v>
      </c>
      <c r="BX2317" s="40"/>
      <c r="BY2317" s="15">
        <f>IF(BI2317=0,MAX($BY$5:BY2316)+1,0)</f>
        <v>0</v>
      </c>
      <c r="BZ2317" s="15" t="str">
        <f t="shared" si="38"/>
        <v/>
      </c>
    </row>
    <row r="2318" spans="61:78" x14ac:dyDescent="0.25">
      <c r="BI2318" s="27">
        <v>32</v>
      </c>
      <c r="BJ2318" t="s">
        <v>426</v>
      </c>
      <c r="BK2318" s="91">
        <v>8.0000000000000002E-3</v>
      </c>
      <c r="BL2318" s="92" t="s">
        <v>639</v>
      </c>
      <c r="BM2318" s="92">
        <v>0</v>
      </c>
      <c r="BN2318" s="92">
        <v>2528</v>
      </c>
      <c r="BO2318" s="92">
        <v>107.90103148999999</v>
      </c>
      <c r="BP2318" s="92">
        <v>71.132980349999997</v>
      </c>
      <c r="BQ2318" s="92">
        <v>89.517005920000003</v>
      </c>
      <c r="BR2318" s="91" t="s">
        <v>56</v>
      </c>
      <c r="BS2318" s="92">
        <v>1519549.9957999999</v>
      </c>
      <c r="BT2318" s="92">
        <v>5033195.9979999997</v>
      </c>
      <c r="BU2318" s="92" t="s">
        <v>56</v>
      </c>
      <c r="BV2318" s="93">
        <v>44562</v>
      </c>
      <c r="BW2318" s="93">
        <v>44926</v>
      </c>
      <c r="BX2318" s="40"/>
      <c r="BY2318" s="15">
        <f>IF(BI2318=0,MAX($BY$5:BY2317)+1,0)</f>
        <v>0</v>
      </c>
      <c r="BZ2318" s="15" t="str">
        <f t="shared" si="38"/>
        <v/>
      </c>
    </row>
    <row r="2319" spans="61:78" x14ac:dyDescent="0.25">
      <c r="BI2319" s="27">
        <v>33</v>
      </c>
      <c r="BJ2319" t="s">
        <v>342</v>
      </c>
      <c r="BK2319" s="91">
        <v>6.0000000000000001E-3</v>
      </c>
      <c r="BL2319" s="92" t="s">
        <v>654</v>
      </c>
      <c r="BM2319" s="92">
        <v>0</v>
      </c>
      <c r="BN2319" s="92">
        <v>14785</v>
      </c>
      <c r="BO2319" s="92">
        <v>106.4753418</v>
      </c>
      <c r="BP2319" s="92">
        <v>63.433700559999998</v>
      </c>
      <c r="BQ2319" s="92">
        <v>84.95452118</v>
      </c>
      <c r="BR2319" s="91" t="s">
        <v>71</v>
      </c>
      <c r="BS2319" s="92">
        <v>1518762.0031999999</v>
      </c>
      <c r="BT2319" s="92">
        <v>5031310.9926000005</v>
      </c>
      <c r="BU2319" s="92" t="s">
        <v>71</v>
      </c>
      <c r="BV2319" s="93">
        <v>44562</v>
      </c>
      <c r="BW2319" s="93">
        <v>44926</v>
      </c>
      <c r="BX2319" s="40"/>
      <c r="BY2319" s="15">
        <f>IF(BI2319=0,MAX($BY$5:BY2318)+1,0)</f>
        <v>0</v>
      </c>
      <c r="BZ2319" s="15" t="str">
        <f t="shared" si="38"/>
        <v/>
      </c>
    </row>
    <row r="2320" spans="61:78" x14ac:dyDescent="0.25">
      <c r="BI2320" s="27">
        <v>34</v>
      </c>
      <c r="BJ2320" t="s">
        <v>453</v>
      </c>
      <c r="BK2320" s="91">
        <v>-3.5000000000000001E-3</v>
      </c>
      <c r="BL2320" s="92" t="s">
        <v>674</v>
      </c>
      <c r="BM2320" s="92">
        <v>0</v>
      </c>
      <c r="BN2320" s="92">
        <v>727</v>
      </c>
      <c r="BO2320" s="92">
        <v>112.15606689000001</v>
      </c>
      <c r="BP2320" s="92">
        <v>65.068504329999996</v>
      </c>
      <c r="BQ2320" s="92">
        <v>88.612285610000001</v>
      </c>
      <c r="BR2320" s="91" t="s">
        <v>87</v>
      </c>
      <c r="BS2320" s="92">
        <v>1516905.0027999999</v>
      </c>
      <c r="BT2320" s="92">
        <v>5033255.9985999996</v>
      </c>
      <c r="BU2320" s="92" t="s">
        <v>87</v>
      </c>
      <c r="BV2320" s="93">
        <v>44562</v>
      </c>
      <c r="BW2320" s="93">
        <v>44926</v>
      </c>
      <c r="BX2320" s="40"/>
      <c r="BY2320" s="15">
        <f>IF(BI2320=0,MAX($BY$5:BY2319)+1,0)</f>
        <v>0</v>
      </c>
      <c r="BZ2320" s="15" t="str">
        <f t="shared" si="38"/>
        <v/>
      </c>
    </row>
    <row r="2321" spans="61:78" x14ac:dyDescent="0.25">
      <c r="BI2321" s="27">
        <v>35</v>
      </c>
      <c r="BJ2321" t="s">
        <v>464</v>
      </c>
      <c r="BK2321" s="91">
        <v>-9.4999999999999998E-3</v>
      </c>
      <c r="BL2321" s="92" t="s">
        <v>683</v>
      </c>
      <c r="BM2321" s="92">
        <v>0</v>
      </c>
      <c r="BN2321" s="92">
        <v>9249</v>
      </c>
      <c r="BO2321" s="92">
        <v>103.56208801</v>
      </c>
      <c r="BP2321" s="92">
        <v>66.873481749999996</v>
      </c>
      <c r="BQ2321" s="92">
        <v>85.217784879999996</v>
      </c>
      <c r="BR2321" s="91" t="s">
        <v>89</v>
      </c>
      <c r="BS2321" s="92">
        <v>1520751.9961000001</v>
      </c>
      <c r="BT2321" s="92">
        <v>5032391.9959000004</v>
      </c>
      <c r="BU2321" s="92" t="s">
        <v>89</v>
      </c>
      <c r="BV2321" s="93">
        <v>44562</v>
      </c>
      <c r="BW2321" s="93">
        <v>44926</v>
      </c>
      <c r="BX2321" s="40"/>
      <c r="BY2321" s="15">
        <f>IF(BI2321=0,MAX($BY$5:BY2320)+1,0)</f>
        <v>0</v>
      </c>
      <c r="BZ2321" s="15" t="str">
        <f t="shared" si="38"/>
        <v/>
      </c>
    </row>
    <row r="2322" spans="61:78" x14ac:dyDescent="0.25">
      <c r="BI2322" s="27">
        <v>36</v>
      </c>
      <c r="BJ2322" t="s">
        <v>465</v>
      </c>
      <c r="BK2322" s="91">
        <v>-9.4999999999999998E-3</v>
      </c>
      <c r="BL2322" s="92" t="s">
        <v>684</v>
      </c>
      <c r="BM2322" s="92">
        <v>0</v>
      </c>
      <c r="BN2322" s="92">
        <v>8671</v>
      </c>
      <c r="BO2322" s="92">
        <v>104.6832962</v>
      </c>
      <c r="BP2322" s="92">
        <v>68.130287170000003</v>
      </c>
      <c r="BQ2322" s="92">
        <v>86.406791685000002</v>
      </c>
      <c r="BR2322" s="91" t="s">
        <v>90</v>
      </c>
      <c r="BS2322" s="92">
        <v>1520458.9982</v>
      </c>
      <c r="BT2322" s="92">
        <v>5032383.9956999999</v>
      </c>
      <c r="BU2322" s="92" t="s">
        <v>90</v>
      </c>
      <c r="BV2322" s="93">
        <v>44562</v>
      </c>
      <c r="BW2322" s="93">
        <v>44926</v>
      </c>
      <c r="BX2322" s="40"/>
      <c r="BY2322" s="15">
        <f>IF(BI2322=0,MAX($BY$5:BY2321)+1,0)</f>
        <v>0</v>
      </c>
      <c r="BZ2322" s="15" t="str">
        <f t="shared" si="38"/>
        <v/>
      </c>
    </row>
    <row r="2323" spans="61:78" x14ac:dyDescent="0.25">
      <c r="BI2323" s="27">
        <v>37</v>
      </c>
      <c r="BJ2323" t="s">
        <v>466</v>
      </c>
      <c r="BK2323" s="91">
        <v>-9.4999999999999998E-3</v>
      </c>
      <c r="BL2323" s="92" t="s">
        <v>685</v>
      </c>
      <c r="BM2323" s="92">
        <v>0</v>
      </c>
      <c r="BN2323" s="92">
        <v>9255</v>
      </c>
      <c r="BO2323" s="92">
        <v>103.91210938</v>
      </c>
      <c r="BP2323" s="92">
        <v>66.635841369999994</v>
      </c>
      <c r="BQ2323" s="92">
        <v>85.273975374999907</v>
      </c>
      <c r="BR2323" s="91" t="s">
        <v>91</v>
      </c>
      <c r="BS2323" s="92">
        <v>1520823.9998999999</v>
      </c>
      <c r="BT2323" s="92">
        <v>5032383.9976000004</v>
      </c>
      <c r="BU2323" s="92" t="s">
        <v>91</v>
      </c>
      <c r="BV2323" s="93">
        <v>44562</v>
      </c>
      <c r="BW2323" s="93">
        <v>44926</v>
      </c>
      <c r="BX2323" s="40"/>
      <c r="BY2323" s="15">
        <f>IF(BI2323=0,MAX($BY$5:BY2322)+1,0)</f>
        <v>0</v>
      </c>
      <c r="BZ2323" s="15" t="str">
        <f t="shared" si="38"/>
        <v/>
      </c>
    </row>
    <row r="2324" spans="61:78" x14ac:dyDescent="0.25">
      <c r="BI2324" s="27">
        <v>38</v>
      </c>
      <c r="BJ2324" t="s">
        <v>467</v>
      </c>
      <c r="BK2324" s="91">
        <v>-9.4999999999999998E-3</v>
      </c>
      <c r="BL2324" s="92" t="s">
        <v>686</v>
      </c>
      <c r="BM2324" s="92">
        <v>0</v>
      </c>
      <c r="BN2324" s="92">
        <v>8689</v>
      </c>
      <c r="BO2324" s="92">
        <v>104.02419281</v>
      </c>
      <c r="BP2324" s="92">
        <v>67.291755679999994</v>
      </c>
      <c r="BQ2324" s="92">
        <v>85.657974244999906</v>
      </c>
      <c r="BR2324" s="91" t="s">
        <v>92</v>
      </c>
      <c r="BS2324" s="92">
        <v>1520653.0012999999</v>
      </c>
      <c r="BT2324" s="92">
        <v>5032404.9929</v>
      </c>
      <c r="BU2324" s="92" t="s">
        <v>92</v>
      </c>
      <c r="BV2324" s="93">
        <v>44562</v>
      </c>
      <c r="BW2324" s="93">
        <v>44926</v>
      </c>
      <c r="BX2324" s="40"/>
      <c r="BY2324" s="15">
        <f>IF(BI2324=0,MAX($BY$5:BY2323)+1,0)</f>
        <v>0</v>
      </c>
      <c r="BZ2324" s="15" t="str">
        <f t="shared" si="38"/>
        <v/>
      </c>
    </row>
    <row r="2325" spans="61:78" x14ac:dyDescent="0.25">
      <c r="BI2325" s="27">
        <v>39</v>
      </c>
      <c r="BJ2325" t="s">
        <v>468</v>
      </c>
      <c r="BK2325" s="91">
        <v>-9.4999999999999998E-3</v>
      </c>
      <c r="BL2325" s="92" t="s">
        <v>687</v>
      </c>
      <c r="BM2325" s="92">
        <v>0</v>
      </c>
      <c r="BN2325" s="92">
        <v>7191</v>
      </c>
      <c r="BO2325" s="92">
        <v>103.00206756999999</v>
      </c>
      <c r="BP2325" s="92">
        <v>68.493926999999999</v>
      </c>
      <c r="BQ2325" s="92">
        <v>85.747997284999997</v>
      </c>
      <c r="BR2325" s="91" t="s">
        <v>93</v>
      </c>
      <c r="BS2325" s="92">
        <v>1520382.003</v>
      </c>
      <c r="BT2325" s="92">
        <v>5032502.9935999997</v>
      </c>
      <c r="BU2325" s="92" t="s">
        <v>93</v>
      </c>
      <c r="BV2325" s="93">
        <v>44562</v>
      </c>
      <c r="BW2325" s="93">
        <v>44926</v>
      </c>
      <c r="BX2325" s="40"/>
      <c r="BY2325" s="15">
        <f>IF(BI2325=0,MAX($BY$5:BY2324)+1,0)</f>
        <v>0</v>
      </c>
      <c r="BZ2325" s="15" t="str">
        <f t="shared" si="38"/>
        <v/>
      </c>
    </row>
    <row r="2326" spans="61:78" x14ac:dyDescent="0.25">
      <c r="BI2326" s="27">
        <v>0</v>
      </c>
      <c r="BJ2326" t="s">
        <v>394</v>
      </c>
      <c r="BK2326" s="91">
        <v>-5.0000000000000001E-3</v>
      </c>
      <c r="BL2326" s="92" t="s">
        <v>596</v>
      </c>
      <c r="BM2326" s="92">
        <v>0</v>
      </c>
      <c r="BN2326" s="92">
        <v>3117</v>
      </c>
      <c r="BO2326" s="92">
        <v>110.0019989</v>
      </c>
      <c r="BP2326" s="92">
        <v>65.353309629999998</v>
      </c>
      <c r="BQ2326" s="92">
        <v>87.677654265000001</v>
      </c>
      <c r="BR2326" s="91">
        <v>636</v>
      </c>
      <c r="BS2326" s="92">
        <v>1518019.0027999999</v>
      </c>
      <c r="BT2326" s="92">
        <v>5032595.9945999999</v>
      </c>
      <c r="BU2326" s="92">
        <v>636</v>
      </c>
      <c r="BV2326" s="93">
        <v>44562</v>
      </c>
      <c r="BW2326" s="93">
        <v>44926</v>
      </c>
      <c r="BX2326" s="40"/>
      <c r="BY2326" s="15">
        <f>IF(BI2326=0,MAX($BY$5:BY2325)+1,0)</f>
        <v>59</v>
      </c>
      <c r="BZ2326" s="15" t="str">
        <f t="shared" si="38"/>
        <v/>
      </c>
    </row>
    <row r="2327" spans="61:78" x14ac:dyDescent="0.25">
      <c r="BI2327" s="27">
        <v>1</v>
      </c>
      <c r="BJ2327" t="s">
        <v>395</v>
      </c>
      <c r="BK2327" s="91">
        <v>-5.0000000000000001E-3</v>
      </c>
      <c r="BL2327" s="92" t="s">
        <v>597</v>
      </c>
      <c r="BM2327" s="92">
        <v>0</v>
      </c>
      <c r="BN2327" s="92">
        <v>2749</v>
      </c>
      <c r="BO2327" s="92">
        <v>110.50395966000001</v>
      </c>
      <c r="BP2327" s="92">
        <v>65.559921259999996</v>
      </c>
      <c r="BQ2327" s="92">
        <v>88.031940460000001</v>
      </c>
      <c r="BR2327" s="91">
        <v>637</v>
      </c>
      <c r="BS2327" s="92">
        <v>1518020.0022</v>
      </c>
      <c r="BT2327" s="92">
        <v>5032741.9932000004</v>
      </c>
      <c r="BU2327" s="92">
        <v>637</v>
      </c>
      <c r="BV2327" s="93">
        <v>44562</v>
      </c>
      <c r="BW2327" s="93">
        <v>44926</v>
      </c>
      <c r="BX2327" s="40"/>
      <c r="BY2327" s="15">
        <f>IF(BI2327=0,MAX($BY$5:BY2326)+1,0)</f>
        <v>0</v>
      </c>
      <c r="BZ2327" s="15" t="str">
        <f t="shared" si="38"/>
        <v/>
      </c>
    </row>
    <row r="2328" spans="61:78" x14ac:dyDescent="0.25">
      <c r="BI2328" s="27">
        <v>2</v>
      </c>
      <c r="BJ2328" t="s">
        <v>396</v>
      </c>
      <c r="BK2328" s="91">
        <v>-0.02</v>
      </c>
      <c r="BL2328" s="92" t="s">
        <v>598</v>
      </c>
      <c r="BM2328" s="92">
        <v>0</v>
      </c>
      <c r="BN2328" s="92">
        <v>2531</v>
      </c>
      <c r="BO2328" s="92">
        <v>107.81092072</v>
      </c>
      <c r="BP2328" s="92">
        <v>70.854019170000001</v>
      </c>
      <c r="BQ2328" s="92">
        <v>89.332469945</v>
      </c>
      <c r="BR2328" s="91">
        <v>826</v>
      </c>
      <c r="BS2328" s="92">
        <v>1519684.0051</v>
      </c>
      <c r="BT2328" s="92">
        <v>5033258.9992000004</v>
      </c>
      <c r="BU2328" s="92">
        <v>826</v>
      </c>
      <c r="BV2328" s="93">
        <v>44562</v>
      </c>
      <c r="BW2328" s="93">
        <v>44926</v>
      </c>
      <c r="BX2328" s="40"/>
      <c r="BY2328" s="15">
        <f>IF(BI2328=0,MAX($BY$5:BY2327)+1,0)</f>
        <v>0</v>
      </c>
      <c r="BZ2328" s="15" t="str">
        <f t="shared" si="38"/>
        <v/>
      </c>
    </row>
    <row r="2329" spans="61:78" x14ac:dyDescent="0.25">
      <c r="BI2329" s="27">
        <v>3</v>
      </c>
      <c r="BJ2329" t="s">
        <v>397</v>
      </c>
      <c r="BK2329" s="91">
        <v>-2.1399999999999999E-2</v>
      </c>
      <c r="BL2329" s="92" t="s">
        <v>599</v>
      </c>
      <c r="BM2329" s="92">
        <v>0</v>
      </c>
      <c r="BN2329" s="92">
        <v>2038</v>
      </c>
      <c r="BO2329" s="92">
        <v>107.7279892</v>
      </c>
      <c r="BP2329" s="92">
        <v>71.638175959999998</v>
      </c>
      <c r="BQ2329" s="92">
        <v>89.683082579999905</v>
      </c>
      <c r="BR2329" s="91">
        <v>828</v>
      </c>
      <c r="BS2329" s="92">
        <v>1519133.9997</v>
      </c>
      <c r="BT2329" s="92">
        <v>5033304.9972000001</v>
      </c>
      <c r="BU2329" s="92">
        <v>828</v>
      </c>
      <c r="BV2329" s="93">
        <v>44562</v>
      </c>
      <c r="BW2329" s="93">
        <v>44926</v>
      </c>
      <c r="BX2329" s="40"/>
      <c r="BY2329" s="15">
        <f>IF(BI2329=0,MAX($BY$5:BY2328)+1,0)</f>
        <v>0</v>
      </c>
      <c r="BZ2329" s="15" t="str">
        <f t="shared" si="38"/>
        <v/>
      </c>
    </row>
    <row r="2330" spans="61:78" x14ac:dyDescent="0.25">
      <c r="BI2330" s="27">
        <v>4</v>
      </c>
      <c r="BJ2330" t="s">
        <v>398</v>
      </c>
      <c r="BK2330" s="91">
        <v>-3.0000000000000001E-3</v>
      </c>
      <c r="BL2330" s="92" t="s">
        <v>600</v>
      </c>
      <c r="BM2330" s="92">
        <v>0</v>
      </c>
      <c r="BN2330" s="92">
        <v>3878</v>
      </c>
      <c r="BO2330" s="92">
        <v>109.74568176</v>
      </c>
      <c r="BP2330" s="92">
        <v>65.147163390000003</v>
      </c>
      <c r="BQ2330" s="92">
        <v>87.446422575</v>
      </c>
      <c r="BR2330" s="91">
        <v>830</v>
      </c>
      <c r="BS2330" s="92">
        <v>1518029.0029</v>
      </c>
      <c r="BT2330" s="92">
        <v>5032427.9934999999</v>
      </c>
      <c r="BU2330" s="92">
        <v>830</v>
      </c>
      <c r="BV2330" s="93">
        <v>44562</v>
      </c>
      <c r="BW2330" s="93">
        <v>44926</v>
      </c>
      <c r="BX2330" s="40"/>
      <c r="BY2330" s="15">
        <f>IF(BI2330=0,MAX($BY$5:BY2329)+1,0)</f>
        <v>0</v>
      </c>
      <c r="BZ2330" s="15" t="str">
        <f t="shared" si="38"/>
        <v/>
      </c>
    </row>
    <row r="2331" spans="61:78" x14ac:dyDescent="0.25">
      <c r="BI2331" s="27">
        <v>5</v>
      </c>
      <c r="BJ2331" t="s">
        <v>399</v>
      </c>
      <c r="BK2331" s="91">
        <v>-0.05</v>
      </c>
      <c r="BL2331" s="92" t="s">
        <v>601</v>
      </c>
      <c r="BM2331" s="92">
        <v>0</v>
      </c>
      <c r="BN2331" s="92">
        <v>2298</v>
      </c>
      <c r="BO2331" s="92">
        <v>107.49346924</v>
      </c>
      <c r="BP2331" s="92">
        <v>71.22814941</v>
      </c>
      <c r="BQ2331" s="92">
        <v>89.360809324999906</v>
      </c>
      <c r="BR2331" s="91">
        <v>833</v>
      </c>
      <c r="BS2331" s="92">
        <v>1519631.0009999999</v>
      </c>
      <c r="BT2331" s="92">
        <v>5033315.9994999999</v>
      </c>
      <c r="BU2331" s="92">
        <v>833</v>
      </c>
      <c r="BV2331" s="93">
        <v>44562</v>
      </c>
      <c r="BW2331" s="93">
        <v>44926</v>
      </c>
      <c r="BX2331" s="40"/>
      <c r="BY2331" s="15">
        <f>IF(BI2331=0,MAX($BY$5:BY2330)+1,0)</f>
        <v>0</v>
      </c>
      <c r="BZ2331" s="15" t="str">
        <f t="shared" si="38"/>
        <v/>
      </c>
    </row>
    <row r="2332" spans="61:78" x14ac:dyDescent="0.25">
      <c r="BI2332" s="27">
        <v>6</v>
      </c>
      <c r="BJ2332" t="s">
        <v>402</v>
      </c>
      <c r="BK2332" s="91">
        <v>-5.0000000000000001E-3</v>
      </c>
      <c r="BL2332" s="92" t="s">
        <v>604</v>
      </c>
      <c r="BM2332" s="92">
        <v>0</v>
      </c>
      <c r="BN2332" s="92">
        <v>7027</v>
      </c>
      <c r="BO2332" s="92">
        <v>105.78554535000001</v>
      </c>
      <c r="BP2332" s="92">
        <v>69.659011840000005</v>
      </c>
      <c r="BQ2332" s="92">
        <v>87.722278595000006</v>
      </c>
      <c r="BR2332" s="91">
        <v>2503</v>
      </c>
      <c r="BS2332" s="92">
        <v>1519820.0038999999</v>
      </c>
      <c r="BT2332" s="92">
        <v>5032380.0003000004</v>
      </c>
      <c r="BU2332" s="92">
        <v>2503</v>
      </c>
      <c r="BV2332" s="93">
        <v>44562</v>
      </c>
      <c r="BW2332" s="93">
        <v>44926</v>
      </c>
      <c r="BX2332" s="40"/>
      <c r="BY2332" s="15">
        <f>IF(BI2332=0,MAX($BY$5:BY2331)+1,0)</f>
        <v>0</v>
      </c>
      <c r="BZ2332" s="15" t="str">
        <f t="shared" si="38"/>
        <v/>
      </c>
    </row>
    <row r="2333" spans="61:78" x14ac:dyDescent="0.25">
      <c r="BI2333" s="27">
        <v>7</v>
      </c>
      <c r="BJ2333" t="s">
        <v>404</v>
      </c>
      <c r="BK2333" s="91">
        <v>-0.01</v>
      </c>
      <c r="BL2333" s="92" t="s">
        <v>606</v>
      </c>
      <c r="BM2333" s="92">
        <v>0</v>
      </c>
      <c r="BN2333" s="92">
        <v>2010</v>
      </c>
      <c r="BO2333" s="92">
        <v>110.89460754</v>
      </c>
      <c r="BP2333" s="92">
        <v>65.334671020000002</v>
      </c>
      <c r="BQ2333" s="92">
        <v>88.114639280000006</v>
      </c>
      <c r="BR2333" s="91">
        <v>2550</v>
      </c>
      <c r="BS2333" s="92">
        <v>1517747.0035000001</v>
      </c>
      <c r="BT2333" s="92">
        <v>5032975.0000999998</v>
      </c>
      <c r="BU2333" s="92">
        <v>2550</v>
      </c>
      <c r="BV2333" s="93">
        <v>44562</v>
      </c>
      <c r="BW2333" s="93">
        <v>44926</v>
      </c>
      <c r="BX2333" s="40"/>
      <c r="BY2333" s="15">
        <f>IF(BI2333=0,MAX($BY$5:BY2332)+1,0)</f>
        <v>0</v>
      </c>
      <c r="BZ2333" s="15" t="str">
        <f t="shared" si="38"/>
        <v/>
      </c>
    </row>
    <row r="2334" spans="61:78" x14ac:dyDescent="0.25">
      <c r="BI2334" s="27">
        <v>8</v>
      </c>
      <c r="BJ2334" t="s">
        <v>405</v>
      </c>
      <c r="BK2334" s="91">
        <v>-8.0000000000000002E-3</v>
      </c>
      <c r="BL2334" s="92" t="s">
        <v>607</v>
      </c>
      <c r="BM2334" s="92">
        <v>0</v>
      </c>
      <c r="BN2334" s="92">
        <v>2256</v>
      </c>
      <c r="BO2334" s="92">
        <v>110.55115508999999</v>
      </c>
      <c r="BP2334" s="92">
        <v>65.523017879999998</v>
      </c>
      <c r="BQ2334" s="92">
        <v>88.037086485000003</v>
      </c>
      <c r="BR2334" s="91">
        <v>2551</v>
      </c>
      <c r="BS2334" s="92">
        <v>1517591.9992</v>
      </c>
      <c r="BT2334" s="92">
        <v>5032844.9995999997</v>
      </c>
      <c r="BU2334" s="92">
        <v>2551</v>
      </c>
      <c r="BV2334" s="93">
        <v>44562</v>
      </c>
      <c r="BW2334" s="93">
        <v>44926</v>
      </c>
      <c r="BX2334" s="40"/>
      <c r="BY2334" s="15">
        <f>IF(BI2334=0,MAX($BY$5:BY2333)+1,0)</f>
        <v>0</v>
      </c>
      <c r="BZ2334" s="15" t="str">
        <f t="shared" si="38"/>
        <v/>
      </c>
    </row>
    <row r="2335" spans="61:78" x14ac:dyDescent="0.25">
      <c r="BI2335" s="27">
        <v>9</v>
      </c>
      <c r="BJ2335" t="s">
        <v>406</v>
      </c>
      <c r="BK2335" s="91">
        <v>-1.2E-2</v>
      </c>
      <c r="BL2335" s="92" t="s">
        <v>608</v>
      </c>
      <c r="BM2335" s="92">
        <v>0</v>
      </c>
      <c r="BN2335" s="92">
        <v>2137</v>
      </c>
      <c r="BO2335" s="92">
        <v>110.35852814</v>
      </c>
      <c r="BP2335" s="92">
        <v>65.443931579999997</v>
      </c>
      <c r="BQ2335" s="92">
        <v>87.901229860000001</v>
      </c>
      <c r="BR2335" s="91">
        <v>2559</v>
      </c>
      <c r="BS2335" s="92">
        <v>1517866.0035999999</v>
      </c>
      <c r="BT2335" s="92">
        <v>5032951.9955000002</v>
      </c>
      <c r="BU2335" s="92">
        <v>2559</v>
      </c>
      <c r="BV2335" s="93">
        <v>44562</v>
      </c>
      <c r="BW2335" s="93">
        <v>44926</v>
      </c>
      <c r="BX2335" s="40"/>
      <c r="BY2335" s="15">
        <f>IF(BI2335=0,MAX($BY$5:BY2334)+1,0)</f>
        <v>0</v>
      </c>
      <c r="BZ2335" s="15" t="str">
        <f t="shared" si="38"/>
        <v/>
      </c>
    </row>
    <row r="2336" spans="61:78" x14ac:dyDescent="0.25">
      <c r="BI2336" s="27">
        <v>10</v>
      </c>
      <c r="BJ2336" t="s">
        <v>407</v>
      </c>
      <c r="BK2336" s="91">
        <v>-2.2499999999999999E-2</v>
      </c>
      <c r="BL2336" s="92" t="s">
        <v>609</v>
      </c>
      <c r="BM2336" s="92">
        <v>0</v>
      </c>
      <c r="BN2336" s="92">
        <v>645</v>
      </c>
      <c r="BO2336" s="92">
        <v>109.94715881</v>
      </c>
      <c r="BP2336" s="92">
        <v>72.904418949999993</v>
      </c>
      <c r="BQ2336" s="92">
        <v>91.425788879999999</v>
      </c>
      <c r="BR2336" s="91">
        <v>4740</v>
      </c>
      <c r="BS2336" s="92">
        <v>1519004.9994999999</v>
      </c>
      <c r="BT2336" s="92">
        <v>5033871.9913999997</v>
      </c>
      <c r="BU2336" s="92">
        <v>4740</v>
      </c>
      <c r="BV2336" s="93">
        <v>44562</v>
      </c>
      <c r="BW2336" s="93">
        <v>44926</v>
      </c>
      <c r="BX2336" s="40"/>
      <c r="BY2336" s="15">
        <f>IF(BI2336=0,MAX($BY$5:BY2335)+1,0)</f>
        <v>0</v>
      </c>
      <c r="BZ2336" s="15" t="str">
        <f t="shared" si="38"/>
        <v/>
      </c>
    </row>
    <row r="2337" spans="61:78" x14ac:dyDescent="0.25">
      <c r="BI2337" s="27">
        <v>11</v>
      </c>
      <c r="BJ2337" t="s">
        <v>407</v>
      </c>
      <c r="BK2337" s="91">
        <v>-2.2499999999999999E-2</v>
      </c>
      <c r="BL2337" s="92" t="s">
        <v>610</v>
      </c>
      <c r="BM2337" s="92">
        <v>0</v>
      </c>
      <c r="BN2337" s="92">
        <v>645</v>
      </c>
      <c r="BO2337" s="92">
        <v>109.94715881</v>
      </c>
      <c r="BP2337" s="92">
        <v>72.904418949999993</v>
      </c>
      <c r="BQ2337" s="92">
        <v>91.425788879999999</v>
      </c>
      <c r="BR2337" s="91">
        <v>4741</v>
      </c>
      <c r="BS2337" s="92">
        <v>1519003.9994999999</v>
      </c>
      <c r="BT2337" s="92">
        <v>5033866.9908999996</v>
      </c>
      <c r="BU2337" s="92">
        <v>4741</v>
      </c>
      <c r="BV2337" s="93">
        <v>44562</v>
      </c>
      <c r="BW2337" s="93">
        <v>44926</v>
      </c>
      <c r="BX2337" s="40"/>
      <c r="BY2337" s="15">
        <f>IF(BI2337=0,MAX($BY$5:BY2336)+1,0)</f>
        <v>0</v>
      </c>
      <c r="BZ2337" s="15" t="str">
        <f t="shared" si="38"/>
        <v/>
      </c>
    </row>
    <row r="2338" spans="61:78" x14ac:dyDescent="0.25">
      <c r="BI2338" s="27">
        <v>12</v>
      </c>
      <c r="BJ2338" t="s">
        <v>409</v>
      </c>
      <c r="BK2338" s="91">
        <v>-8.0000000000000002E-3</v>
      </c>
      <c r="BL2338" s="92" t="s">
        <v>612</v>
      </c>
      <c r="BM2338" s="92">
        <v>0</v>
      </c>
      <c r="BN2338" s="92">
        <v>8231</v>
      </c>
      <c r="BO2338" s="92">
        <v>109.92002869</v>
      </c>
      <c r="BP2338" s="92">
        <v>64.246482850000007</v>
      </c>
      <c r="BQ2338" s="92">
        <v>87.083255769999994</v>
      </c>
      <c r="BR2338" s="91" t="s">
        <v>18</v>
      </c>
      <c r="BS2338" s="92">
        <v>1517647.0034</v>
      </c>
      <c r="BT2338" s="92">
        <v>5031648.0003000004</v>
      </c>
      <c r="BU2338" s="92" t="s">
        <v>18</v>
      </c>
      <c r="BV2338" s="93">
        <v>44562</v>
      </c>
      <c r="BW2338" s="93">
        <v>44926</v>
      </c>
      <c r="BX2338" s="40"/>
      <c r="BY2338" s="15">
        <f>IF(BI2338=0,MAX($BY$5:BY2337)+1,0)</f>
        <v>0</v>
      </c>
      <c r="BZ2338" s="15" t="str">
        <f t="shared" si="38"/>
        <v/>
      </c>
    </row>
    <row r="2339" spans="61:78" x14ac:dyDescent="0.25">
      <c r="BI2339" s="27">
        <v>13</v>
      </c>
      <c r="BJ2339" t="s">
        <v>410</v>
      </c>
      <c r="BK2339" s="91">
        <v>-8.0000000000000002E-3</v>
      </c>
      <c r="BL2339" s="92" t="s">
        <v>613</v>
      </c>
      <c r="BM2339" s="92">
        <v>0</v>
      </c>
      <c r="BN2339" s="92">
        <v>7745</v>
      </c>
      <c r="BO2339" s="92">
        <v>109.08650208</v>
      </c>
      <c r="BP2339" s="92">
        <v>64.124412539999994</v>
      </c>
      <c r="BQ2339" s="92">
        <v>86.605457309999906</v>
      </c>
      <c r="BR2339" s="91" t="s">
        <v>19</v>
      </c>
      <c r="BS2339" s="92">
        <v>1517718.0031000001</v>
      </c>
      <c r="BT2339" s="92">
        <v>5031736.0006999997</v>
      </c>
      <c r="BU2339" s="92" t="s">
        <v>19</v>
      </c>
      <c r="BV2339" s="93">
        <v>44562</v>
      </c>
      <c r="BW2339" s="93">
        <v>44926</v>
      </c>
      <c r="BX2339" s="40"/>
      <c r="BY2339" s="15">
        <f>IF(BI2339=0,MAX($BY$5:BY2338)+1,0)</f>
        <v>0</v>
      </c>
      <c r="BZ2339" s="15" t="str">
        <f t="shared" si="38"/>
        <v/>
      </c>
    </row>
    <row r="2340" spans="61:78" x14ac:dyDescent="0.25">
      <c r="BI2340" s="27">
        <v>14</v>
      </c>
      <c r="BJ2340" t="s">
        <v>412</v>
      </c>
      <c r="BK2340" s="91">
        <v>-8.0000000000000002E-3</v>
      </c>
      <c r="BL2340" s="92" t="s">
        <v>615</v>
      </c>
      <c r="BM2340" s="92">
        <v>0</v>
      </c>
      <c r="BN2340" s="92">
        <v>9316</v>
      </c>
      <c r="BO2340" s="92">
        <v>108.80895233</v>
      </c>
      <c r="BP2340" s="92">
        <v>63.80172348</v>
      </c>
      <c r="BQ2340" s="92">
        <v>86.305337905000002</v>
      </c>
      <c r="BR2340" s="91" t="s">
        <v>28</v>
      </c>
      <c r="BS2340" s="92">
        <v>1517845.0024000001</v>
      </c>
      <c r="BT2340" s="92">
        <v>5031586.9985999996</v>
      </c>
      <c r="BU2340" s="92" t="s">
        <v>28</v>
      </c>
      <c r="BV2340" s="93">
        <v>44562</v>
      </c>
      <c r="BW2340" s="93">
        <v>44926</v>
      </c>
      <c r="BX2340" s="40"/>
      <c r="BY2340" s="15">
        <f>IF(BI2340=0,MAX($BY$5:BY2339)+1,0)</f>
        <v>0</v>
      </c>
      <c r="BZ2340" s="15" t="str">
        <f t="shared" si="38"/>
        <v/>
      </c>
    </row>
    <row r="2341" spans="61:78" x14ac:dyDescent="0.25">
      <c r="BI2341" s="27">
        <v>15</v>
      </c>
      <c r="BJ2341" t="s">
        <v>413</v>
      </c>
      <c r="BK2341" s="91">
        <v>-8.0000000000000002E-3</v>
      </c>
      <c r="BL2341" s="92" t="s">
        <v>616</v>
      </c>
      <c r="BM2341" s="92">
        <v>0</v>
      </c>
      <c r="BN2341" s="92">
        <v>10445</v>
      </c>
      <c r="BO2341" s="92">
        <v>109.21190643</v>
      </c>
      <c r="BP2341" s="92">
        <v>63.974983219999999</v>
      </c>
      <c r="BQ2341" s="92">
        <v>86.593444825000006</v>
      </c>
      <c r="BR2341" s="91" t="s">
        <v>29</v>
      </c>
      <c r="BS2341" s="92">
        <v>1517749.0031000001</v>
      </c>
      <c r="BT2341" s="92">
        <v>5031492.9918999998</v>
      </c>
      <c r="BU2341" s="92" t="s">
        <v>29</v>
      </c>
      <c r="BV2341" s="93">
        <v>44562</v>
      </c>
      <c r="BW2341" s="93">
        <v>44926</v>
      </c>
      <c r="BX2341" s="40"/>
      <c r="BY2341" s="15">
        <f>IF(BI2341=0,MAX($BY$5:BY2340)+1,0)</f>
        <v>0</v>
      </c>
      <c r="BZ2341" s="15" t="str">
        <f t="shared" si="38"/>
        <v/>
      </c>
    </row>
    <row r="2342" spans="61:78" x14ac:dyDescent="0.25">
      <c r="BI2342" s="27">
        <v>16</v>
      </c>
      <c r="BJ2342" t="s">
        <v>417</v>
      </c>
      <c r="BK2342" s="91">
        <v>-8.0000000000000002E-3</v>
      </c>
      <c r="BL2342" s="92" t="s">
        <v>621</v>
      </c>
      <c r="BM2342" s="92">
        <v>0</v>
      </c>
      <c r="BN2342" s="92">
        <v>1919</v>
      </c>
      <c r="BO2342" s="92">
        <v>107.52838898</v>
      </c>
      <c r="BP2342" s="92">
        <v>71.738250730000004</v>
      </c>
      <c r="BQ2342" s="92">
        <v>89.633319854999996</v>
      </c>
      <c r="BR2342" s="91" t="s">
        <v>38</v>
      </c>
      <c r="BS2342" s="92">
        <v>1519559.9978</v>
      </c>
      <c r="BT2342" s="92">
        <v>5033463.9984999998</v>
      </c>
      <c r="BU2342" s="92" t="s">
        <v>38</v>
      </c>
      <c r="BV2342" s="93">
        <v>44562</v>
      </c>
      <c r="BW2342" s="93">
        <v>44926</v>
      </c>
      <c r="BX2342" s="40"/>
      <c r="BY2342" s="15">
        <f>IF(BI2342=0,MAX($BY$5:BY2341)+1,0)</f>
        <v>0</v>
      </c>
      <c r="BZ2342" s="15" t="str">
        <f t="shared" si="38"/>
        <v/>
      </c>
    </row>
    <row r="2343" spans="61:78" x14ac:dyDescent="0.25">
      <c r="BI2343" s="27">
        <v>17</v>
      </c>
      <c r="BJ2343" t="s">
        <v>418</v>
      </c>
      <c r="BK2343" s="91">
        <v>-8.0000000000000002E-3</v>
      </c>
      <c r="BL2343" s="92" t="s">
        <v>622</v>
      </c>
      <c r="BM2343" s="92">
        <v>0</v>
      </c>
      <c r="BN2343" s="92">
        <v>2048</v>
      </c>
      <c r="BO2343" s="92">
        <v>107.55656433</v>
      </c>
      <c r="BP2343" s="92">
        <v>71.476799009999993</v>
      </c>
      <c r="BQ2343" s="92">
        <v>89.516681669999997</v>
      </c>
      <c r="BR2343" s="91" t="s">
        <v>39</v>
      </c>
      <c r="BS2343" s="92">
        <v>1519593.9975000001</v>
      </c>
      <c r="BT2343" s="92">
        <v>5033411.9990999997</v>
      </c>
      <c r="BU2343" s="92" t="s">
        <v>39</v>
      </c>
      <c r="BV2343" s="93">
        <v>44562</v>
      </c>
      <c r="BW2343" s="93">
        <v>44926</v>
      </c>
      <c r="BX2343" s="40"/>
      <c r="BY2343" s="15">
        <f>IF(BI2343=0,MAX($BY$5:BY2342)+1,0)</f>
        <v>0</v>
      </c>
      <c r="BZ2343" s="15" t="str">
        <f t="shared" si="38"/>
        <v/>
      </c>
    </row>
    <row r="2344" spans="61:78" x14ac:dyDescent="0.25">
      <c r="BI2344" s="27">
        <v>18</v>
      </c>
      <c r="BJ2344" t="s">
        <v>419</v>
      </c>
      <c r="BK2344" s="91">
        <v>-8.0000000000000002E-3</v>
      </c>
      <c r="BL2344" s="92" t="s">
        <v>623</v>
      </c>
      <c r="BM2344" s="92">
        <v>0</v>
      </c>
      <c r="BN2344" s="92">
        <v>2173</v>
      </c>
      <c r="BO2344" s="92">
        <v>107.66276550000001</v>
      </c>
      <c r="BP2344" s="92">
        <v>71.339622500000004</v>
      </c>
      <c r="BQ2344" s="92">
        <v>89.501193999999998</v>
      </c>
      <c r="BR2344" s="91" t="s">
        <v>40</v>
      </c>
      <c r="BS2344" s="92">
        <v>1519634.9982</v>
      </c>
      <c r="BT2344" s="92">
        <v>5033369.9902999997</v>
      </c>
      <c r="BU2344" s="92" t="s">
        <v>40</v>
      </c>
      <c r="BV2344" s="93">
        <v>44562</v>
      </c>
      <c r="BW2344" s="93">
        <v>44926</v>
      </c>
      <c r="BX2344" s="40"/>
      <c r="BY2344" s="15">
        <f>IF(BI2344=0,MAX($BY$5:BY2343)+1,0)</f>
        <v>0</v>
      </c>
      <c r="BZ2344" s="15" t="str">
        <f t="shared" si="38"/>
        <v/>
      </c>
    </row>
    <row r="2345" spans="61:78" x14ac:dyDescent="0.25">
      <c r="BI2345" s="27">
        <v>19</v>
      </c>
      <c r="BJ2345" t="s">
        <v>420</v>
      </c>
      <c r="BK2345" s="91">
        <v>6.0000000000000001E-3</v>
      </c>
      <c r="BL2345" s="92" t="s">
        <v>624</v>
      </c>
      <c r="BM2345" s="92">
        <v>0</v>
      </c>
      <c r="BN2345" s="92">
        <v>2169</v>
      </c>
      <c r="BO2345" s="92">
        <v>108.33624268</v>
      </c>
      <c r="BP2345" s="92">
        <v>71.719467159999994</v>
      </c>
      <c r="BQ2345" s="92">
        <v>90.027854919999996</v>
      </c>
      <c r="BR2345" s="91" t="s">
        <v>41</v>
      </c>
      <c r="BS2345" s="92">
        <v>1519433.0009000001</v>
      </c>
      <c r="BT2345" s="92">
        <v>5033336.9924999997</v>
      </c>
      <c r="BU2345" s="92" t="s">
        <v>41</v>
      </c>
      <c r="BV2345" s="93">
        <v>44562</v>
      </c>
      <c r="BW2345" s="93">
        <v>44926</v>
      </c>
      <c r="BX2345" s="40"/>
      <c r="BY2345" s="15">
        <f>IF(BI2345=0,MAX($BY$5:BY2344)+1,0)</f>
        <v>0</v>
      </c>
      <c r="BZ2345" s="15" t="str">
        <f t="shared" si="38"/>
        <v/>
      </c>
    </row>
    <row r="2346" spans="61:78" x14ac:dyDescent="0.25">
      <c r="BI2346" s="27">
        <v>20</v>
      </c>
      <c r="BJ2346" t="s">
        <v>420</v>
      </c>
      <c r="BK2346" s="91">
        <v>6.0000000000000001E-3</v>
      </c>
      <c r="BL2346" s="92" t="s">
        <v>625</v>
      </c>
      <c r="BM2346" s="92">
        <v>0</v>
      </c>
      <c r="BN2346" s="92">
        <v>2169</v>
      </c>
      <c r="BO2346" s="92">
        <v>108.33624268</v>
      </c>
      <c r="BP2346" s="92">
        <v>71.719467159999994</v>
      </c>
      <c r="BQ2346" s="92">
        <v>90.027854919999996</v>
      </c>
      <c r="BR2346" s="91" t="s">
        <v>42</v>
      </c>
      <c r="BS2346" s="92">
        <v>1519443.996</v>
      </c>
      <c r="BT2346" s="92">
        <v>5033326.9955000002</v>
      </c>
      <c r="BU2346" s="92" t="s">
        <v>42</v>
      </c>
      <c r="BV2346" s="93">
        <v>44562</v>
      </c>
      <c r="BW2346" s="93">
        <v>44926</v>
      </c>
      <c r="BX2346" s="40"/>
      <c r="BY2346" s="15">
        <f>IF(BI2346=0,MAX($BY$5:BY2345)+1,0)</f>
        <v>0</v>
      </c>
      <c r="BZ2346" s="15" t="str">
        <f t="shared" si="38"/>
        <v/>
      </c>
    </row>
    <row r="2347" spans="61:78" x14ac:dyDescent="0.25">
      <c r="BI2347" s="27">
        <v>21</v>
      </c>
      <c r="BJ2347" t="s">
        <v>421</v>
      </c>
      <c r="BK2347" s="91">
        <v>6.0000000000000001E-3</v>
      </c>
      <c r="BL2347" s="92" t="s">
        <v>626</v>
      </c>
      <c r="BM2347" s="92">
        <v>0</v>
      </c>
      <c r="BN2347" s="92">
        <v>2295</v>
      </c>
      <c r="BO2347" s="92">
        <v>107.84601592999999</v>
      </c>
      <c r="BP2347" s="92">
        <v>71.506248470000003</v>
      </c>
      <c r="BQ2347" s="92">
        <v>89.676132199999998</v>
      </c>
      <c r="BR2347" s="91" t="s">
        <v>43</v>
      </c>
      <c r="BS2347" s="92">
        <v>1519469.0020999999</v>
      </c>
      <c r="BT2347" s="92">
        <v>5033304.9913999997</v>
      </c>
      <c r="BU2347" s="92" t="s">
        <v>43</v>
      </c>
      <c r="BV2347" s="93">
        <v>44562</v>
      </c>
      <c r="BW2347" s="93">
        <v>44926</v>
      </c>
      <c r="BX2347" s="40"/>
      <c r="BY2347" s="15">
        <f>IF(BI2347=0,MAX($BY$5:BY2346)+1,0)</f>
        <v>0</v>
      </c>
      <c r="BZ2347" s="15" t="str">
        <f t="shared" si="38"/>
        <v/>
      </c>
    </row>
    <row r="2348" spans="61:78" x14ac:dyDescent="0.25">
      <c r="BI2348" s="27">
        <v>22</v>
      </c>
      <c r="BJ2348" t="s">
        <v>421</v>
      </c>
      <c r="BK2348" s="91">
        <v>6.0000000000000001E-3</v>
      </c>
      <c r="BL2348" s="92" t="s">
        <v>627</v>
      </c>
      <c r="BM2348" s="92">
        <v>0</v>
      </c>
      <c r="BN2348" s="92">
        <v>2295</v>
      </c>
      <c r="BO2348" s="92">
        <v>107.84601592999999</v>
      </c>
      <c r="BP2348" s="92">
        <v>71.506248470000003</v>
      </c>
      <c r="BQ2348" s="92">
        <v>89.676132199999998</v>
      </c>
      <c r="BR2348" s="91" t="s">
        <v>44</v>
      </c>
      <c r="BS2348" s="92">
        <v>1519482.0045</v>
      </c>
      <c r="BT2348" s="92">
        <v>5033285.9927000003</v>
      </c>
      <c r="BU2348" s="92" t="s">
        <v>44</v>
      </c>
      <c r="BV2348" s="93">
        <v>44562</v>
      </c>
      <c r="BW2348" s="93">
        <v>44926</v>
      </c>
      <c r="BX2348" s="40"/>
      <c r="BY2348" s="15">
        <f>IF(BI2348=0,MAX($BY$5:BY2347)+1,0)</f>
        <v>0</v>
      </c>
      <c r="BZ2348" s="15" t="str">
        <f t="shared" si="38"/>
        <v/>
      </c>
    </row>
    <row r="2349" spans="61:78" x14ac:dyDescent="0.25">
      <c r="BI2349" s="27">
        <v>23</v>
      </c>
      <c r="BJ2349" t="s">
        <v>422</v>
      </c>
      <c r="BK2349" s="91">
        <v>2.4E-2</v>
      </c>
      <c r="BL2349" s="92" t="s">
        <v>628</v>
      </c>
      <c r="BM2349" s="92">
        <v>0</v>
      </c>
      <c r="BN2349" s="92">
        <v>2527</v>
      </c>
      <c r="BO2349" s="92">
        <v>107.97271729000001</v>
      </c>
      <c r="BP2349" s="92">
        <v>71.206565859999998</v>
      </c>
      <c r="BQ2349" s="92">
        <v>89.589641575000002</v>
      </c>
      <c r="BR2349" s="91" t="s">
        <v>45</v>
      </c>
      <c r="BS2349" s="92">
        <v>1519518.9950999999</v>
      </c>
      <c r="BT2349" s="92">
        <v>5033226.9990999997</v>
      </c>
      <c r="BU2349" s="92" t="s">
        <v>45</v>
      </c>
      <c r="BV2349" s="93">
        <v>44562</v>
      </c>
      <c r="BW2349" s="93">
        <v>44926</v>
      </c>
      <c r="BX2349" s="40"/>
      <c r="BY2349" s="15">
        <f>IF(BI2349=0,MAX($BY$5:BY2348)+1,0)</f>
        <v>0</v>
      </c>
      <c r="BZ2349" s="15" t="str">
        <f t="shared" si="38"/>
        <v/>
      </c>
    </row>
    <row r="2350" spans="61:78" x14ac:dyDescent="0.25">
      <c r="BI2350" s="27">
        <v>24</v>
      </c>
      <c r="BJ2350" t="s">
        <v>423</v>
      </c>
      <c r="BK2350" s="91">
        <v>-2.1399999999999999E-2</v>
      </c>
      <c r="BL2350" s="92" t="s">
        <v>629</v>
      </c>
      <c r="BM2350" s="92">
        <v>0</v>
      </c>
      <c r="BN2350" s="92">
        <v>2287</v>
      </c>
      <c r="BO2350" s="92">
        <v>107.6685791</v>
      </c>
      <c r="BP2350" s="92">
        <v>71.260536189999996</v>
      </c>
      <c r="BQ2350" s="92">
        <v>89.464557644999999</v>
      </c>
      <c r="BR2350" s="91" t="s">
        <v>46</v>
      </c>
      <c r="BS2350" s="92">
        <v>1519078.0001999999</v>
      </c>
      <c r="BT2350" s="92">
        <v>5033219.9946999997</v>
      </c>
      <c r="BU2350" s="92" t="s">
        <v>46</v>
      </c>
      <c r="BV2350" s="93">
        <v>44562</v>
      </c>
      <c r="BW2350" s="93">
        <v>44926</v>
      </c>
      <c r="BX2350" s="40"/>
      <c r="BY2350" s="15">
        <f>IF(BI2350=0,MAX($BY$5:BY2349)+1,0)</f>
        <v>0</v>
      </c>
      <c r="BZ2350" s="15" t="str">
        <f t="shared" si="38"/>
        <v/>
      </c>
    </row>
    <row r="2351" spans="61:78" x14ac:dyDescent="0.25">
      <c r="BI2351" s="27">
        <v>25</v>
      </c>
      <c r="BJ2351" t="s">
        <v>424</v>
      </c>
      <c r="BK2351" s="91">
        <v>2.1399999999999999E-2</v>
      </c>
      <c r="BL2351" s="92" t="s">
        <v>630</v>
      </c>
      <c r="BM2351" s="92">
        <v>0</v>
      </c>
      <c r="BN2351" s="92">
        <v>1909</v>
      </c>
      <c r="BO2351" s="92">
        <v>108.11677551</v>
      </c>
      <c r="BP2351" s="92">
        <v>71.622856139999996</v>
      </c>
      <c r="BQ2351" s="92">
        <v>89.869815824999904</v>
      </c>
      <c r="BR2351" s="91" t="s">
        <v>47</v>
      </c>
      <c r="BS2351" s="92">
        <v>1519088.0037</v>
      </c>
      <c r="BT2351" s="92">
        <v>5033340.9992000004</v>
      </c>
      <c r="BU2351" s="92" t="s">
        <v>47</v>
      </c>
      <c r="BV2351" s="93">
        <v>44562</v>
      </c>
      <c r="BW2351" s="93">
        <v>44926</v>
      </c>
      <c r="BX2351" s="40"/>
      <c r="BY2351" s="15">
        <f>IF(BI2351=0,MAX($BY$5:BY2350)+1,0)</f>
        <v>0</v>
      </c>
      <c r="BZ2351" s="15" t="str">
        <f t="shared" si="38"/>
        <v/>
      </c>
    </row>
    <row r="2352" spans="61:78" x14ac:dyDescent="0.25">
      <c r="BI2352" s="27">
        <v>26</v>
      </c>
      <c r="BJ2352" t="s">
        <v>425</v>
      </c>
      <c r="BK2352" s="91">
        <v>2.1399999999999999E-2</v>
      </c>
      <c r="BL2352" s="92" t="s">
        <v>631</v>
      </c>
      <c r="BM2352" s="92">
        <v>0</v>
      </c>
      <c r="BN2352" s="92">
        <v>2161</v>
      </c>
      <c r="BO2352" s="92">
        <v>107.9879303</v>
      </c>
      <c r="BP2352" s="92">
        <v>71.230773929999998</v>
      </c>
      <c r="BQ2352" s="92">
        <v>89.609352114999993</v>
      </c>
      <c r="BR2352" s="91" t="s">
        <v>48</v>
      </c>
      <c r="BS2352" s="92">
        <v>1519071.9994999999</v>
      </c>
      <c r="BT2352" s="92">
        <v>5033226.9907999998</v>
      </c>
      <c r="BU2352" s="92" t="s">
        <v>48</v>
      </c>
      <c r="BV2352" s="93">
        <v>44562</v>
      </c>
      <c r="BW2352" s="93">
        <v>44926</v>
      </c>
      <c r="BX2352" s="40"/>
      <c r="BY2352" s="15">
        <f>IF(BI2352=0,MAX($BY$5:BY2351)+1,0)</f>
        <v>0</v>
      </c>
      <c r="BZ2352" s="15" t="str">
        <f t="shared" si="38"/>
        <v/>
      </c>
    </row>
    <row r="2353" spans="61:78" x14ac:dyDescent="0.25">
      <c r="BI2353" s="27">
        <v>27</v>
      </c>
      <c r="BJ2353" t="s">
        <v>426</v>
      </c>
      <c r="BK2353" s="91">
        <v>-6.0000000000000001E-3</v>
      </c>
      <c r="BL2353" s="92" t="s">
        <v>632</v>
      </c>
      <c r="BM2353" s="92">
        <v>0</v>
      </c>
      <c r="BN2353" s="92">
        <v>2528</v>
      </c>
      <c r="BO2353" s="92">
        <v>107.90103148999999</v>
      </c>
      <c r="BP2353" s="92">
        <v>71.132980349999997</v>
      </c>
      <c r="BQ2353" s="92">
        <v>89.517005920000003</v>
      </c>
      <c r="BR2353" s="91" t="s">
        <v>49</v>
      </c>
      <c r="BS2353" s="92">
        <v>1519568.0019</v>
      </c>
      <c r="BT2353" s="92">
        <v>5033226.9948000005</v>
      </c>
      <c r="BU2353" s="92" t="s">
        <v>49</v>
      </c>
      <c r="BV2353" s="93">
        <v>44562</v>
      </c>
      <c r="BW2353" s="93">
        <v>44926</v>
      </c>
      <c r="BX2353" s="40"/>
      <c r="BY2353" s="15">
        <f>IF(BI2353=0,MAX($BY$5:BY2352)+1,0)</f>
        <v>0</v>
      </c>
      <c r="BZ2353" s="15" t="str">
        <f t="shared" si="38"/>
        <v/>
      </c>
    </row>
    <row r="2354" spans="61:78" x14ac:dyDescent="0.25">
      <c r="BI2354" s="27">
        <v>28</v>
      </c>
      <c r="BJ2354" t="s">
        <v>426</v>
      </c>
      <c r="BK2354" s="91">
        <v>-6.0000000000000001E-3</v>
      </c>
      <c r="BL2354" s="92" t="s">
        <v>633</v>
      </c>
      <c r="BM2354" s="92">
        <v>0</v>
      </c>
      <c r="BN2354" s="92">
        <v>2528</v>
      </c>
      <c r="BO2354" s="92">
        <v>107.90103148999999</v>
      </c>
      <c r="BP2354" s="92">
        <v>71.132980349999997</v>
      </c>
      <c r="BQ2354" s="92">
        <v>89.517005920000003</v>
      </c>
      <c r="BR2354" s="91" t="s">
        <v>50</v>
      </c>
      <c r="BS2354" s="92">
        <v>1519571.9987999999</v>
      </c>
      <c r="BT2354" s="92">
        <v>5033222.9929</v>
      </c>
      <c r="BU2354" s="92" t="s">
        <v>50</v>
      </c>
      <c r="BV2354" s="93">
        <v>44562</v>
      </c>
      <c r="BW2354" s="93">
        <v>44926</v>
      </c>
      <c r="BX2354" s="40"/>
      <c r="BY2354" s="15">
        <f>IF(BI2354=0,MAX($BY$5:BY2353)+1,0)</f>
        <v>0</v>
      </c>
      <c r="BZ2354" s="15" t="str">
        <f t="shared" si="38"/>
        <v/>
      </c>
    </row>
    <row r="2355" spans="61:78" x14ac:dyDescent="0.25">
      <c r="BI2355" s="27">
        <v>29</v>
      </c>
      <c r="BJ2355" t="s">
        <v>427</v>
      </c>
      <c r="BK2355" s="91">
        <v>6.0000000000000001E-3</v>
      </c>
      <c r="BL2355" s="92" t="s">
        <v>634</v>
      </c>
      <c r="BM2355" s="92">
        <v>0</v>
      </c>
      <c r="BN2355" s="92">
        <v>2412</v>
      </c>
      <c r="BO2355" s="92">
        <v>108.01702118</v>
      </c>
      <c r="BP2355" s="92">
        <v>71.264244079999997</v>
      </c>
      <c r="BQ2355" s="92">
        <v>89.640632629999999</v>
      </c>
      <c r="BR2355" s="91" t="s">
        <v>51</v>
      </c>
      <c r="BS2355" s="92">
        <v>1519546.9998999999</v>
      </c>
      <c r="BT2355" s="92">
        <v>5033241</v>
      </c>
      <c r="BU2355" s="92" t="s">
        <v>51</v>
      </c>
      <c r="BV2355" s="93">
        <v>44562</v>
      </c>
      <c r="BW2355" s="93">
        <v>44926</v>
      </c>
      <c r="BX2355" s="40"/>
      <c r="BY2355" s="15">
        <f>IF(BI2355=0,MAX($BY$5:BY2354)+1,0)</f>
        <v>0</v>
      </c>
      <c r="BZ2355" s="15" t="str">
        <f t="shared" si="38"/>
        <v/>
      </c>
    </row>
    <row r="2356" spans="61:78" x14ac:dyDescent="0.25">
      <c r="BI2356" s="27">
        <v>30</v>
      </c>
      <c r="BJ2356" t="s">
        <v>426</v>
      </c>
      <c r="BK2356" s="91">
        <v>6.0000000000000001E-3</v>
      </c>
      <c r="BL2356" s="92" t="s">
        <v>635</v>
      </c>
      <c r="BM2356" s="92">
        <v>0</v>
      </c>
      <c r="BN2356" s="92">
        <v>2528</v>
      </c>
      <c r="BO2356" s="92">
        <v>107.90103148999999</v>
      </c>
      <c r="BP2356" s="92">
        <v>71.132980349999997</v>
      </c>
      <c r="BQ2356" s="92">
        <v>89.517005920000003</v>
      </c>
      <c r="BR2356" s="91" t="s">
        <v>52</v>
      </c>
      <c r="BS2356" s="92">
        <v>1519545.0049999999</v>
      </c>
      <c r="BT2356" s="92">
        <v>5033238.9978999998</v>
      </c>
      <c r="BU2356" s="92" t="s">
        <v>52</v>
      </c>
      <c r="BV2356" s="93">
        <v>44562</v>
      </c>
      <c r="BW2356" s="93">
        <v>44926</v>
      </c>
      <c r="BX2356" s="40"/>
      <c r="BY2356" s="15">
        <f>IF(BI2356=0,MAX($BY$5:BY2355)+1,0)</f>
        <v>0</v>
      </c>
      <c r="BZ2356" s="15" t="str">
        <f t="shared" si="38"/>
        <v/>
      </c>
    </row>
    <row r="2357" spans="61:78" x14ac:dyDescent="0.25">
      <c r="BI2357" s="27">
        <v>31</v>
      </c>
      <c r="BJ2357" t="s">
        <v>422</v>
      </c>
      <c r="BK2357" s="91">
        <v>1.2E-2</v>
      </c>
      <c r="BL2357" s="92" t="s">
        <v>636</v>
      </c>
      <c r="BM2357" s="92">
        <v>0</v>
      </c>
      <c r="BN2357" s="92">
        <v>2527</v>
      </c>
      <c r="BO2357" s="92">
        <v>107.97271729000001</v>
      </c>
      <c r="BP2357" s="92">
        <v>71.206565859999998</v>
      </c>
      <c r="BQ2357" s="92">
        <v>89.589641575000002</v>
      </c>
      <c r="BR2357" s="91" t="s">
        <v>53</v>
      </c>
      <c r="BS2357" s="92">
        <v>1519518.9950999999</v>
      </c>
      <c r="BT2357" s="92">
        <v>5033226.9990999997</v>
      </c>
      <c r="BU2357" s="92" t="s">
        <v>53</v>
      </c>
      <c r="BV2357" s="93">
        <v>44562</v>
      </c>
      <c r="BW2357" s="93">
        <v>44926</v>
      </c>
      <c r="BX2357" s="40"/>
      <c r="BY2357" s="15">
        <f>IF(BI2357=0,MAX($BY$5:BY2356)+1,0)</f>
        <v>0</v>
      </c>
      <c r="BZ2357" s="15" t="str">
        <f t="shared" si="38"/>
        <v/>
      </c>
    </row>
    <row r="2358" spans="61:78" x14ac:dyDescent="0.25">
      <c r="BI2358" s="27">
        <v>32</v>
      </c>
      <c r="BJ2358" t="s">
        <v>426</v>
      </c>
      <c r="BK2358" s="91">
        <v>8.0000000000000002E-3</v>
      </c>
      <c r="BL2358" s="92" t="s">
        <v>639</v>
      </c>
      <c r="BM2358" s="92">
        <v>0</v>
      </c>
      <c r="BN2358" s="92">
        <v>2528</v>
      </c>
      <c r="BO2358" s="92">
        <v>107.90103148999999</v>
      </c>
      <c r="BP2358" s="92">
        <v>71.132980349999997</v>
      </c>
      <c r="BQ2358" s="92">
        <v>89.517005920000003</v>
      </c>
      <c r="BR2358" s="91" t="s">
        <v>56</v>
      </c>
      <c r="BS2358" s="92">
        <v>1519549.9957999999</v>
      </c>
      <c r="BT2358" s="92">
        <v>5033195.9979999997</v>
      </c>
      <c r="BU2358" s="92" t="s">
        <v>56</v>
      </c>
      <c r="BV2358" s="93">
        <v>44562</v>
      </c>
      <c r="BW2358" s="93">
        <v>44926</v>
      </c>
      <c r="BX2358" s="40"/>
      <c r="BY2358" s="15">
        <f>IF(BI2358=0,MAX($BY$5:BY2357)+1,0)</f>
        <v>0</v>
      </c>
      <c r="BZ2358" s="15" t="str">
        <f t="shared" si="38"/>
        <v/>
      </c>
    </row>
    <row r="2359" spans="61:78" x14ac:dyDescent="0.25">
      <c r="BI2359" s="27">
        <v>33</v>
      </c>
      <c r="BJ2359" t="s">
        <v>342</v>
      </c>
      <c r="BK2359" s="91">
        <v>6.0000000000000001E-3</v>
      </c>
      <c r="BL2359" s="92" t="s">
        <v>654</v>
      </c>
      <c r="BM2359" s="92">
        <v>0</v>
      </c>
      <c r="BN2359" s="92">
        <v>14785</v>
      </c>
      <c r="BO2359" s="92">
        <v>106.4753418</v>
      </c>
      <c r="BP2359" s="92">
        <v>63.433700559999998</v>
      </c>
      <c r="BQ2359" s="92">
        <v>84.95452118</v>
      </c>
      <c r="BR2359" s="91" t="s">
        <v>71</v>
      </c>
      <c r="BS2359" s="92">
        <v>1518762.0031999999</v>
      </c>
      <c r="BT2359" s="92">
        <v>5031310.9926000005</v>
      </c>
      <c r="BU2359" s="92" t="s">
        <v>71</v>
      </c>
      <c r="BV2359" s="93">
        <v>44562</v>
      </c>
      <c r="BW2359" s="93">
        <v>44926</v>
      </c>
      <c r="BX2359" s="40"/>
      <c r="BY2359" s="15">
        <f>IF(BI2359=0,MAX($BY$5:BY2358)+1,0)</f>
        <v>0</v>
      </c>
      <c r="BZ2359" s="15" t="str">
        <f t="shared" si="38"/>
        <v/>
      </c>
    </row>
    <row r="2360" spans="61:78" x14ac:dyDescent="0.25">
      <c r="BI2360" s="27">
        <v>34</v>
      </c>
      <c r="BJ2360" t="s">
        <v>453</v>
      </c>
      <c r="BK2360" s="91">
        <v>-3.5000000000000001E-3</v>
      </c>
      <c r="BL2360" s="92" t="s">
        <v>674</v>
      </c>
      <c r="BM2360" s="92">
        <v>0</v>
      </c>
      <c r="BN2360" s="92">
        <v>727</v>
      </c>
      <c r="BO2360" s="92">
        <v>112.15606689000001</v>
      </c>
      <c r="BP2360" s="92">
        <v>65.068504329999996</v>
      </c>
      <c r="BQ2360" s="92">
        <v>88.612285610000001</v>
      </c>
      <c r="BR2360" s="91" t="s">
        <v>87</v>
      </c>
      <c r="BS2360" s="92">
        <v>1516905.0027999999</v>
      </c>
      <c r="BT2360" s="92">
        <v>5033255.9985999996</v>
      </c>
      <c r="BU2360" s="92" t="s">
        <v>87</v>
      </c>
      <c r="BV2360" s="93">
        <v>44562</v>
      </c>
      <c r="BW2360" s="93">
        <v>44926</v>
      </c>
      <c r="BX2360" s="40"/>
      <c r="BY2360" s="15">
        <f>IF(BI2360=0,MAX($BY$5:BY2359)+1,0)</f>
        <v>0</v>
      </c>
      <c r="BZ2360" s="15" t="str">
        <f t="shared" si="38"/>
        <v/>
      </c>
    </row>
    <row r="2361" spans="61:78" x14ac:dyDescent="0.25">
      <c r="BI2361" s="27">
        <v>35</v>
      </c>
      <c r="BJ2361" t="s">
        <v>464</v>
      </c>
      <c r="BK2361" s="91">
        <v>-9.4999999999999998E-3</v>
      </c>
      <c r="BL2361" s="92" t="s">
        <v>683</v>
      </c>
      <c r="BM2361" s="92">
        <v>0</v>
      </c>
      <c r="BN2361" s="92">
        <v>9249</v>
      </c>
      <c r="BO2361" s="92">
        <v>103.56208801</v>
      </c>
      <c r="BP2361" s="92">
        <v>66.873481749999996</v>
      </c>
      <c r="BQ2361" s="92">
        <v>85.217784879999996</v>
      </c>
      <c r="BR2361" s="91" t="s">
        <v>89</v>
      </c>
      <c r="BS2361" s="92">
        <v>1520751.9961000001</v>
      </c>
      <c r="BT2361" s="92">
        <v>5032391.9959000004</v>
      </c>
      <c r="BU2361" s="92" t="s">
        <v>89</v>
      </c>
      <c r="BV2361" s="93">
        <v>44562</v>
      </c>
      <c r="BW2361" s="93">
        <v>44926</v>
      </c>
      <c r="BX2361" s="40"/>
      <c r="BY2361" s="15">
        <f>IF(BI2361=0,MAX($BY$5:BY2360)+1,0)</f>
        <v>0</v>
      </c>
      <c r="BZ2361" s="15" t="str">
        <f t="shared" si="38"/>
        <v/>
      </c>
    </row>
    <row r="2362" spans="61:78" x14ac:dyDescent="0.25">
      <c r="BI2362" s="27">
        <v>36</v>
      </c>
      <c r="BJ2362" t="s">
        <v>465</v>
      </c>
      <c r="BK2362" s="91">
        <v>-9.4999999999999998E-3</v>
      </c>
      <c r="BL2362" s="92" t="s">
        <v>684</v>
      </c>
      <c r="BM2362" s="92">
        <v>0</v>
      </c>
      <c r="BN2362" s="92">
        <v>8671</v>
      </c>
      <c r="BO2362" s="92">
        <v>104.6832962</v>
      </c>
      <c r="BP2362" s="92">
        <v>68.130287170000003</v>
      </c>
      <c r="BQ2362" s="92">
        <v>86.406791685000002</v>
      </c>
      <c r="BR2362" s="91" t="s">
        <v>90</v>
      </c>
      <c r="BS2362" s="92">
        <v>1520458.9982</v>
      </c>
      <c r="BT2362" s="92">
        <v>5032383.9956999999</v>
      </c>
      <c r="BU2362" s="92" t="s">
        <v>90</v>
      </c>
      <c r="BV2362" s="93">
        <v>44562</v>
      </c>
      <c r="BW2362" s="93">
        <v>44926</v>
      </c>
      <c r="BX2362" s="40"/>
      <c r="BY2362" s="15">
        <f>IF(BI2362=0,MAX($BY$5:BY2361)+1,0)</f>
        <v>0</v>
      </c>
      <c r="BZ2362" s="15" t="str">
        <f t="shared" si="38"/>
        <v/>
      </c>
    </row>
    <row r="2363" spans="61:78" x14ac:dyDescent="0.25">
      <c r="BI2363" s="27">
        <v>37</v>
      </c>
      <c r="BJ2363" t="s">
        <v>466</v>
      </c>
      <c r="BK2363" s="91">
        <v>-9.4999999999999998E-3</v>
      </c>
      <c r="BL2363" s="92" t="s">
        <v>685</v>
      </c>
      <c r="BM2363" s="92">
        <v>0</v>
      </c>
      <c r="BN2363" s="92">
        <v>9255</v>
      </c>
      <c r="BO2363" s="92">
        <v>103.91210938</v>
      </c>
      <c r="BP2363" s="92">
        <v>66.635841369999994</v>
      </c>
      <c r="BQ2363" s="92">
        <v>85.273975374999907</v>
      </c>
      <c r="BR2363" s="91" t="s">
        <v>91</v>
      </c>
      <c r="BS2363" s="92">
        <v>1520823.9998999999</v>
      </c>
      <c r="BT2363" s="92">
        <v>5032383.9976000004</v>
      </c>
      <c r="BU2363" s="92" t="s">
        <v>91</v>
      </c>
      <c r="BV2363" s="93">
        <v>44562</v>
      </c>
      <c r="BW2363" s="93">
        <v>44926</v>
      </c>
      <c r="BX2363" s="40"/>
      <c r="BY2363" s="15">
        <f>IF(BI2363=0,MAX($BY$5:BY2362)+1,0)</f>
        <v>0</v>
      </c>
      <c r="BZ2363" s="15" t="str">
        <f t="shared" si="38"/>
        <v/>
      </c>
    </row>
    <row r="2364" spans="61:78" x14ac:dyDescent="0.25">
      <c r="BI2364" s="27">
        <v>38</v>
      </c>
      <c r="BJ2364" t="s">
        <v>467</v>
      </c>
      <c r="BK2364" s="91">
        <v>-9.4999999999999998E-3</v>
      </c>
      <c r="BL2364" s="92" t="s">
        <v>686</v>
      </c>
      <c r="BM2364" s="92">
        <v>0</v>
      </c>
      <c r="BN2364" s="92">
        <v>8689</v>
      </c>
      <c r="BO2364" s="92">
        <v>104.02419281</v>
      </c>
      <c r="BP2364" s="92">
        <v>67.291755679999994</v>
      </c>
      <c r="BQ2364" s="92">
        <v>85.657974244999906</v>
      </c>
      <c r="BR2364" s="91" t="s">
        <v>92</v>
      </c>
      <c r="BS2364" s="92">
        <v>1520653.0012999999</v>
      </c>
      <c r="BT2364" s="92">
        <v>5032404.9929</v>
      </c>
      <c r="BU2364" s="92" t="s">
        <v>92</v>
      </c>
      <c r="BV2364" s="93">
        <v>44562</v>
      </c>
      <c r="BW2364" s="93">
        <v>44926</v>
      </c>
      <c r="BX2364" s="40"/>
      <c r="BY2364" s="15">
        <f>IF(BI2364=0,MAX($BY$5:BY2363)+1,0)</f>
        <v>0</v>
      </c>
      <c r="BZ2364" s="15" t="str">
        <f t="shared" si="38"/>
        <v/>
      </c>
    </row>
    <row r="2365" spans="61:78" x14ac:dyDescent="0.25">
      <c r="BI2365" s="27">
        <v>39</v>
      </c>
      <c r="BJ2365" t="s">
        <v>468</v>
      </c>
      <c r="BK2365" s="91">
        <v>-9.4999999999999998E-3</v>
      </c>
      <c r="BL2365" s="92" t="s">
        <v>687</v>
      </c>
      <c r="BM2365" s="92">
        <v>0</v>
      </c>
      <c r="BN2365" s="92">
        <v>7191</v>
      </c>
      <c r="BO2365" s="92">
        <v>103.00206756999999</v>
      </c>
      <c r="BP2365" s="92">
        <v>68.493926999999999</v>
      </c>
      <c r="BQ2365" s="92">
        <v>85.747997284999997</v>
      </c>
      <c r="BR2365" s="91" t="s">
        <v>93</v>
      </c>
      <c r="BS2365" s="92">
        <v>1520382.003</v>
      </c>
      <c r="BT2365" s="92">
        <v>5032502.9935999997</v>
      </c>
      <c r="BU2365" s="92" t="s">
        <v>93</v>
      </c>
      <c r="BV2365" s="93">
        <v>44562</v>
      </c>
      <c r="BW2365" s="93">
        <v>44926</v>
      </c>
      <c r="BX2365" s="40"/>
      <c r="BY2365" s="15">
        <f>IF(BI2365=0,MAX($BY$5:BY2364)+1,0)</f>
        <v>0</v>
      </c>
      <c r="BZ2365" s="15" t="str">
        <f t="shared" si="38"/>
        <v/>
      </c>
    </row>
    <row r="2366" spans="61:78" x14ac:dyDescent="0.25">
      <c r="BI2366" s="27">
        <v>0</v>
      </c>
      <c r="BJ2366" t="s">
        <v>394</v>
      </c>
      <c r="BK2366" s="91">
        <v>-5.0000000000000001E-3</v>
      </c>
      <c r="BL2366" s="92" t="s">
        <v>596</v>
      </c>
      <c r="BM2366" s="92">
        <v>0</v>
      </c>
      <c r="BN2366" s="92">
        <v>3117</v>
      </c>
      <c r="BO2366" s="92">
        <v>110.0019989</v>
      </c>
      <c r="BP2366" s="92">
        <v>65.353309629999998</v>
      </c>
      <c r="BQ2366" s="92">
        <v>87.677654265000001</v>
      </c>
      <c r="BR2366" s="91">
        <v>636</v>
      </c>
      <c r="BS2366" s="92">
        <v>1518019.0027999999</v>
      </c>
      <c r="BT2366" s="92">
        <v>5032595.9945999999</v>
      </c>
      <c r="BU2366" s="92">
        <v>636</v>
      </c>
      <c r="BV2366" s="93">
        <v>44562</v>
      </c>
      <c r="BW2366" s="93">
        <v>44926</v>
      </c>
      <c r="BX2366" s="40"/>
      <c r="BY2366" s="15">
        <f>IF(BI2366=0,MAX($BY$5:BY2365)+1,0)</f>
        <v>60</v>
      </c>
      <c r="BZ2366" s="15" t="str">
        <f t="shared" si="38"/>
        <v/>
      </c>
    </row>
    <row r="2367" spans="61:78" x14ac:dyDescent="0.25">
      <c r="BI2367" s="27">
        <v>1</v>
      </c>
      <c r="BJ2367" t="s">
        <v>395</v>
      </c>
      <c r="BK2367" s="91">
        <v>-5.0000000000000001E-3</v>
      </c>
      <c r="BL2367" s="92" t="s">
        <v>597</v>
      </c>
      <c r="BM2367" s="92">
        <v>0</v>
      </c>
      <c r="BN2367" s="92">
        <v>2749</v>
      </c>
      <c r="BO2367" s="92">
        <v>110.50395966000001</v>
      </c>
      <c r="BP2367" s="92">
        <v>65.559921259999996</v>
      </c>
      <c r="BQ2367" s="92">
        <v>88.031940460000001</v>
      </c>
      <c r="BR2367" s="91">
        <v>637</v>
      </c>
      <c r="BS2367" s="92">
        <v>1518020.0022</v>
      </c>
      <c r="BT2367" s="92">
        <v>5032741.9932000004</v>
      </c>
      <c r="BU2367" s="92">
        <v>637</v>
      </c>
      <c r="BV2367" s="93">
        <v>44562</v>
      </c>
      <c r="BW2367" s="93">
        <v>44926</v>
      </c>
      <c r="BX2367" s="40"/>
      <c r="BY2367" s="15">
        <f>IF(BI2367=0,MAX($BY$5:BY2366)+1,0)</f>
        <v>0</v>
      </c>
      <c r="BZ2367" s="15" t="str">
        <f t="shared" si="38"/>
        <v/>
      </c>
    </row>
    <row r="2368" spans="61:78" x14ac:dyDescent="0.25">
      <c r="BI2368" s="27">
        <v>2</v>
      </c>
      <c r="BJ2368" t="s">
        <v>396</v>
      </c>
      <c r="BK2368" s="91">
        <v>-0.02</v>
      </c>
      <c r="BL2368" s="92" t="s">
        <v>598</v>
      </c>
      <c r="BM2368" s="92">
        <v>0</v>
      </c>
      <c r="BN2368" s="92">
        <v>2531</v>
      </c>
      <c r="BO2368" s="92">
        <v>107.81092072</v>
      </c>
      <c r="BP2368" s="92">
        <v>70.854019170000001</v>
      </c>
      <c r="BQ2368" s="92">
        <v>89.332469945</v>
      </c>
      <c r="BR2368" s="91">
        <v>826</v>
      </c>
      <c r="BS2368" s="92">
        <v>1519684.0051</v>
      </c>
      <c r="BT2368" s="92">
        <v>5033258.9992000004</v>
      </c>
      <c r="BU2368" s="92">
        <v>826</v>
      </c>
      <c r="BV2368" s="93">
        <v>44562</v>
      </c>
      <c r="BW2368" s="93">
        <v>44926</v>
      </c>
      <c r="BX2368" s="40"/>
      <c r="BY2368" s="15">
        <f>IF(BI2368=0,MAX($BY$5:BY2367)+1,0)</f>
        <v>0</v>
      </c>
      <c r="BZ2368" s="15" t="str">
        <f t="shared" si="38"/>
        <v/>
      </c>
    </row>
    <row r="2369" spans="61:78" x14ac:dyDescent="0.25">
      <c r="BI2369" s="27">
        <v>3</v>
      </c>
      <c r="BJ2369" t="s">
        <v>397</v>
      </c>
      <c r="BK2369" s="91">
        <v>-2.1399999999999999E-2</v>
      </c>
      <c r="BL2369" s="92" t="s">
        <v>599</v>
      </c>
      <c r="BM2369" s="92">
        <v>0</v>
      </c>
      <c r="BN2369" s="92">
        <v>2038</v>
      </c>
      <c r="BO2369" s="92">
        <v>107.7279892</v>
      </c>
      <c r="BP2369" s="92">
        <v>71.638175959999998</v>
      </c>
      <c r="BQ2369" s="92">
        <v>89.683082579999905</v>
      </c>
      <c r="BR2369" s="91">
        <v>828</v>
      </c>
      <c r="BS2369" s="92">
        <v>1519133.9997</v>
      </c>
      <c r="BT2369" s="92">
        <v>5033304.9972000001</v>
      </c>
      <c r="BU2369" s="92">
        <v>828</v>
      </c>
      <c r="BV2369" s="93">
        <v>44562</v>
      </c>
      <c r="BW2369" s="93">
        <v>44926</v>
      </c>
      <c r="BX2369" s="40"/>
      <c r="BY2369" s="15">
        <f>IF(BI2369=0,MAX($BY$5:BY2368)+1,0)</f>
        <v>0</v>
      </c>
      <c r="BZ2369" s="15" t="str">
        <f t="shared" si="38"/>
        <v/>
      </c>
    </row>
    <row r="2370" spans="61:78" x14ac:dyDescent="0.25">
      <c r="BI2370" s="27">
        <v>4</v>
      </c>
      <c r="BJ2370" t="s">
        <v>398</v>
      </c>
      <c r="BK2370" s="91">
        <v>-3.0000000000000001E-3</v>
      </c>
      <c r="BL2370" s="92" t="s">
        <v>600</v>
      </c>
      <c r="BM2370" s="92">
        <v>0</v>
      </c>
      <c r="BN2370" s="92">
        <v>3878</v>
      </c>
      <c r="BO2370" s="92">
        <v>109.74568176</v>
      </c>
      <c r="BP2370" s="92">
        <v>65.147163390000003</v>
      </c>
      <c r="BQ2370" s="92">
        <v>87.446422575</v>
      </c>
      <c r="BR2370" s="91">
        <v>830</v>
      </c>
      <c r="BS2370" s="92">
        <v>1518029.0029</v>
      </c>
      <c r="BT2370" s="92">
        <v>5032427.9934999999</v>
      </c>
      <c r="BU2370" s="92">
        <v>830</v>
      </c>
      <c r="BV2370" s="93">
        <v>44562</v>
      </c>
      <c r="BW2370" s="93">
        <v>44926</v>
      </c>
      <c r="BX2370" s="40"/>
      <c r="BY2370" s="15">
        <f>IF(BI2370=0,MAX($BY$5:BY2369)+1,0)</f>
        <v>0</v>
      </c>
      <c r="BZ2370" s="15" t="str">
        <f t="shared" si="38"/>
        <v/>
      </c>
    </row>
    <row r="2371" spans="61:78" x14ac:dyDescent="0.25">
      <c r="BI2371" s="27">
        <v>5</v>
      </c>
      <c r="BJ2371" t="s">
        <v>399</v>
      </c>
      <c r="BK2371" s="91">
        <v>-0.05</v>
      </c>
      <c r="BL2371" s="92" t="s">
        <v>601</v>
      </c>
      <c r="BM2371" s="92">
        <v>0</v>
      </c>
      <c r="BN2371" s="92">
        <v>2298</v>
      </c>
      <c r="BO2371" s="92">
        <v>107.49346924</v>
      </c>
      <c r="BP2371" s="92">
        <v>71.22814941</v>
      </c>
      <c r="BQ2371" s="92">
        <v>89.360809324999906</v>
      </c>
      <c r="BR2371" s="91">
        <v>833</v>
      </c>
      <c r="BS2371" s="92">
        <v>1519631.0009999999</v>
      </c>
      <c r="BT2371" s="92">
        <v>5033315.9994999999</v>
      </c>
      <c r="BU2371" s="92">
        <v>833</v>
      </c>
      <c r="BV2371" s="93">
        <v>44562</v>
      </c>
      <c r="BW2371" s="93">
        <v>44926</v>
      </c>
      <c r="BX2371" s="40"/>
      <c r="BY2371" s="15">
        <f>IF(BI2371=0,MAX($BY$5:BY2370)+1,0)</f>
        <v>0</v>
      </c>
      <c r="BZ2371" s="15" t="str">
        <f t="shared" si="38"/>
        <v/>
      </c>
    </row>
    <row r="2372" spans="61:78" x14ac:dyDescent="0.25">
      <c r="BI2372" s="27">
        <v>6</v>
      </c>
      <c r="BJ2372" t="s">
        <v>402</v>
      </c>
      <c r="BK2372" s="91">
        <v>-5.0000000000000001E-3</v>
      </c>
      <c r="BL2372" s="92" t="s">
        <v>604</v>
      </c>
      <c r="BM2372" s="92">
        <v>0</v>
      </c>
      <c r="BN2372" s="92">
        <v>7027</v>
      </c>
      <c r="BO2372" s="92">
        <v>105.78554535000001</v>
      </c>
      <c r="BP2372" s="92">
        <v>69.659011840000005</v>
      </c>
      <c r="BQ2372" s="92">
        <v>87.722278595000006</v>
      </c>
      <c r="BR2372" s="91">
        <v>2503</v>
      </c>
      <c r="BS2372" s="92">
        <v>1519820.0038999999</v>
      </c>
      <c r="BT2372" s="92">
        <v>5032380.0003000004</v>
      </c>
      <c r="BU2372" s="92">
        <v>2503</v>
      </c>
      <c r="BV2372" s="93">
        <v>44562</v>
      </c>
      <c r="BW2372" s="93">
        <v>44926</v>
      </c>
      <c r="BX2372" s="40"/>
      <c r="BY2372" s="15">
        <f>IF(BI2372=0,MAX($BY$5:BY2371)+1,0)</f>
        <v>0</v>
      </c>
      <c r="BZ2372" s="15" t="str">
        <f t="shared" si="38"/>
        <v/>
      </c>
    </row>
    <row r="2373" spans="61:78" x14ac:dyDescent="0.25">
      <c r="BI2373" s="27">
        <v>7</v>
      </c>
      <c r="BJ2373" t="s">
        <v>404</v>
      </c>
      <c r="BK2373" s="91">
        <v>-0.01</v>
      </c>
      <c r="BL2373" s="92" t="s">
        <v>606</v>
      </c>
      <c r="BM2373" s="92">
        <v>0</v>
      </c>
      <c r="BN2373" s="92">
        <v>2010</v>
      </c>
      <c r="BO2373" s="92">
        <v>110.89460754</v>
      </c>
      <c r="BP2373" s="92">
        <v>65.334671020000002</v>
      </c>
      <c r="BQ2373" s="92">
        <v>88.114639280000006</v>
      </c>
      <c r="BR2373" s="91">
        <v>2550</v>
      </c>
      <c r="BS2373" s="92">
        <v>1517747.0035000001</v>
      </c>
      <c r="BT2373" s="92">
        <v>5032975.0000999998</v>
      </c>
      <c r="BU2373" s="92">
        <v>2550</v>
      </c>
      <c r="BV2373" s="93">
        <v>44562</v>
      </c>
      <c r="BW2373" s="93">
        <v>44926</v>
      </c>
      <c r="BX2373" s="40"/>
      <c r="BY2373" s="15">
        <f>IF(BI2373=0,MAX($BY$5:BY2372)+1,0)</f>
        <v>0</v>
      </c>
      <c r="BZ2373" s="15" t="str">
        <f t="shared" si="38"/>
        <v/>
      </c>
    </row>
    <row r="2374" spans="61:78" x14ac:dyDescent="0.25">
      <c r="BI2374" s="27">
        <v>8</v>
      </c>
      <c r="BJ2374" t="s">
        <v>405</v>
      </c>
      <c r="BK2374" s="91">
        <v>-8.0000000000000002E-3</v>
      </c>
      <c r="BL2374" s="92" t="s">
        <v>607</v>
      </c>
      <c r="BM2374" s="92">
        <v>0</v>
      </c>
      <c r="BN2374" s="92">
        <v>2256</v>
      </c>
      <c r="BO2374" s="92">
        <v>110.55115508999999</v>
      </c>
      <c r="BP2374" s="92">
        <v>65.523017879999998</v>
      </c>
      <c r="BQ2374" s="92">
        <v>88.037086485000003</v>
      </c>
      <c r="BR2374" s="91">
        <v>2551</v>
      </c>
      <c r="BS2374" s="92">
        <v>1517591.9992</v>
      </c>
      <c r="BT2374" s="92">
        <v>5032844.9995999997</v>
      </c>
      <c r="BU2374" s="92">
        <v>2551</v>
      </c>
      <c r="BV2374" s="93">
        <v>44562</v>
      </c>
      <c r="BW2374" s="93">
        <v>44926</v>
      </c>
      <c r="BX2374" s="40"/>
      <c r="BY2374" s="15">
        <f>IF(BI2374=0,MAX($BY$5:BY2373)+1,0)</f>
        <v>0</v>
      </c>
      <c r="BZ2374" s="15" t="str">
        <f t="shared" si="38"/>
        <v/>
      </c>
    </row>
    <row r="2375" spans="61:78" x14ac:dyDescent="0.25">
      <c r="BI2375" s="27">
        <v>9</v>
      </c>
      <c r="BJ2375" t="s">
        <v>406</v>
      </c>
      <c r="BK2375" s="91">
        <v>-1.2E-2</v>
      </c>
      <c r="BL2375" s="92" t="s">
        <v>608</v>
      </c>
      <c r="BM2375" s="92">
        <v>0</v>
      </c>
      <c r="BN2375" s="92">
        <v>2137</v>
      </c>
      <c r="BO2375" s="92">
        <v>110.35852814</v>
      </c>
      <c r="BP2375" s="92">
        <v>65.443931579999997</v>
      </c>
      <c r="BQ2375" s="92">
        <v>87.901229860000001</v>
      </c>
      <c r="BR2375" s="91">
        <v>2559</v>
      </c>
      <c r="BS2375" s="92">
        <v>1517866.0035999999</v>
      </c>
      <c r="BT2375" s="92">
        <v>5032951.9955000002</v>
      </c>
      <c r="BU2375" s="92">
        <v>2559</v>
      </c>
      <c r="BV2375" s="93">
        <v>44562</v>
      </c>
      <c r="BW2375" s="93">
        <v>44926</v>
      </c>
      <c r="BX2375" s="40"/>
      <c r="BY2375" s="15">
        <f>IF(BI2375=0,MAX($BY$5:BY2374)+1,0)</f>
        <v>0</v>
      </c>
      <c r="BZ2375" s="15" t="str">
        <f t="shared" ref="BZ2375:BZ2438" si="39">IF(ROW()-$BZ$5&lt;=$BY$4,ROW()-$BZ$5,"")</f>
        <v/>
      </c>
    </row>
    <row r="2376" spans="61:78" x14ac:dyDescent="0.25">
      <c r="BI2376" s="27">
        <v>10</v>
      </c>
      <c r="BJ2376" t="s">
        <v>407</v>
      </c>
      <c r="BK2376" s="91">
        <v>-2.2499999999999999E-2</v>
      </c>
      <c r="BL2376" s="92" t="s">
        <v>609</v>
      </c>
      <c r="BM2376" s="92">
        <v>0</v>
      </c>
      <c r="BN2376" s="92">
        <v>645</v>
      </c>
      <c r="BO2376" s="92">
        <v>109.94715881</v>
      </c>
      <c r="BP2376" s="92">
        <v>72.904418949999993</v>
      </c>
      <c r="BQ2376" s="92">
        <v>91.425788879999999</v>
      </c>
      <c r="BR2376" s="91">
        <v>4740</v>
      </c>
      <c r="BS2376" s="92">
        <v>1519004.9994999999</v>
      </c>
      <c r="BT2376" s="92">
        <v>5033871.9913999997</v>
      </c>
      <c r="BU2376" s="92">
        <v>4740</v>
      </c>
      <c r="BV2376" s="93">
        <v>44562</v>
      </c>
      <c r="BW2376" s="93">
        <v>44926</v>
      </c>
      <c r="BX2376" s="40"/>
      <c r="BY2376" s="15">
        <f>IF(BI2376=0,MAX($BY$5:BY2375)+1,0)</f>
        <v>0</v>
      </c>
      <c r="BZ2376" s="15" t="str">
        <f t="shared" si="39"/>
        <v/>
      </c>
    </row>
    <row r="2377" spans="61:78" x14ac:dyDescent="0.25">
      <c r="BI2377" s="27">
        <v>11</v>
      </c>
      <c r="BJ2377" t="s">
        <v>407</v>
      </c>
      <c r="BK2377" s="91">
        <v>-2.2499999999999999E-2</v>
      </c>
      <c r="BL2377" s="92" t="s">
        <v>610</v>
      </c>
      <c r="BM2377" s="92">
        <v>0</v>
      </c>
      <c r="BN2377" s="92">
        <v>645</v>
      </c>
      <c r="BO2377" s="92">
        <v>109.94715881</v>
      </c>
      <c r="BP2377" s="92">
        <v>72.904418949999993</v>
      </c>
      <c r="BQ2377" s="92">
        <v>91.425788879999999</v>
      </c>
      <c r="BR2377" s="91">
        <v>4741</v>
      </c>
      <c r="BS2377" s="92">
        <v>1519003.9994999999</v>
      </c>
      <c r="BT2377" s="92">
        <v>5033866.9908999996</v>
      </c>
      <c r="BU2377" s="92">
        <v>4741</v>
      </c>
      <c r="BV2377" s="93">
        <v>44562</v>
      </c>
      <c r="BW2377" s="93">
        <v>44926</v>
      </c>
      <c r="BX2377" s="40"/>
      <c r="BY2377" s="15">
        <f>IF(BI2377=0,MAX($BY$5:BY2376)+1,0)</f>
        <v>0</v>
      </c>
      <c r="BZ2377" s="15" t="str">
        <f t="shared" si="39"/>
        <v/>
      </c>
    </row>
    <row r="2378" spans="61:78" x14ac:dyDescent="0.25">
      <c r="BI2378" s="27">
        <v>12</v>
      </c>
      <c r="BJ2378" t="s">
        <v>409</v>
      </c>
      <c r="BK2378" s="91">
        <v>-8.0000000000000002E-3</v>
      </c>
      <c r="BL2378" s="92" t="s">
        <v>612</v>
      </c>
      <c r="BM2378" s="92">
        <v>0</v>
      </c>
      <c r="BN2378" s="92">
        <v>8231</v>
      </c>
      <c r="BO2378" s="92">
        <v>109.92002869</v>
      </c>
      <c r="BP2378" s="92">
        <v>64.246482850000007</v>
      </c>
      <c r="BQ2378" s="92">
        <v>87.083255769999994</v>
      </c>
      <c r="BR2378" s="91" t="s">
        <v>18</v>
      </c>
      <c r="BS2378" s="92">
        <v>1517647.0034</v>
      </c>
      <c r="BT2378" s="92">
        <v>5031648.0003000004</v>
      </c>
      <c r="BU2378" s="92" t="s">
        <v>18</v>
      </c>
      <c r="BV2378" s="93">
        <v>44562</v>
      </c>
      <c r="BW2378" s="93">
        <v>44926</v>
      </c>
      <c r="BX2378" s="40"/>
      <c r="BY2378" s="15">
        <f>IF(BI2378=0,MAX($BY$5:BY2377)+1,0)</f>
        <v>0</v>
      </c>
      <c r="BZ2378" s="15" t="str">
        <f t="shared" si="39"/>
        <v/>
      </c>
    </row>
    <row r="2379" spans="61:78" x14ac:dyDescent="0.25">
      <c r="BI2379" s="27">
        <v>13</v>
      </c>
      <c r="BJ2379" t="s">
        <v>410</v>
      </c>
      <c r="BK2379" s="91">
        <v>-8.0000000000000002E-3</v>
      </c>
      <c r="BL2379" s="92" t="s">
        <v>613</v>
      </c>
      <c r="BM2379" s="92">
        <v>0</v>
      </c>
      <c r="BN2379" s="92">
        <v>7745</v>
      </c>
      <c r="BO2379" s="92">
        <v>109.08650208</v>
      </c>
      <c r="BP2379" s="92">
        <v>64.124412539999994</v>
      </c>
      <c r="BQ2379" s="92">
        <v>86.605457309999906</v>
      </c>
      <c r="BR2379" s="91" t="s">
        <v>19</v>
      </c>
      <c r="BS2379" s="92">
        <v>1517718.0031000001</v>
      </c>
      <c r="BT2379" s="92">
        <v>5031736.0006999997</v>
      </c>
      <c r="BU2379" s="92" t="s">
        <v>19</v>
      </c>
      <c r="BV2379" s="93">
        <v>44562</v>
      </c>
      <c r="BW2379" s="93">
        <v>44926</v>
      </c>
      <c r="BX2379" s="40"/>
      <c r="BY2379" s="15">
        <f>IF(BI2379=0,MAX($BY$5:BY2378)+1,0)</f>
        <v>0</v>
      </c>
      <c r="BZ2379" s="15" t="str">
        <f t="shared" si="39"/>
        <v/>
      </c>
    </row>
    <row r="2380" spans="61:78" x14ac:dyDescent="0.25">
      <c r="BI2380" s="27">
        <v>14</v>
      </c>
      <c r="BJ2380" t="s">
        <v>412</v>
      </c>
      <c r="BK2380" s="91">
        <v>-8.0000000000000002E-3</v>
      </c>
      <c r="BL2380" s="92" t="s">
        <v>615</v>
      </c>
      <c r="BM2380" s="92">
        <v>0</v>
      </c>
      <c r="BN2380" s="92">
        <v>9316</v>
      </c>
      <c r="BO2380" s="92">
        <v>108.80895233</v>
      </c>
      <c r="BP2380" s="92">
        <v>63.80172348</v>
      </c>
      <c r="BQ2380" s="92">
        <v>86.305337905000002</v>
      </c>
      <c r="BR2380" s="91" t="s">
        <v>28</v>
      </c>
      <c r="BS2380" s="92">
        <v>1517845.0024000001</v>
      </c>
      <c r="BT2380" s="92">
        <v>5031586.9985999996</v>
      </c>
      <c r="BU2380" s="92" t="s">
        <v>28</v>
      </c>
      <c r="BV2380" s="93">
        <v>44562</v>
      </c>
      <c r="BW2380" s="93">
        <v>44926</v>
      </c>
      <c r="BX2380" s="40"/>
      <c r="BY2380" s="15">
        <f>IF(BI2380=0,MAX($BY$5:BY2379)+1,0)</f>
        <v>0</v>
      </c>
      <c r="BZ2380" s="15" t="str">
        <f t="shared" si="39"/>
        <v/>
      </c>
    </row>
    <row r="2381" spans="61:78" x14ac:dyDescent="0.25">
      <c r="BI2381" s="27">
        <v>15</v>
      </c>
      <c r="BJ2381" t="s">
        <v>413</v>
      </c>
      <c r="BK2381" s="91">
        <v>-8.0000000000000002E-3</v>
      </c>
      <c r="BL2381" s="92" t="s">
        <v>616</v>
      </c>
      <c r="BM2381" s="92">
        <v>0</v>
      </c>
      <c r="BN2381" s="92">
        <v>10445</v>
      </c>
      <c r="BO2381" s="92">
        <v>109.21190643</v>
      </c>
      <c r="BP2381" s="92">
        <v>63.974983219999999</v>
      </c>
      <c r="BQ2381" s="92">
        <v>86.593444825000006</v>
      </c>
      <c r="BR2381" s="91" t="s">
        <v>29</v>
      </c>
      <c r="BS2381" s="92">
        <v>1517749.0031000001</v>
      </c>
      <c r="BT2381" s="92">
        <v>5031492.9918999998</v>
      </c>
      <c r="BU2381" s="92" t="s">
        <v>29</v>
      </c>
      <c r="BV2381" s="93">
        <v>44562</v>
      </c>
      <c r="BW2381" s="93">
        <v>44926</v>
      </c>
      <c r="BX2381" s="40"/>
      <c r="BY2381" s="15">
        <f>IF(BI2381=0,MAX($BY$5:BY2380)+1,0)</f>
        <v>0</v>
      </c>
      <c r="BZ2381" s="15" t="str">
        <f t="shared" si="39"/>
        <v/>
      </c>
    </row>
    <row r="2382" spans="61:78" x14ac:dyDescent="0.25">
      <c r="BI2382" s="27">
        <v>16</v>
      </c>
      <c r="BJ2382" t="s">
        <v>417</v>
      </c>
      <c r="BK2382" s="91">
        <v>-8.0000000000000002E-3</v>
      </c>
      <c r="BL2382" s="92" t="s">
        <v>621</v>
      </c>
      <c r="BM2382" s="92">
        <v>0</v>
      </c>
      <c r="BN2382" s="92">
        <v>1919</v>
      </c>
      <c r="BO2382" s="92">
        <v>107.52838898</v>
      </c>
      <c r="BP2382" s="92">
        <v>71.738250730000004</v>
      </c>
      <c r="BQ2382" s="92">
        <v>89.633319854999996</v>
      </c>
      <c r="BR2382" s="91" t="s">
        <v>38</v>
      </c>
      <c r="BS2382" s="92">
        <v>1519559.9978</v>
      </c>
      <c r="BT2382" s="92">
        <v>5033463.9984999998</v>
      </c>
      <c r="BU2382" s="92" t="s">
        <v>38</v>
      </c>
      <c r="BV2382" s="93">
        <v>44562</v>
      </c>
      <c r="BW2382" s="93">
        <v>44926</v>
      </c>
      <c r="BX2382" s="40"/>
      <c r="BY2382" s="15">
        <f>IF(BI2382=0,MAX($BY$5:BY2381)+1,0)</f>
        <v>0</v>
      </c>
      <c r="BZ2382" s="15" t="str">
        <f t="shared" si="39"/>
        <v/>
      </c>
    </row>
    <row r="2383" spans="61:78" x14ac:dyDescent="0.25">
      <c r="BI2383" s="27">
        <v>17</v>
      </c>
      <c r="BJ2383" t="s">
        <v>418</v>
      </c>
      <c r="BK2383" s="91">
        <v>-8.0000000000000002E-3</v>
      </c>
      <c r="BL2383" s="92" t="s">
        <v>622</v>
      </c>
      <c r="BM2383" s="92">
        <v>0</v>
      </c>
      <c r="BN2383" s="92">
        <v>2048</v>
      </c>
      <c r="BO2383" s="92">
        <v>107.55656433</v>
      </c>
      <c r="BP2383" s="92">
        <v>71.476799009999993</v>
      </c>
      <c r="BQ2383" s="92">
        <v>89.516681669999997</v>
      </c>
      <c r="BR2383" s="91" t="s">
        <v>39</v>
      </c>
      <c r="BS2383" s="92">
        <v>1519593.9975000001</v>
      </c>
      <c r="BT2383" s="92">
        <v>5033411.9990999997</v>
      </c>
      <c r="BU2383" s="92" t="s">
        <v>39</v>
      </c>
      <c r="BV2383" s="93">
        <v>44562</v>
      </c>
      <c r="BW2383" s="93">
        <v>44926</v>
      </c>
      <c r="BX2383" s="40"/>
      <c r="BY2383" s="15">
        <f>IF(BI2383=0,MAX($BY$5:BY2382)+1,0)</f>
        <v>0</v>
      </c>
      <c r="BZ2383" s="15" t="str">
        <f t="shared" si="39"/>
        <v/>
      </c>
    </row>
    <row r="2384" spans="61:78" x14ac:dyDescent="0.25">
      <c r="BI2384" s="27">
        <v>18</v>
      </c>
      <c r="BJ2384" t="s">
        <v>419</v>
      </c>
      <c r="BK2384" s="91">
        <v>-8.0000000000000002E-3</v>
      </c>
      <c r="BL2384" s="92" t="s">
        <v>623</v>
      </c>
      <c r="BM2384" s="92">
        <v>0</v>
      </c>
      <c r="BN2384" s="92">
        <v>2173</v>
      </c>
      <c r="BO2384" s="92">
        <v>107.66276550000001</v>
      </c>
      <c r="BP2384" s="92">
        <v>71.339622500000004</v>
      </c>
      <c r="BQ2384" s="92">
        <v>89.501193999999998</v>
      </c>
      <c r="BR2384" s="91" t="s">
        <v>40</v>
      </c>
      <c r="BS2384" s="92">
        <v>1519634.9982</v>
      </c>
      <c r="BT2384" s="92">
        <v>5033369.9902999997</v>
      </c>
      <c r="BU2384" s="92" t="s">
        <v>40</v>
      </c>
      <c r="BV2384" s="93">
        <v>44562</v>
      </c>
      <c r="BW2384" s="93">
        <v>44926</v>
      </c>
      <c r="BX2384" s="40"/>
      <c r="BY2384" s="15">
        <f>IF(BI2384=0,MAX($BY$5:BY2383)+1,0)</f>
        <v>0</v>
      </c>
      <c r="BZ2384" s="15" t="str">
        <f t="shared" si="39"/>
        <v/>
      </c>
    </row>
    <row r="2385" spans="61:78" x14ac:dyDescent="0.25">
      <c r="BI2385" s="27">
        <v>19</v>
      </c>
      <c r="BJ2385" t="s">
        <v>420</v>
      </c>
      <c r="BK2385" s="91">
        <v>6.0000000000000001E-3</v>
      </c>
      <c r="BL2385" s="92" t="s">
        <v>624</v>
      </c>
      <c r="BM2385" s="92">
        <v>0</v>
      </c>
      <c r="BN2385" s="92">
        <v>2169</v>
      </c>
      <c r="BO2385" s="92">
        <v>108.33624268</v>
      </c>
      <c r="BP2385" s="92">
        <v>71.719467159999994</v>
      </c>
      <c r="BQ2385" s="92">
        <v>90.027854919999996</v>
      </c>
      <c r="BR2385" s="91" t="s">
        <v>41</v>
      </c>
      <c r="BS2385" s="92">
        <v>1519433.0009000001</v>
      </c>
      <c r="BT2385" s="92">
        <v>5033336.9924999997</v>
      </c>
      <c r="BU2385" s="92" t="s">
        <v>41</v>
      </c>
      <c r="BV2385" s="93">
        <v>44562</v>
      </c>
      <c r="BW2385" s="93">
        <v>44926</v>
      </c>
      <c r="BX2385" s="40"/>
      <c r="BY2385" s="15">
        <f>IF(BI2385=0,MAX($BY$5:BY2384)+1,0)</f>
        <v>0</v>
      </c>
      <c r="BZ2385" s="15" t="str">
        <f t="shared" si="39"/>
        <v/>
      </c>
    </row>
    <row r="2386" spans="61:78" x14ac:dyDescent="0.25">
      <c r="BI2386" s="27">
        <v>20</v>
      </c>
      <c r="BJ2386" t="s">
        <v>420</v>
      </c>
      <c r="BK2386" s="91">
        <v>6.0000000000000001E-3</v>
      </c>
      <c r="BL2386" s="92" t="s">
        <v>625</v>
      </c>
      <c r="BM2386" s="92">
        <v>0</v>
      </c>
      <c r="BN2386" s="92">
        <v>2169</v>
      </c>
      <c r="BO2386" s="92">
        <v>108.33624268</v>
      </c>
      <c r="BP2386" s="92">
        <v>71.719467159999994</v>
      </c>
      <c r="BQ2386" s="92">
        <v>90.027854919999996</v>
      </c>
      <c r="BR2386" s="91" t="s">
        <v>42</v>
      </c>
      <c r="BS2386" s="92">
        <v>1519443.996</v>
      </c>
      <c r="BT2386" s="92">
        <v>5033326.9955000002</v>
      </c>
      <c r="BU2386" s="92" t="s">
        <v>42</v>
      </c>
      <c r="BV2386" s="93">
        <v>44562</v>
      </c>
      <c r="BW2386" s="93">
        <v>44926</v>
      </c>
      <c r="BX2386" s="40"/>
      <c r="BY2386" s="15">
        <f>IF(BI2386=0,MAX($BY$5:BY2385)+1,0)</f>
        <v>0</v>
      </c>
      <c r="BZ2386" s="15" t="str">
        <f t="shared" si="39"/>
        <v/>
      </c>
    </row>
    <row r="2387" spans="61:78" x14ac:dyDescent="0.25">
      <c r="BI2387" s="27">
        <v>21</v>
      </c>
      <c r="BJ2387" t="s">
        <v>421</v>
      </c>
      <c r="BK2387" s="91">
        <v>6.0000000000000001E-3</v>
      </c>
      <c r="BL2387" s="92" t="s">
        <v>626</v>
      </c>
      <c r="BM2387" s="92">
        <v>0</v>
      </c>
      <c r="BN2387" s="92">
        <v>2295</v>
      </c>
      <c r="BO2387" s="92">
        <v>107.84601592999999</v>
      </c>
      <c r="BP2387" s="92">
        <v>71.506248470000003</v>
      </c>
      <c r="BQ2387" s="92">
        <v>89.676132199999998</v>
      </c>
      <c r="BR2387" s="91" t="s">
        <v>43</v>
      </c>
      <c r="BS2387" s="92">
        <v>1519469.0020999999</v>
      </c>
      <c r="BT2387" s="92">
        <v>5033304.9913999997</v>
      </c>
      <c r="BU2387" s="92" t="s">
        <v>43</v>
      </c>
      <c r="BV2387" s="93">
        <v>44562</v>
      </c>
      <c r="BW2387" s="93">
        <v>44926</v>
      </c>
      <c r="BX2387" s="40"/>
      <c r="BY2387" s="15">
        <f>IF(BI2387=0,MAX($BY$5:BY2386)+1,0)</f>
        <v>0</v>
      </c>
      <c r="BZ2387" s="15" t="str">
        <f t="shared" si="39"/>
        <v/>
      </c>
    </row>
    <row r="2388" spans="61:78" x14ac:dyDescent="0.25">
      <c r="BI2388" s="27">
        <v>22</v>
      </c>
      <c r="BJ2388" t="s">
        <v>421</v>
      </c>
      <c r="BK2388" s="91">
        <v>6.0000000000000001E-3</v>
      </c>
      <c r="BL2388" s="92" t="s">
        <v>627</v>
      </c>
      <c r="BM2388" s="92">
        <v>0</v>
      </c>
      <c r="BN2388" s="92">
        <v>2295</v>
      </c>
      <c r="BO2388" s="92">
        <v>107.84601592999999</v>
      </c>
      <c r="BP2388" s="92">
        <v>71.506248470000003</v>
      </c>
      <c r="BQ2388" s="92">
        <v>89.676132199999998</v>
      </c>
      <c r="BR2388" s="91" t="s">
        <v>44</v>
      </c>
      <c r="BS2388" s="92">
        <v>1519482.0045</v>
      </c>
      <c r="BT2388" s="92">
        <v>5033285.9927000003</v>
      </c>
      <c r="BU2388" s="92" t="s">
        <v>44</v>
      </c>
      <c r="BV2388" s="93">
        <v>44562</v>
      </c>
      <c r="BW2388" s="93">
        <v>44926</v>
      </c>
      <c r="BX2388" s="40"/>
      <c r="BY2388" s="15">
        <f>IF(BI2388=0,MAX($BY$5:BY2387)+1,0)</f>
        <v>0</v>
      </c>
      <c r="BZ2388" s="15" t="str">
        <f t="shared" si="39"/>
        <v/>
      </c>
    </row>
    <row r="2389" spans="61:78" x14ac:dyDescent="0.25">
      <c r="BI2389" s="27">
        <v>23</v>
      </c>
      <c r="BJ2389" t="s">
        <v>422</v>
      </c>
      <c r="BK2389" s="91">
        <v>2.4E-2</v>
      </c>
      <c r="BL2389" s="92" t="s">
        <v>628</v>
      </c>
      <c r="BM2389" s="92">
        <v>0</v>
      </c>
      <c r="BN2389" s="92">
        <v>2527</v>
      </c>
      <c r="BO2389" s="92">
        <v>107.97271729000001</v>
      </c>
      <c r="BP2389" s="92">
        <v>71.206565859999998</v>
      </c>
      <c r="BQ2389" s="92">
        <v>89.589641575000002</v>
      </c>
      <c r="BR2389" s="91" t="s">
        <v>45</v>
      </c>
      <c r="BS2389" s="92">
        <v>1519518.9950999999</v>
      </c>
      <c r="BT2389" s="92">
        <v>5033226.9990999997</v>
      </c>
      <c r="BU2389" s="92" t="s">
        <v>45</v>
      </c>
      <c r="BV2389" s="93">
        <v>44562</v>
      </c>
      <c r="BW2389" s="93">
        <v>44926</v>
      </c>
      <c r="BX2389" s="40"/>
      <c r="BY2389" s="15">
        <f>IF(BI2389=0,MAX($BY$5:BY2388)+1,0)</f>
        <v>0</v>
      </c>
      <c r="BZ2389" s="15" t="str">
        <f t="shared" si="39"/>
        <v/>
      </c>
    </row>
    <row r="2390" spans="61:78" x14ac:dyDescent="0.25">
      <c r="BI2390" s="27">
        <v>24</v>
      </c>
      <c r="BJ2390" t="s">
        <v>423</v>
      </c>
      <c r="BK2390" s="91">
        <v>-2.1399999999999999E-2</v>
      </c>
      <c r="BL2390" s="92" t="s">
        <v>629</v>
      </c>
      <c r="BM2390" s="92">
        <v>0</v>
      </c>
      <c r="BN2390" s="92">
        <v>2287</v>
      </c>
      <c r="BO2390" s="92">
        <v>107.6685791</v>
      </c>
      <c r="BP2390" s="92">
        <v>71.260536189999996</v>
      </c>
      <c r="BQ2390" s="92">
        <v>89.464557644999999</v>
      </c>
      <c r="BR2390" s="91" t="s">
        <v>46</v>
      </c>
      <c r="BS2390" s="92">
        <v>1519078.0001999999</v>
      </c>
      <c r="BT2390" s="92">
        <v>5033219.9946999997</v>
      </c>
      <c r="BU2390" s="92" t="s">
        <v>46</v>
      </c>
      <c r="BV2390" s="93">
        <v>44562</v>
      </c>
      <c r="BW2390" s="93">
        <v>44926</v>
      </c>
      <c r="BX2390" s="40"/>
      <c r="BY2390" s="15">
        <f>IF(BI2390=0,MAX($BY$5:BY2389)+1,0)</f>
        <v>0</v>
      </c>
      <c r="BZ2390" s="15" t="str">
        <f t="shared" si="39"/>
        <v/>
      </c>
    </row>
    <row r="2391" spans="61:78" x14ac:dyDescent="0.25">
      <c r="BI2391" s="27">
        <v>25</v>
      </c>
      <c r="BJ2391" t="s">
        <v>424</v>
      </c>
      <c r="BK2391" s="91">
        <v>2.1399999999999999E-2</v>
      </c>
      <c r="BL2391" s="92" t="s">
        <v>630</v>
      </c>
      <c r="BM2391" s="92">
        <v>0</v>
      </c>
      <c r="BN2391" s="92">
        <v>1909</v>
      </c>
      <c r="BO2391" s="92">
        <v>108.11677551</v>
      </c>
      <c r="BP2391" s="92">
        <v>71.622856139999996</v>
      </c>
      <c r="BQ2391" s="92">
        <v>89.869815824999904</v>
      </c>
      <c r="BR2391" s="91" t="s">
        <v>47</v>
      </c>
      <c r="BS2391" s="92">
        <v>1519088.0037</v>
      </c>
      <c r="BT2391" s="92">
        <v>5033340.9992000004</v>
      </c>
      <c r="BU2391" s="92" t="s">
        <v>47</v>
      </c>
      <c r="BV2391" s="93">
        <v>44562</v>
      </c>
      <c r="BW2391" s="93">
        <v>44926</v>
      </c>
      <c r="BX2391" s="40"/>
      <c r="BY2391" s="15">
        <f>IF(BI2391=0,MAX($BY$5:BY2390)+1,0)</f>
        <v>0</v>
      </c>
      <c r="BZ2391" s="15" t="str">
        <f t="shared" si="39"/>
        <v/>
      </c>
    </row>
    <row r="2392" spans="61:78" x14ac:dyDescent="0.25">
      <c r="BI2392" s="27">
        <v>26</v>
      </c>
      <c r="BJ2392" t="s">
        <v>425</v>
      </c>
      <c r="BK2392" s="91">
        <v>2.1399999999999999E-2</v>
      </c>
      <c r="BL2392" s="92" t="s">
        <v>631</v>
      </c>
      <c r="BM2392" s="92">
        <v>0</v>
      </c>
      <c r="BN2392" s="92">
        <v>2161</v>
      </c>
      <c r="BO2392" s="92">
        <v>107.9879303</v>
      </c>
      <c r="BP2392" s="92">
        <v>71.230773929999998</v>
      </c>
      <c r="BQ2392" s="92">
        <v>89.609352114999993</v>
      </c>
      <c r="BR2392" s="91" t="s">
        <v>48</v>
      </c>
      <c r="BS2392" s="92">
        <v>1519071.9994999999</v>
      </c>
      <c r="BT2392" s="92">
        <v>5033226.9907999998</v>
      </c>
      <c r="BU2392" s="92" t="s">
        <v>48</v>
      </c>
      <c r="BV2392" s="93">
        <v>44562</v>
      </c>
      <c r="BW2392" s="93">
        <v>44926</v>
      </c>
      <c r="BX2392" s="40"/>
      <c r="BY2392" s="15">
        <f>IF(BI2392=0,MAX($BY$5:BY2391)+1,0)</f>
        <v>0</v>
      </c>
      <c r="BZ2392" s="15" t="str">
        <f t="shared" si="39"/>
        <v/>
      </c>
    </row>
    <row r="2393" spans="61:78" x14ac:dyDescent="0.25">
      <c r="BI2393" s="27">
        <v>27</v>
      </c>
      <c r="BJ2393" t="s">
        <v>426</v>
      </c>
      <c r="BK2393" s="91">
        <v>-6.0000000000000001E-3</v>
      </c>
      <c r="BL2393" s="92" t="s">
        <v>632</v>
      </c>
      <c r="BM2393" s="92">
        <v>0</v>
      </c>
      <c r="BN2393" s="92">
        <v>2528</v>
      </c>
      <c r="BO2393" s="92">
        <v>107.90103148999999</v>
      </c>
      <c r="BP2393" s="92">
        <v>71.132980349999997</v>
      </c>
      <c r="BQ2393" s="92">
        <v>89.517005920000003</v>
      </c>
      <c r="BR2393" s="91" t="s">
        <v>49</v>
      </c>
      <c r="BS2393" s="92">
        <v>1519568.0019</v>
      </c>
      <c r="BT2393" s="92">
        <v>5033226.9948000005</v>
      </c>
      <c r="BU2393" s="92" t="s">
        <v>49</v>
      </c>
      <c r="BV2393" s="93">
        <v>44562</v>
      </c>
      <c r="BW2393" s="93">
        <v>44926</v>
      </c>
      <c r="BX2393" s="40"/>
      <c r="BY2393" s="15">
        <f>IF(BI2393=0,MAX($BY$5:BY2392)+1,0)</f>
        <v>0</v>
      </c>
      <c r="BZ2393" s="15" t="str">
        <f t="shared" si="39"/>
        <v/>
      </c>
    </row>
    <row r="2394" spans="61:78" x14ac:dyDescent="0.25">
      <c r="BI2394" s="27">
        <v>28</v>
      </c>
      <c r="BJ2394" t="s">
        <v>426</v>
      </c>
      <c r="BK2394" s="91">
        <v>-6.0000000000000001E-3</v>
      </c>
      <c r="BL2394" s="92" t="s">
        <v>633</v>
      </c>
      <c r="BM2394" s="92">
        <v>0</v>
      </c>
      <c r="BN2394" s="92">
        <v>2528</v>
      </c>
      <c r="BO2394" s="92">
        <v>107.90103148999999</v>
      </c>
      <c r="BP2394" s="92">
        <v>71.132980349999997</v>
      </c>
      <c r="BQ2394" s="92">
        <v>89.517005920000003</v>
      </c>
      <c r="BR2394" s="91" t="s">
        <v>50</v>
      </c>
      <c r="BS2394" s="92">
        <v>1519571.9987999999</v>
      </c>
      <c r="BT2394" s="92">
        <v>5033222.9929</v>
      </c>
      <c r="BU2394" s="92" t="s">
        <v>50</v>
      </c>
      <c r="BV2394" s="93">
        <v>44562</v>
      </c>
      <c r="BW2394" s="93">
        <v>44926</v>
      </c>
      <c r="BX2394" s="40"/>
      <c r="BY2394" s="15">
        <f>IF(BI2394=0,MAX($BY$5:BY2393)+1,0)</f>
        <v>0</v>
      </c>
      <c r="BZ2394" s="15" t="str">
        <f t="shared" si="39"/>
        <v/>
      </c>
    </row>
    <row r="2395" spans="61:78" x14ac:dyDescent="0.25">
      <c r="BI2395" s="27">
        <v>29</v>
      </c>
      <c r="BJ2395" t="s">
        <v>427</v>
      </c>
      <c r="BK2395" s="91">
        <v>6.0000000000000001E-3</v>
      </c>
      <c r="BL2395" s="92" t="s">
        <v>634</v>
      </c>
      <c r="BM2395" s="92">
        <v>0</v>
      </c>
      <c r="BN2395" s="92">
        <v>2412</v>
      </c>
      <c r="BO2395" s="92">
        <v>108.01702118</v>
      </c>
      <c r="BP2395" s="92">
        <v>71.264244079999997</v>
      </c>
      <c r="BQ2395" s="92">
        <v>89.640632629999999</v>
      </c>
      <c r="BR2395" s="91" t="s">
        <v>51</v>
      </c>
      <c r="BS2395" s="92">
        <v>1519546.9998999999</v>
      </c>
      <c r="BT2395" s="92">
        <v>5033241</v>
      </c>
      <c r="BU2395" s="92" t="s">
        <v>51</v>
      </c>
      <c r="BV2395" s="93">
        <v>44562</v>
      </c>
      <c r="BW2395" s="93">
        <v>44926</v>
      </c>
      <c r="BX2395" s="40"/>
      <c r="BY2395" s="15">
        <f>IF(BI2395=0,MAX($BY$5:BY2394)+1,0)</f>
        <v>0</v>
      </c>
      <c r="BZ2395" s="15" t="str">
        <f t="shared" si="39"/>
        <v/>
      </c>
    </row>
    <row r="2396" spans="61:78" x14ac:dyDescent="0.25">
      <c r="BI2396" s="27">
        <v>30</v>
      </c>
      <c r="BJ2396" t="s">
        <v>426</v>
      </c>
      <c r="BK2396" s="91">
        <v>6.0000000000000001E-3</v>
      </c>
      <c r="BL2396" s="92" t="s">
        <v>635</v>
      </c>
      <c r="BM2396" s="92">
        <v>0</v>
      </c>
      <c r="BN2396" s="92">
        <v>2528</v>
      </c>
      <c r="BO2396" s="92">
        <v>107.90103148999999</v>
      </c>
      <c r="BP2396" s="92">
        <v>71.132980349999997</v>
      </c>
      <c r="BQ2396" s="92">
        <v>89.517005920000003</v>
      </c>
      <c r="BR2396" s="91" t="s">
        <v>52</v>
      </c>
      <c r="BS2396" s="92">
        <v>1519545.0049999999</v>
      </c>
      <c r="BT2396" s="92">
        <v>5033238.9978999998</v>
      </c>
      <c r="BU2396" s="92" t="s">
        <v>52</v>
      </c>
      <c r="BV2396" s="93">
        <v>44562</v>
      </c>
      <c r="BW2396" s="93">
        <v>44926</v>
      </c>
      <c r="BX2396" s="40"/>
      <c r="BY2396" s="15">
        <f>IF(BI2396=0,MAX($BY$5:BY2395)+1,0)</f>
        <v>0</v>
      </c>
      <c r="BZ2396" s="15" t="str">
        <f t="shared" si="39"/>
        <v/>
      </c>
    </row>
    <row r="2397" spans="61:78" x14ac:dyDescent="0.25">
      <c r="BI2397" s="27">
        <v>31</v>
      </c>
      <c r="BJ2397" t="s">
        <v>422</v>
      </c>
      <c r="BK2397" s="91">
        <v>1.2E-2</v>
      </c>
      <c r="BL2397" s="92" t="s">
        <v>636</v>
      </c>
      <c r="BM2397" s="92">
        <v>0</v>
      </c>
      <c r="BN2397" s="92">
        <v>2527</v>
      </c>
      <c r="BO2397" s="92">
        <v>107.97271729000001</v>
      </c>
      <c r="BP2397" s="92">
        <v>71.206565859999998</v>
      </c>
      <c r="BQ2397" s="92">
        <v>89.589641575000002</v>
      </c>
      <c r="BR2397" s="91" t="s">
        <v>53</v>
      </c>
      <c r="BS2397" s="92">
        <v>1519518.9950999999</v>
      </c>
      <c r="BT2397" s="92">
        <v>5033226.9990999997</v>
      </c>
      <c r="BU2397" s="92" t="s">
        <v>53</v>
      </c>
      <c r="BV2397" s="93">
        <v>44562</v>
      </c>
      <c r="BW2397" s="93">
        <v>44926</v>
      </c>
      <c r="BX2397" s="40"/>
      <c r="BY2397" s="15">
        <f>IF(BI2397=0,MAX($BY$5:BY2396)+1,0)</f>
        <v>0</v>
      </c>
      <c r="BZ2397" s="15" t="str">
        <f t="shared" si="39"/>
        <v/>
      </c>
    </row>
    <row r="2398" spans="61:78" x14ac:dyDescent="0.25">
      <c r="BI2398" s="27">
        <v>32</v>
      </c>
      <c r="BJ2398" t="s">
        <v>426</v>
      </c>
      <c r="BK2398" s="91">
        <v>8.0000000000000002E-3</v>
      </c>
      <c r="BL2398" s="92" t="s">
        <v>639</v>
      </c>
      <c r="BM2398" s="92">
        <v>0</v>
      </c>
      <c r="BN2398" s="92">
        <v>2528</v>
      </c>
      <c r="BO2398" s="92">
        <v>107.90103148999999</v>
      </c>
      <c r="BP2398" s="92">
        <v>71.132980349999997</v>
      </c>
      <c r="BQ2398" s="92">
        <v>89.517005920000003</v>
      </c>
      <c r="BR2398" s="91" t="s">
        <v>56</v>
      </c>
      <c r="BS2398" s="92">
        <v>1519549.9957999999</v>
      </c>
      <c r="BT2398" s="92">
        <v>5033195.9979999997</v>
      </c>
      <c r="BU2398" s="92" t="s">
        <v>56</v>
      </c>
      <c r="BV2398" s="93">
        <v>44562</v>
      </c>
      <c r="BW2398" s="93">
        <v>44926</v>
      </c>
      <c r="BX2398" s="40"/>
      <c r="BY2398" s="15">
        <f>IF(BI2398=0,MAX($BY$5:BY2397)+1,0)</f>
        <v>0</v>
      </c>
      <c r="BZ2398" s="15" t="str">
        <f t="shared" si="39"/>
        <v/>
      </c>
    </row>
    <row r="2399" spans="61:78" x14ac:dyDescent="0.25">
      <c r="BI2399" s="27">
        <v>33</v>
      </c>
      <c r="BJ2399" t="s">
        <v>342</v>
      </c>
      <c r="BK2399" s="91">
        <v>6.0000000000000001E-3</v>
      </c>
      <c r="BL2399" s="92" t="s">
        <v>654</v>
      </c>
      <c r="BM2399" s="92">
        <v>0</v>
      </c>
      <c r="BN2399" s="92">
        <v>14785</v>
      </c>
      <c r="BO2399" s="92">
        <v>106.4753418</v>
      </c>
      <c r="BP2399" s="92">
        <v>63.433700559999998</v>
      </c>
      <c r="BQ2399" s="92">
        <v>84.95452118</v>
      </c>
      <c r="BR2399" s="91" t="s">
        <v>71</v>
      </c>
      <c r="BS2399" s="92">
        <v>1518762.0031999999</v>
      </c>
      <c r="BT2399" s="92">
        <v>5031310.9926000005</v>
      </c>
      <c r="BU2399" s="92" t="s">
        <v>71</v>
      </c>
      <c r="BV2399" s="93">
        <v>44562</v>
      </c>
      <c r="BW2399" s="93">
        <v>44926</v>
      </c>
      <c r="BX2399" s="40"/>
      <c r="BY2399" s="15">
        <f>IF(BI2399=0,MAX($BY$5:BY2398)+1,0)</f>
        <v>0</v>
      </c>
      <c r="BZ2399" s="15" t="str">
        <f t="shared" si="39"/>
        <v/>
      </c>
    </row>
    <row r="2400" spans="61:78" x14ac:dyDescent="0.25">
      <c r="BI2400" s="27">
        <v>34</v>
      </c>
      <c r="BJ2400" t="s">
        <v>453</v>
      </c>
      <c r="BK2400" s="91">
        <v>-3.5000000000000001E-3</v>
      </c>
      <c r="BL2400" s="92" t="s">
        <v>674</v>
      </c>
      <c r="BM2400" s="92">
        <v>0</v>
      </c>
      <c r="BN2400" s="92">
        <v>727</v>
      </c>
      <c r="BO2400" s="92">
        <v>112.15606689000001</v>
      </c>
      <c r="BP2400" s="92">
        <v>65.068504329999996</v>
      </c>
      <c r="BQ2400" s="92">
        <v>88.612285610000001</v>
      </c>
      <c r="BR2400" s="91" t="s">
        <v>87</v>
      </c>
      <c r="BS2400" s="92">
        <v>1516905.0027999999</v>
      </c>
      <c r="BT2400" s="92">
        <v>5033255.9985999996</v>
      </c>
      <c r="BU2400" s="92" t="s">
        <v>87</v>
      </c>
      <c r="BV2400" s="93">
        <v>44562</v>
      </c>
      <c r="BW2400" s="93">
        <v>44926</v>
      </c>
      <c r="BX2400" s="40"/>
      <c r="BY2400" s="15">
        <f>IF(BI2400=0,MAX($BY$5:BY2399)+1,0)</f>
        <v>0</v>
      </c>
      <c r="BZ2400" s="15" t="str">
        <f t="shared" si="39"/>
        <v/>
      </c>
    </row>
    <row r="2401" spans="61:78" x14ac:dyDescent="0.25">
      <c r="BI2401" s="27">
        <v>35</v>
      </c>
      <c r="BJ2401" t="s">
        <v>464</v>
      </c>
      <c r="BK2401" s="91">
        <v>-9.4999999999999998E-3</v>
      </c>
      <c r="BL2401" s="92" t="s">
        <v>683</v>
      </c>
      <c r="BM2401" s="92">
        <v>0</v>
      </c>
      <c r="BN2401" s="92">
        <v>9249</v>
      </c>
      <c r="BO2401" s="92">
        <v>103.56208801</v>
      </c>
      <c r="BP2401" s="92">
        <v>66.873481749999996</v>
      </c>
      <c r="BQ2401" s="92">
        <v>85.217784879999996</v>
      </c>
      <c r="BR2401" s="91" t="s">
        <v>89</v>
      </c>
      <c r="BS2401" s="92">
        <v>1520751.9961000001</v>
      </c>
      <c r="BT2401" s="92">
        <v>5032391.9959000004</v>
      </c>
      <c r="BU2401" s="92" t="s">
        <v>89</v>
      </c>
      <c r="BV2401" s="93">
        <v>44562</v>
      </c>
      <c r="BW2401" s="93">
        <v>44926</v>
      </c>
      <c r="BX2401" s="40"/>
      <c r="BY2401" s="15">
        <f>IF(BI2401=0,MAX($BY$5:BY2400)+1,0)</f>
        <v>0</v>
      </c>
      <c r="BZ2401" s="15" t="str">
        <f t="shared" si="39"/>
        <v/>
      </c>
    </row>
    <row r="2402" spans="61:78" x14ac:dyDescent="0.25">
      <c r="BI2402" s="27">
        <v>36</v>
      </c>
      <c r="BJ2402" t="s">
        <v>465</v>
      </c>
      <c r="BK2402" s="91">
        <v>-9.4999999999999998E-3</v>
      </c>
      <c r="BL2402" s="92" t="s">
        <v>684</v>
      </c>
      <c r="BM2402" s="92">
        <v>0</v>
      </c>
      <c r="BN2402" s="92">
        <v>8671</v>
      </c>
      <c r="BO2402" s="92">
        <v>104.6832962</v>
      </c>
      <c r="BP2402" s="92">
        <v>68.130287170000003</v>
      </c>
      <c r="BQ2402" s="92">
        <v>86.406791685000002</v>
      </c>
      <c r="BR2402" s="91" t="s">
        <v>90</v>
      </c>
      <c r="BS2402" s="92">
        <v>1520458.9982</v>
      </c>
      <c r="BT2402" s="92">
        <v>5032383.9956999999</v>
      </c>
      <c r="BU2402" s="92" t="s">
        <v>90</v>
      </c>
      <c r="BV2402" s="93">
        <v>44562</v>
      </c>
      <c r="BW2402" s="93">
        <v>44926</v>
      </c>
      <c r="BX2402" s="40"/>
      <c r="BY2402" s="15">
        <f>IF(BI2402=0,MAX($BY$5:BY2401)+1,0)</f>
        <v>0</v>
      </c>
      <c r="BZ2402" s="15" t="str">
        <f t="shared" si="39"/>
        <v/>
      </c>
    </row>
    <row r="2403" spans="61:78" x14ac:dyDescent="0.25">
      <c r="BI2403" s="27">
        <v>37</v>
      </c>
      <c r="BJ2403" t="s">
        <v>466</v>
      </c>
      <c r="BK2403" s="91">
        <v>-9.4999999999999998E-3</v>
      </c>
      <c r="BL2403" s="92" t="s">
        <v>685</v>
      </c>
      <c r="BM2403" s="92">
        <v>0</v>
      </c>
      <c r="BN2403" s="92">
        <v>9255</v>
      </c>
      <c r="BO2403" s="92">
        <v>103.91210938</v>
      </c>
      <c r="BP2403" s="92">
        <v>66.635841369999994</v>
      </c>
      <c r="BQ2403" s="92">
        <v>85.273975374999907</v>
      </c>
      <c r="BR2403" s="91" t="s">
        <v>91</v>
      </c>
      <c r="BS2403" s="92">
        <v>1520823.9998999999</v>
      </c>
      <c r="BT2403" s="92">
        <v>5032383.9976000004</v>
      </c>
      <c r="BU2403" s="92" t="s">
        <v>91</v>
      </c>
      <c r="BV2403" s="93">
        <v>44562</v>
      </c>
      <c r="BW2403" s="93">
        <v>44926</v>
      </c>
      <c r="BX2403" s="40"/>
      <c r="BY2403" s="15">
        <f>IF(BI2403=0,MAX($BY$5:BY2402)+1,0)</f>
        <v>0</v>
      </c>
      <c r="BZ2403" s="15" t="str">
        <f t="shared" si="39"/>
        <v/>
      </c>
    </row>
    <row r="2404" spans="61:78" x14ac:dyDescent="0.25">
      <c r="BI2404" s="27">
        <v>38</v>
      </c>
      <c r="BJ2404" t="s">
        <v>467</v>
      </c>
      <c r="BK2404" s="91">
        <v>-9.4999999999999998E-3</v>
      </c>
      <c r="BL2404" s="92" t="s">
        <v>686</v>
      </c>
      <c r="BM2404" s="92">
        <v>0</v>
      </c>
      <c r="BN2404" s="92">
        <v>8689</v>
      </c>
      <c r="BO2404" s="92">
        <v>104.02419281</v>
      </c>
      <c r="BP2404" s="92">
        <v>67.291755679999994</v>
      </c>
      <c r="BQ2404" s="92">
        <v>85.657974244999906</v>
      </c>
      <c r="BR2404" s="91" t="s">
        <v>92</v>
      </c>
      <c r="BS2404" s="92">
        <v>1520653.0012999999</v>
      </c>
      <c r="BT2404" s="92">
        <v>5032404.9929</v>
      </c>
      <c r="BU2404" s="92" t="s">
        <v>92</v>
      </c>
      <c r="BV2404" s="93">
        <v>44562</v>
      </c>
      <c r="BW2404" s="93">
        <v>44926</v>
      </c>
      <c r="BX2404" s="40"/>
      <c r="BY2404" s="15">
        <f>IF(BI2404=0,MAX($BY$5:BY2403)+1,0)</f>
        <v>0</v>
      </c>
      <c r="BZ2404" s="15" t="str">
        <f t="shared" si="39"/>
        <v/>
      </c>
    </row>
    <row r="2405" spans="61:78" x14ac:dyDescent="0.25">
      <c r="BI2405" s="27">
        <v>39</v>
      </c>
      <c r="BJ2405" t="s">
        <v>468</v>
      </c>
      <c r="BK2405" s="91">
        <v>-9.4999999999999998E-3</v>
      </c>
      <c r="BL2405" s="92" t="s">
        <v>687</v>
      </c>
      <c r="BM2405" s="92">
        <v>0</v>
      </c>
      <c r="BN2405" s="92">
        <v>7191</v>
      </c>
      <c r="BO2405" s="92">
        <v>103.00206756999999</v>
      </c>
      <c r="BP2405" s="92">
        <v>68.493926999999999</v>
      </c>
      <c r="BQ2405" s="92">
        <v>85.747997284999997</v>
      </c>
      <c r="BR2405" s="91" t="s">
        <v>93</v>
      </c>
      <c r="BS2405" s="92">
        <v>1520382.003</v>
      </c>
      <c r="BT2405" s="92">
        <v>5032502.9935999997</v>
      </c>
      <c r="BU2405" s="92" t="s">
        <v>93</v>
      </c>
      <c r="BV2405" s="93">
        <v>44562</v>
      </c>
      <c r="BW2405" s="93">
        <v>44926</v>
      </c>
      <c r="BX2405" s="40"/>
      <c r="BY2405" s="15">
        <f>IF(BI2405=0,MAX($BY$5:BY2404)+1,0)</f>
        <v>0</v>
      </c>
      <c r="BZ2405" s="15" t="str">
        <f t="shared" si="39"/>
        <v/>
      </c>
    </row>
    <row r="2406" spans="61:78" x14ac:dyDescent="0.25">
      <c r="BI2406" s="27">
        <v>0</v>
      </c>
      <c r="BJ2406" t="s">
        <v>394</v>
      </c>
      <c r="BK2406" s="91">
        <v>-5.0000000000000001E-3</v>
      </c>
      <c r="BL2406" s="92" t="s">
        <v>596</v>
      </c>
      <c r="BM2406" s="92">
        <v>0</v>
      </c>
      <c r="BN2406" s="92">
        <v>3117</v>
      </c>
      <c r="BO2406" s="92">
        <v>110.0019989</v>
      </c>
      <c r="BP2406" s="92">
        <v>65.353309629999998</v>
      </c>
      <c r="BQ2406" s="92">
        <v>87.677654265000001</v>
      </c>
      <c r="BR2406" s="91">
        <v>636</v>
      </c>
      <c r="BS2406" s="92">
        <v>1518019.0027999999</v>
      </c>
      <c r="BT2406" s="92">
        <v>5032595.9945999999</v>
      </c>
      <c r="BU2406" s="92">
        <v>636</v>
      </c>
      <c r="BV2406" s="93">
        <v>44562</v>
      </c>
      <c r="BW2406" s="93">
        <v>44926</v>
      </c>
      <c r="BX2406" s="40"/>
      <c r="BY2406" s="15">
        <f>IF(BI2406=0,MAX($BY$5:BY2405)+1,0)</f>
        <v>61</v>
      </c>
      <c r="BZ2406" s="15" t="str">
        <f t="shared" si="39"/>
        <v/>
      </c>
    </row>
    <row r="2407" spans="61:78" x14ac:dyDescent="0.25">
      <c r="BI2407" s="27">
        <v>1</v>
      </c>
      <c r="BJ2407" t="s">
        <v>395</v>
      </c>
      <c r="BK2407" s="91">
        <v>-5.0000000000000001E-3</v>
      </c>
      <c r="BL2407" s="92" t="s">
        <v>597</v>
      </c>
      <c r="BM2407" s="92">
        <v>0</v>
      </c>
      <c r="BN2407" s="92">
        <v>2749</v>
      </c>
      <c r="BO2407" s="92">
        <v>110.50395966000001</v>
      </c>
      <c r="BP2407" s="92">
        <v>65.559921259999996</v>
      </c>
      <c r="BQ2407" s="92">
        <v>88.031940460000001</v>
      </c>
      <c r="BR2407" s="91">
        <v>637</v>
      </c>
      <c r="BS2407" s="92">
        <v>1518020.0022</v>
      </c>
      <c r="BT2407" s="92">
        <v>5032741.9932000004</v>
      </c>
      <c r="BU2407" s="92">
        <v>637</v>
      </c>
      <c r="BV2407" s="93">
        <v>44562</v>
      </c>
      <c r="BW2407" s="93">
        <v>44926</v>
      </c>
      <c r="BX2407" s="40"/>
      <c r="BY2407" s="15">
        <f>IF(BI2407=0,MAX($BY$5:BY2406)+1,0)</f>
        <v>0</v>
      </c>
      <c r="BZ2407" s="15" t="str">
        <f t="shared" si="39"/>
        <v/>
      </c>
    </row>
    <row r="2408" spans="61:78" x14ac:dyDescent="0.25">
      <c r="BI2408" s="27">
        <v>2</v>
      </c>
      <c r="BJ2408" t="s">
        <v>396</v>
      </c>
      <c r="BK2408" s="91">
        <v>-0.02</v>
      </c>
      <c r="BL2408" s="92" t="s">
        <v>598</v>
      </c>
      <c r="BM2408" s="92">
        <v>0</v>
      </c>
      <c r="BN2408" s="92">
        <v>2531</v>
      </c>
      <c r="BO2408" s="92">
        <v>107.81092072</v>
      </c>
      <c r="BP2408" s="92">
        <v>70.854019170000001</v>
      </c>
      <c r="BQ2408" s="92">
        <v>89.332469945</v>
      </c>
      <c r="BR2408" s="91">
        <v>826</v>
      </c>
      <c r="BS2408" s="92">
        <v>1519684.0051</v>
      </c>
      <c r="BT2408" s="92">
        <v>5033258.9992000004</v>
      </c>
      <c r="BU2408" s="92">
        <v>826</v>
      </c>
      <c r="BV2408" s="93">
        <v>44562</v>
      </c>
      <c r="BW2408" s="93">
        <v>44926</v>
      </c>
      <c r="BX2408" s="40"/>
      <c r="BY2408" s="15">
        <f>IF(BI2408=0,MAX($BY$5:BY2407)+1,0)</f>
        <v>0</v>
      </c>
      <c r="BZ2408" s="15" t="str">
        <f t="shared" si="39"/>
        <v/>
      </c>
    </row>
    <row r="2409" spans="61:78" x14ac:dyDescent="0.25">
      <c r="BI2409" s="27">
        <v>3</v>
      </c>
      <c r="BJ2409" t="s">
        <v>397</v>
      </c>
      <c r="BK2409" s="91">
        <v>-2.1399999999999999E-2</v>
      </c>
      <c r="BL2409" s="92" t="s">
        <v>599</v>
      </c>
      <c r="BM2409" s="92">
        <v>0</v>
      </c>
      <c r="BN2409" s="92">
        <v>2038</v>
      </c>
      <c r="BO2409" s="92">
        <v>107.7279892</v>
      </c>
      <c r="BP2409" s="92">
        <v>71.638175959999998</v>
      </c>
      <c r="BQ2409" s="92">
        <v>89.683082579999905</v>
      </c>
      <c r="BR2409" s="91">
        <v>828</v>
      </c>
      <c r="BS2409" s="92">
        <v>1519133.9997</v>
      </c>
      <c r="BT2409" s="92">
        <v>5033304.9972000001</v>
      </c>
      <c r="BU2409" s="92">
        <v>828</v>
      </c>
      <c r="BV2409" s="93">
        <v>44562</v>
      </c>
      <c r="BW2409" s="93">
        <v>44926</v>
      </c>
      <c r="BX2409" s="40"/>
      <c r="BY2409" s="15">
        <f>IF(BI2409=0,MAX($BY$5:BY2408)+1,0)</f>
        <v>0</v>
      </c>
      <c r="BZ2409" s="15" t="str">
        <f t="shared" si="39"/>
        <v/>
      </c>
    </row>
    <row r="2410" spans="61:78" x14ac:dyDescent="0.25">
      <c r="BI2410" s="27">
        <v>4</v>
      </c>
      <c r="BJ2410" t="s">
        <v>398</v>
      </c>
      <c r="BK2410" s="91">
        <v>-3.0000000000000001E-3</v>
      </c>
      <c r="BL2410" s="92" t="s">
        <v>600</v>
      </c>
      <c r="BM2410" s="92">
        <v>0</v>
      </c>
      <c r="BN2410" s="92">
        <v>3878</v>
      </c>
      <c r="BO2410" s="92">
        <v>109.74568176</v>
      </c>
      <c r="BP2410" s="92">
        <v>65.147163390000003</v>
      </c>
      <c r="BQ2410" s="92">
        <v>87.446422575</v>
      </c>
      <c r="BR2410" s="91">
        <v>830</v>
      </c>
      <c r="BS2410" s="92">
        <v>1518029.0029</v>
      </c>
      <c r="BT2410" s="92">
        <v>5032427.9934999999</v>
      </c>
      <c r="BU2410" s="92">
        <v>830</v>
      </c>
      <c r="BV2410" s="93">
        <v>44562</v>
      </c>
      <c r="BW2410" s="93">
        <v>44926</v>
      </c>
      <c r="BX2410" s="40"/>
      <c r="BY2410" s="15">
        <f>IF(BI2410=0,MAX($BY$5:BY2409)+1,0)</f>
        <v>0</v>
      </c>
      <c r="BZ2410" s="15" t="str">
        <f t="shared" si="39"/>
        <v/>
      </c>
    </row>
    <row r="2411" spans="61:78" x14ac:dyDescent="0.25">
      <c r="BI2411" s="27">
        <v>5</v>
      </c>
      <c r="BJ2411" t="s">
        <v>399</v>
      </c>
      <c r="BK2411" s="91">
        <v>-0.05</v>
      </c>
      <c r="BL2411" s="92" t="s">
        <v>601</v>
      </c>
      <c r="BM2411" s="92">
        <v>0</v>
      </c>
      <c r="BN2411" s="92">
        <v>2298</v>
      </c>
      <c r="BO2411" s="92">
        <v>107.49346924</v>
      </c>
      <c r="BP2411" s="92">
        <v>71.22814941</v>
      </c>
      <c r="BQ2411" s="92">
        <v>89.360809324999906</v>
      </c>
      <c r="BR2411" s="91">
        <v>833</v>
      </c>
      <c r="BS2411" s="92">
        <v>1519631.0009999999</v>
      </c>
      <c r="BT2411" s="92">
        <v>5033315.9994999999</v>
      </c>
      <c r="BU2411" s="92">
        <v>833</v>
      </c>
      <c r="BV2411" s="93">
        <v>44562</v>
      </c>
      <c r="BW2411" s="93">
        <v>44926</v>
      </c>
      <c r="BX2411" s="40"/>
      <c r="BY2411" s="15">
        <f>IF(BI2411=0,MAX($BY$5:BY2410)+1,0)</f>
        <v>0</v>
      </c>
      <c r="BZ2411" s="15" t="str">
        <f t="shared" si="39"/>
        <v/>
      </c>
    </row>
    <row r="2412" spans="61:78" x14ac:dyDescent="0.25">
      <c r="BI2412" s="27">
        <v>6</v>
      </c>
      <c r="BJ2412" t="s">
        <v>402</v>
      </c>
      <c r="BK2412" s="91">
        <v>-5.0000000000000001E-3</v>
      </c>
      <c r="BL2412" s="92" t="s">
        <v>604</v>
      </c>
      <c r="BM2412" s="92">
        <v>0</v>
      </c>
      <c r="BN2412" s="92">
        <v>7027</v>
      </c>
      <c r="BO2412" s="92">
        <v>105.78554535000001</v>
      </c>
      <c r="BP2412" s="92">
        <v>69.659011840000005</v>
      </c>
      <c r="BQ2412" s="92">
        <v>87.722278595000006</v>
      </c>
      <c r="BR2412" s="91">
        <v>2503</v>
      </c>
      <c r="BS2412" s="92">
        <v>1519820.0038999999</v>
      </c>
      <c r="BT2412" s="92">
        <v>5032380.0003000004</v>
      </c>
      <c r="BU2412" s="92">
        <v>2503</v>
      </c>
      <c r="BV2412" s="93">
        <v>44562</v>
      </c>
      <c r="BW2412" s="93">
        <v>44926</v>
      </c>
      <c r="BX2412" s="40"/>
      <c r="BY2412" s="15">
        <f>IF(BI2412=0,MAX($BY$5:BY2411)+1,0)</f>
        <v>0</v>
      </c>
      <c r="BZ2412" s="15" t="str">
        <f t="shared" si="39"/>
        <v/>
      </c>
    </row>
    <row r="2413" spans="61:78" x14ac:dyDescent="0.25">
      <c r="BI2413" s="27">
        <v>7</v>
      </c>
      <c r="BJ2413" t="s">
        <v>404</v>
      </c>
      <c r="BK2413" s="91">
        <v>-0.01</v>
      </c>
      <c r="BL2413" s="92" t="s">
        <v>606</v>
      </c>
      <c r="BM2413" s="92">
        <v>0</v>
      </c>
      <c r="BN2413" s="92">
        <v>2010</v>
      </c>
      <c r="BO2413" s="92">
        <v>110.89460754</v>
      </c>
      <c r="BP2413" s="92">
        <v>65.334671020000002</v>
      </c>
      <c r="BQ2413" s="92">
        <v>88.114639280000006</v>
      </c>
      <c r="BR2413" s="91">
        <v>2550</v>
      </c>
      <c r="BS2413" s="92">
        <v>1517747.0035000001</v>
      </c>
      <c r="BT2413" s="92">
        <v>5032975.0000999998</v>
      </c>
      <c r="BU2413" s="92">
        <v>2550</v>
      </c>
      <c r="BV2413" s="93">
        <v>44562</v>
      </c>
      <c r="BW2413" s="93">
        <v>44926</v>
      </c>
      <c r="BX2413" s="40"/>
      <c r="BY2413" s="15">
        <f>IF(BI2413=0,MAX($BY$5:BY2412)+1,0)</f>
        <v>0</v>
      </c>
      <c r="BZ2413" s="15" t="str">
        <f t="shared" si="39"/>
        <v/>
      </c>
    </row>
    <row r="2414" spans="61:78" x14ac:dyDescent="0.25">
      <c r="BI2414" s="27">
        <v>8</v>
      </c>
      <c r="BJ2414" t="s">
        <v>405</v>
      </c>
      <c r="BK2414" s="91">
        <v>-8.0000000000000002E-3</v>
      </c>
      <c r="BL2414" s="92" t="s">
        <v>607</v>
      </c>
      <c r="BM2414" s="92">
        <v>0</v>
      </c>
      <c r="BN2414" s="92">
        <v>2256</v>
      </c>
      <c r="BO2414" s="92">
        <v>110.55115508999999</v>
      </c>
      <c r="BP2414" s="92">
        <v>65.523017879999998</v>
      </c>
      <c r="BQ2414" s="92">
        <v>88.037086485000003</v>
      </c>
      <c r="BR2414" s="91">
        <v>2551</v>
      </c>
      <c r="BS2414" s="92">
        <v>1517591.9992</v>
      </c>
      <c r="BT2414" s="92">
        <v>5032844.9995999997</v>
      </c>
      <c r="BU2414" s="92">
        <v>2551</v>
      </c>
      <c r="BV2414" s="93">
        <v>44562</v>
      </c>
      <c r="BW2414" s="93">
        <v>44926</v>
      </c>
      <c r="BX2414" s="40"/>
      <c r="BY2414" s="15">
        <f>IF(BI2414=0,MAX($BY$5:BY2413)+1,0)</f>
        <v>0</v>
      </c>
      <c r="BZ2414" s="15" t="str">
        <f t="shared" si="39"/>
        <v/>
      </c>
    </row>
    <row r="2415" spans="61:78" x14ac:dyDescent="0.25">
      <c r="BI2415" s="27">
        <v>9</v>
      </c>
      <c r="BJ2415" t="s">
        <v>406</v>
      </c>
      <c r="BK2415" s="91">
        <v>-1.2E-2</v>
      </c>
      <c r="BL2415" s="92" t="s">
        <v>608</v>
      </c>
      <c r="BM2415" s="92">
        <v>0</v>
      </c>
      <c r="BN2415" s="92">
        <v>2137</v>
      </c>
      <c r="BO2415" s="92">
        <v>110.35852814</v>
      </c>
      <c r="BP2415" s="92">
        <v>65.443931579999997</v>
      </c>
      <c r="BQ2415" s="92">
        <v>87.901229860000001</v>
      </c>
      <c r="BR2415" s="91">
        <v>2559</v>
      </c>
      <c r="BS2415" s="92">
        <v>1517866.0035999999</v>
      </c>
      <c r="BT2415" s="92">
        <v>5032951.9955000002</v>
      </c>
      <c r="BU2415" s="92">
        <v>2559</v>
      </c>
      <c r="BV2415" s="93">
        <v>44562</v>
      </c>
      <c r="BW2415" s="93">
        <v>44926</v>
      </c>
      <c r="BX2415" s="40"/>
      <c r="BY2415" s="15">
        <f>IF(BI2415=0,MAX($BY$5:BY2414)+1,0)</f>
        <v>0</v>
      </c>
      <c r="BZ2415" s="15" t="str">
        <f t="shared" si="39"/>
        <v/>
      </c>
    </row>
    <row r="2416" spans="61:78" x14ac:dyDescent="0.25">
      <c r="BI2416" s="27">
        <v>10</v>
      </c>
      <c r="BJ2416" t="s">
        <v>407</v>
      </c>
      <c r="BK2416" s="91">
        <v>-2.2499999999999999E-2</v>
      </c>
      <c r="BL2416" s="92" t="s">
        <v>609</v>
      </c>
      <c r="BM2416" s="92">
        <v>0</v>
      </c>
      <c r="BN2416" s="92">
        <v>645</v>
      </c>
      <c r="BO2416" s="92">
        <v>109.94715881</v>
      </c>
      <c r="BP2416" s="92">
        <v>72.904418949999993</v>
      </c>
      <c r="BQ2416" s="92">
        <v>91.425788879999999</v>
      </c>
      <c r="BR2416" s="91">
        <v>4740</v>
      </c>
      <c r="BS2416" s="92">
        <v>1519004.9994999999</v>
      </c>
      <c r="BT2416" s="92">
        <v>5033871.9913999997</v>
      </c>
      <c r="BU2416" s="92">
        <v>4740</v>
      </c>
      <c r="BV2416" s="93">
        <v>44562</v>
      </c>
      <c r="BW2416" s="93">
        <v>44926</v>
      </c>
      <c r="BX2416" s="40"/>
      <c r="BY2416" s="15">
        <f>IF(BI2416=0,MAX($BY$5:BY2415)+1,0)</f>
        <v>0</v>
      </c>
      <c r="BZ2416" s="15" t="str">
        <f t="shared" si="39"/>
        <v/>
      </c>
    </row>
    <row r="2417" spans="61:78" x14ac:dyDescent="0.25">
      <c r="BI2417" s="27">
        <v>11</v>
      </c>
      <c r="BJ2417" t="s">
        <v>407</v>
      </c>
      <c r="BK2417" s="91">
        <v>-2.2499999999999999E-2</v>
      </c>
      <c r="BL2417" s="92" t="s">
        <v>610</v>
      </c>
      <c r="BM2417" s="92">
        <v>0</v>
      </c>
      <c r="BN2417" s="92">
        <v>645</v>
      </c>
      <c r="BO2417" s="92">
        <v>109.94715881</v>
      </c>
      <c r="BP2417" s="92">
        <v>72.904418949999993</v>
      </c>
      <c r="BQ2417" s="92">
        <v>91.425788879999999</v>
      </c>
      <c r="BR2417" s="91">
        <v>4741</v>
      </c>
      <c r="BS2417" s="92">
        <v>1519003.9994999999</v>
      </c>
      <c r="BT2417" s="92">
        <v>5033866.9908999996</v>
      </c>
      <c r="BU2417" s="92">
        <v>4741</v>
      </c>
      <c r="BV2417" s="93">
        <v>44562</v>
      </c>
      <c r="BW2417" s="93">
        <v>44926</v>
      </c>
      <c r="BX2417" s="40"/>
      <c r="BY2417" s="15">
        <f>IF(BI2417=0,MAX($BY$5:BY2416)+1,0)</f>
        <v>0</v>
      </c>
      <c r="BZ2417" s="15" t="str">
        <f t="shared" si="39"/>
        <v/>
      </c>
    </row>
    <row r="2418" spans="61:78" x14ac:dyDescent="0.25">
      <c r="BI2418" s="27">
        <v>12</v>
      </c>
      <c r="BJ2418" t="s">
        <v>409</v>
      </c>
      <c r="BK2418" s="91">
        <v>-8.0000000000000002E-3</v>
      </c>
      <c r="BL2418" s="92" t="s">
        <v>612</v>
      </c>
      <c r="BM2418" s="92">
        <v>0</v>
      </c>
      <c r="BN2418" s="92">
        <v>8231</v>
      </c>
      <c r="BO2418" s="92">
        <v>109.92002869</v>
      </c>
      <c r="BP2418" s="92">
        <v>64.246482850000007</v>
      </c>
      <c r="BQ2418" s="92">
        <v>87.083255769999994</v>
      </c>
      <c r="BR2418" s="91" t="s">
        <v>18</v>
      </c>
      <c r="BS2418" s="92">
        <v>1517647.0034</v>
      </c>
      <c r="BT2418" s="92">
        <v>5031648.0003000004</v>
      </c>
      <c r="BU2418" s="92" t="s">
        <v>18</v>
      </c>
      <c r="BV2418" s="93">
        <v>44562</v>
      </c>
      <c r="BW2418" s="93">
        <v>44926</v>
      </c>
      <c r="BX2418" s="40"/>
      <c r="BY2418" s="15">
        <f>IF(BI2418=0,MAX($BY$5:BY2417)+1,0)</f>
        <v>0</v>
      </c>
      <c r="BZ2418" s="15" t="str">
        <f t="shared" si="39"/>
        <v/>
      </c>
    </row>
    <row r="2419" spans="61:78" x14ac:dyDescent="0.25">
      <c r="BI2419" s="27">
        <v>13</v>
      </c>
      <c r="BJ2419" t="s">
        <v>410</v>
      </c>
      <c r="BK2419" s="91">
        <v>-8.0000000000000002E-3</v>
      </c>
      <c r="BL2419" s="92" t="s">
        <v>613</v>
      </c>
      <c r="BM2419" s="92">
        <v>0</v>
      </c>
      <c r="BN2419" s="92">
        <v>7745</v>
      </c>
      <c r="BO2419" s="92">
        <v>109.08650208</v>
      </c>
      <c r="BP2419" s="92">
        <v>64.124412539999994</v>
      </c>
      <c r="BQ2419" s="92">
        <v>86.605457309999906</v>
      </c>
      <c r="BR2419" s="91" t="s">
        <v>19</v>
      </c>
      <c r="BS2419" s="92">
        <v>1517718.0031000001</v>
      </c>
      <c r="BT2419" s="92">
        <v>5031736.0006999997</v>
      </c>
      <c r="BU2419" s="92" t="s">
        <v>19</v>
      </c>
      <c r="BV2419" s="93">
        <v>44562</v>
      </c>
      <c r="BW2419" s="93">
        <v>44926</v>
      </c>
      <c r="BX2419" s="40"/>
      <c r="BY2419" s="15">
        <f>IF(BI2419=0,MAX($BY$5:BY2418)+1,0)</f>
        <v>0</v>
      </c>
      <c r="BZ2419" s="15" t="str">
        <f t="shared" si="39"/>
        <v/>
      </c>
    </row>
    <row r="2420" spans="61:78" x14ac:dyDescent="0.25">
      <c r="BI2420" s="27">
        <v>14</v>
      </c>
      <c r="BJ2420" t="s">
        <v>412</v>
      </c>
      <c r="BK2420" s="91">
        <v>-8.0000000000000002E-3</v>
      </c>
      <c r="BL2420" s="92" t="s">
        <v>615</v>
      </c>
      <c r="BM2420" s="92">
        <v>0</v>
      </c>
      <c r="BN2420" s="92">
        <v>9316</v>
      </c>
      <c r="BO2420" s="92">
        <v>108.80895233</v>
      </c>
      <c r="BP2420" s="92">
        <v>63.80172348</v>
      </c>
      <c r="BQ2420" s="92">
        <v>86.305337905000002</v>
      </c>
      <c r="BR2420" s="91" t="s">
        <v>28</v>
      </c>
      <c r="BS2420" s="92">
        <v>1517845.0024000001</v>
      </c>
      <c r="BT2420" s="92">
        <v>5031586.9985999996</v>
      </c>
      <c r="BU2420" s="92" t="s">
        <v>28</v>
      </c>
      <c r="BV2420" s="93">
        <v>44562</v>
      </c>
      <c r="BW2420" s="93">
        <v>44926</v>
      </c>
      <c r="BX2420" s="40"/>
      <c r="BY2420" s="15">
        <f>IF(BI2420=0,MAX($BY$5:BY2419)+1,0)</f>
        <v>0</v>
      </c>
      <c r="BZ2420" s="15" t="str">
        <f t="shared" si="39"/>
        <v/>
      </c>
    </row>
    <row r="2421" spans="61:78" x14ac:dyDescent="0.25">
      <c r="BI2421" s="27">
        <v>15</v>
      </c>
      <c r="BJ2421" t="s">
        <v>413</v>
      </c>
      <c r="BK2421" s="91">
        <v>-8.0000000000000002E-3</v>
      </c>
      <c r="BL2421" s="92" t="s">
        <v>616</v>
      </c>
      <c r="BM2421" s="92">
        <v>0</v>
      </c>
      <c r="BN2421" s="92">
        <v>10445</v>
      </c>
      <c r="BO2421" s="92">
        <v>109.21190643</v>
      </c>
      <c r="BP2421" s="92">
        <v>63.974983219999999</v>
      </c>
      <c r="BQ2421" s="92">
        <v>86.593444825000006</v>
      </c>
      <c r="BR2421" s="91" t="s">
        <v>29</v>
      </c>
      <c r="BS2421" s="92">
        <v>1517749.0031000001</v>
      </c>
      <c r="BT2421" s="92">
        <v>5031492.9918999998</v>
      </c>
      <c r="BU2421" s="92" t="s">
        <v>29</v>
      </c>
      <c r="BV2421" s="93">
        <v>44562</v>
      </c>
      <c r="BW2421" s="93">
        <v>44926</v>
      </c>
      <c r="BX2421" s="40"/>
      <c r="BY2421" s="15">
        <f>IF(BI2421=0,MAX($BY$5:BY2420)+1,0)</f>
        <v>0</v>
      </c>
      <c r="BZ2421" s="15" t="str">
        <f t="shared" si="39"/>
        <v/>
      </c>
    </row>
    <row r="2422" spans="61:78" x14ac:dyDescent="0.25">
      <c r="BI2422" s="27">
        <v>16</v>
      </c>
      <c r="BJ2422" t="s">
        <v>417</v>
      </c>
      <c r="BK2422" s="91">
        <v>-8.0000000000000002E-3</v>
      </c>
      <c r="BL2422" s="92" t="s">
        <v>621</v>
      </c>
      <c r="BM2422" s="92">
        <v>0</v>
      </c>
      <c r="BN2422" s="92">
        <v>1919</v>
      </c>
      <c r="BO2422" s="92">
        <v>107.52838898</v>
      </c>
      <c r="BP2422" s="92">
        <v>71.738250730000004</v>
      </c>
      <c r="BQ2422" s="92">
        <v>89.633319854999996</v>
      </c>
      <c r="BR2422" s="91" t="s">
        <v>38</v>
      </c>
      <c r="BS2422" s="92">
        <v>1519559.9978</v>
      </c>
      <c r="BT2422" s="92">
        <v>5033463.9984999998</v>
      </c>
      <c r="BU2422" s="92" t="s">
        <v>38</v>
      </c>
      <c r="BV2422" s="93">
        <v>44562</v>
      </c>
      <c r="BW2422" s="93">
        <v>44926</v>
      </c>
      <c r="BX2422" s="40"/>
      <c r="BY2422" s="15">
        <f>IF(BI2422=0,MAX($BY$5:BY2421)+1,0)</f>
        <v>0</v>
      </c>
      <c r="BZ2422" s="15" t="str">
        <f t="shared" si="39"/>
        <v/>
      </c>
    </row>
    <row r="2423" spans="61:78" x14ac:dyDescent="0.25">
      <c r="BI2423" s="27">
        <v>17</v>
      </c>
      <c r="BJ2423" t="s">
        <v>418</v>
      </c>
      <c r="BK2423" s="91">
        <v>-8.0000000000000002E-3</v>
      </c>
      <c r="BL2423" s="92" t="s">
        <v>622</v>
      </c>
      <c r="BM2423" s="92">
        <v>0</v>
      </c>
      <c r="BN2423" s="92">
        <v>2048</v>
      </c>
      <c r="BO2423" s="92">
        <v>107.55656433</v>
      </c>
      <c r="BP2423" s="92">
        <v>71.476799009999993</v>
      </c>
      <c r="BQ2423" s="92">
        <v>89.516681669999997</v>
      </c>
      <c r="BR2423" s="91" t="s">
        <v>39</v>
      </c>
      <c r="BS2423" s="92">
        <v>1519593.9975000001</v>
      </c>
      <c r="BT2423" s="92">
        <v>5033411.9990999997</v>
      </c>
      <c r="BU2423" s="92" t="s">
        <v>39</v>
      </c>
      <c r="BV2423" s="93">
        <v>44562</v>
      </c>
      <c r="BW2423" s="93">
        <v>44926</v>
      </c>
      <c r="BX2423" s="40"/>
      <c r="BY2423" s="15">
        <f>IF(BI2423=0,MAX($BY$5:BY2422)+1,0)</f>
        <v>0</v>
      </c>
      <c r="BZ2423" s="15" t="str">
        <f t="shared" si="39"/>
        <v/>
      </c>
    </row>
    <row r="2424" spans="61:78" x14ac:dyDescent="0.25">
      <c r="BI2424" s="27">
        <v>18</v>
      </c>
      <c r="BJ2424" t="s">
        <v>419</v>
      </c>
      <c r="BK2424" s="91">
        <v>-8.0000000000000002E-3</v>
      </c>
      <c r="BL2424" s="92" t="s">
        <v>623</v>
      </c>
      <c r="BM2424" s="92">
        <v>0</v>
      </c>
      <c r="BN2424" s="92">
        <v>2173</v>
      </c>
      <c r="BO2424" s="92">
        <v>107.66276550000001</v>
      </c>
      <c r="BP2424" s="92">
        <v>71.339622500000004</v>
      </c>
      <c r="BQ2424" s="92">
        <v>89.501193999999998</v>
      </c>
      <c r="BR2424" s="91" t="s">
        <v>40</v>
      </c>
      <c r="BS2424" s="92">
        <v>1519634.9982</v>
      </c>
      <c r="BT2424" s="92">
        <v>5033369.9902999997</v>
      </c>
      <c r="BU2424" s="92" t="s">
        <v>40</v>
      </c>
      <c r="BV2424" s="93">
        <v>44562</v>
      </c>
      <c r="BW2424" s="93">
        <v>44926</v>
      </c>
      <c r="BX2424" s="40"/>
      <c r="BY2424" s="15">
        <f>IF(BI2424=0,MAX($BY$5:BY2423)+1,0)</f>
        <v>0</v>
      </c>
      <c r="BZ2424" s="15" t="str">
        <f t="shared" si="39"/>
        <v/>
      </c>
    </row>
    <row r="2425" spans="61:78" x14ac:dyDescent="0.25">
      <c r="BI2425" s="27">
        <v>19</v>
      </c>
      <c r="BJ2425" t="s">
        <v>420</v>
      </c>
      <c r="BK2425" s="91">
        <v>6.0000000000000001E-3</v>
      </c>
      <c r="BL2425" s="92" t="s">
        <v>624</v>
      </c>
      <c r="BM2425" s="92">
        <v>0</v>
      </c>
      <c r="BN2425" s="92">
        <v>2169</v>
      </c>
      <c r="BO2425" s="92">
        <v>108.33624268</v>
      </c>
      <c r="BP2425" s="92">
        <v>71.719467159999994</v>
      </c>
      <c r="BQ2425" s="92">
        <v>90.027854919999996</v>
      </c>
      <c r="BR2425" s="91" t="s">
        <v>41</v>
      </c>
      <c r="BS2425" s="92">
        <v>1519433.0009000001</v>
      </c>
      <c r="BT2425" s="92">
        <v>5033336.9924999997</v>
      </c>
      <c r="BU2425" s="92" t="s">
        <v>41</v>
      </c>
      <c r="BV2425" s="93">
        <v>44562</v>
      </c>
      <c r="BW2425" s="93">
        <v>44926</v>
      </c>
      <c r="BX2425" s="40"/>
      <c r="BY2425" s="15">
        <f>IF(BI2425=0,MAX($BY$5:BY2424)+1,0)</f>
        <v>0</v>
      </c>
      <c r="BZ2425" s="15" t="str">
        <f t="shared" si="39"/>
        <v/>
      </c>
    </row>
    <row r="2426" spans="61:78" x14ac:dyDescent="0.25">
      <c r="BI2426" s="27">
        <v>20</v>
      </c>
      <c r="BJ2426" t="s">
        <v>420</v>
      </c>
      <c r="BK2426" s="91">
        <v>6.0000000000000001E-3</v>
      </c>
      <c r="BL2426" s="92" t="s">
        <v>625</v>
      </c>
      <c r="BM2426" s="92">
        <v>0</v>
      </c>
      <c r="BN2426" s="92">
        <v>2169</v>
      </c>
      <c r="BO2426" s="92">
        <v>108.33624268</v>
      </c>
      <c r="BP2426" s="92">
        <v>71.719467159999994</v>
      </c>
      <c r="BQ2426" s="92">
        <v>90.027854919999996</v>
      </c>
      <c r="BR2426" s="91" t="s">
        <v>42</v>
      </c>
      <c r="BS2426" s="92">
        <v>1519443.996</v>
      </c>
      <c r="BT2426" s="92">
        <v>5033326.9955000002</v>
      </c>
      <c r="BU2426" s="92" t="s">
        <v>42</v>
      </c>
      <c r="BV2426" s="93">
        <v>44562</v>
      </c>
      <c r="BW2426" s="93">
        <v>44926</v>
      </c>
      <c r="BX2426" s="40"/>
      <c r="BY2426" s="15">
        <f>IF(BI2426=0,MAX($BY$5:BY2425)+1,0)</f>
        <v>0</v>
      </c>
      <c r="BZ2426" s="15" t="str">
        <f t="shared" si="39"/>
        <v/>
      </c>
    </row>
    <row r="2427" spans="61:78" x14ac:dyDescent="0.25">
      <c r="BI2427" s="27">
        <v>21</v>
      </c>
      <c r="BJ2427" t="s">
        <v>421</v>
      </c>
      <c r="BK2427" s="91">
        <v>6.0000000000000001E-3</v>
      </c>
      <c r="BL2427" s="92" t="s">
        <v>626</v>
      </c>
      <c r="BM2427" s="92">
        <v>0</v>
      </c>
      <c r="BN2427" s="92">
        <v>2295</v>
      </c>
      <c r="BO2427" s="92">
        <v>107.84601592999999</v>
      </c>
      <c r="BP2427" s="92">
        <v>71.506248470000003</v>
      </c>
      <c r="BQ2427" s="92">
        <v>89.676132199999998</v>
      </c>
      <c r="BR2427" s="91" t="s">
        <v>43</v>
      </c>
      <c r="BS2427" s="92">
        <v>1519469.0020999999</v>
      </c>
      <c r="BT2427" s="92">
        <v>5033304.9913999997</v>
      </c>
      <c r="BU2427" s="92" t="s">
        <v>43</v>
      </c>
      <c r="BV2427" s="93">
        <v>44562</v>
      </c>
      <c r="BW2427" s="93">
        <v>44926</v>
      </c>
      <c r="BX2427" s="40"/>
      <c r="BY2427" s="15">
        <f>IF(BI2427=0,MAX($BY$5:BY2426)+1,0)</f>
        <v>0</v>
      </c>
      <c r="BZ2427" s="15" t="str">
        <f t="shared" si="39"/>
        <v/>
      </c>
    </row>
    <row r="2428" spans="61:78" x14ac:dyDescent="0.25">
      <c r="BI2428" s="27">
        <v>22</v>
      </c>
      <c r="BJ2428" t="s">
        <v>421</v>
      </c>
      <c r="BK2428" s="91">
        <v>6.0000000000000001E-3</v>
      </c>
      <c r="BL2428" s="92" t="s">
        <v>627</v>
      </c>
      <c r="BM2428" s="92">
        <v>0</v>
      </c>
      <c r="BN2428" s="92">
        <v>2295</v>
      </c>
      <c r="BO2428" s="92">
        <v>107.84601592999999</v>
      </c>
      <c r="BP2428" s="92">
        <v>71.506248470000003</v>
      </c>
      <c r="BQ2428" s="92">
        <v>89.676132199999998</v>
      </c>
      <c r="BR2428" s="91" t="s">
        <v>44</v>
      </c>
      <c r="BS2428" s="92">
        <v>1519482.0045</v>
      </c>
      <c r="BT2428" s="92">
        <v>5033285.9927000003</v>
      </c>
      <c r="BU2428" s="92" t="s">
        <v>44</v>
      </c>
      <c r="BV2428" s="93">
        <v>44562</v>
      </c>
      <c r="BW2428" s="93">
        <v>44926</v>
      </c>
      <c r="BX2428" s="40"/>
      <c r="BY2428" s="15">
        <f>IF(BI2428=0,MAX($BY$5:BY2427)+1,0)</f>
        <v>0</v>
      </c>
      <c r="BZ2428" s="15" t="str">
        <f t="shared" si="39"/>
        <v/>
      </c>
    </row>
    <row r="2429" spans="61:78" x14ac:dyDescent="0.25">
      <c r="BI2429" s="27">
        <v>23</v>
      </c>
      <c r="BJ2429" t="s">
        <v>422</v>
      </c>
      <c r="BK2429" s="91">
        <v>2.4E-2</v>
      </c>
      <c r="BL2429" s="92" t="s">
        <v>628</v>
      </c>
      <c r="BM2429" s="92">
        <v>0</v>
      </c>
      <c r="BN2429" s="92">
        <v>2527</v>
      </c>
      <c r="BO2429" s="92">
        <v>107.97271729000001</v>
      </c>
      <c r="BP2429" s="92">
        <v>71.206565859999998</v>
      </c>
      <c r="BQ2429" s="92">
        <v>89.589641575000002</v>
      </c>
      <c r="BR2429" s="91" t="s">
        <v>45</v>
      </c>
      <c r="BS2429" s="92">
        <v>1519518.9950999999</v>
      </c>
      <c r="BT2429" s="92">
        <v>5033226.9990999997</v>
      </c>
      <c r="BU2429" s="92" t="s">
        <v>45</v>
      </c>
      <c r="BV2429" s="93">
        <v>44562</v>
      </c>
      <c r="BW2429" s="93">
        <v>44926</v>
      </c>
      <c r="BX2429" s="40"/>
      <c r="BY2429" s="15">
        <f>IF(BI2429=0,MAX($BY$5:BY2428)+1,0)</f>
        <v>0</v>
      </c>
      <c r="BZ2429" s="15" t="str">
        <f t="shared" si="39"/>
        <v/>
      </c>
    </row>
    <row r="2430" spans="61:78" x14ac:dyDescent="0.25">
      <c r="BI2430" s="27">
        <v>24</v>
      </c>
      <c r="BJ2430" t="s">
        <v>423</v>
      </c>
      <c r="BK2430" s="91">
        <v>-2.1399999999999999E-2</v>
      </c>
      <c r="BL2430" s="92" t="s">
        <v>629</v>
      </c>
      <c r="BM2430" s="92">
        <v>0</v>
      </c>
      <c r="BN2430" s="92">
        <v>2287</v>
      </c>
      <c r="BO2430" s="92">
        <v>107.6685791</v>
      </c>
      <c r="BP2430" s="92">
        <v>71.260536189999996</v>
      </c>
      <c r="BQ2430" s="92">
        <v>89.464557644999999</v>
      </c>
      <c r="BR2430" s="91" t="s">
        <v>46</v>
      </c>
      <c r="BS2430" s="92">
        <v>1519078.0001999999</v>
      </c>
      <c r="BT2430" s="92">
        <v>5033219.9946999997</v>
      </c>
      <c r="BU2430" s="92" t="s">
        <v>46</v>
      </c>
      <c r="BV2430" s="93">
        <v>44562</v>
      </c>
      <c r="BW2430" s="93">
        <v>44926</v>
      </c>
      <c r="BX2430" s="40"/>
      <c r="BY2430" s="15">
        <f>IF(BI2430=0,MAX($BY$5:BY2429)+1,0)</f>
        <v>0</v>
      </c>
      <c r="BZ2430" s="15" t="str">
        <f t="shared" si="39"/>
        <v/>
      </c>
    </row>
    <row r="2431" spans="61:78" x14ac:dyDescent="0.25">
      <c r="BI2431" s="27">
        <v>25</v>
      </c>
      <c r="BJ2431" t="s">
        <v>424</v>
      </c>
      <c r="BK2431" s="91">
        <v>2.1399999999999999E-2</v>
      </c>
      <c r="BL2431" s="92" t="s">
        <v>630</v>
      </c>
      <c r="BM2431" s="92">
        <v>0</v>
      </c>
      <c r="BN2431" s="92">
        <v>1909</v>
      </c>
      <c r="BO2431" s="92">
        <v>108.11677551</v>
      </c>
      <c r="BP2431" s="92">
        <v>71.622856139999996</v>
      </c>
      <c r="BQ2431" s="92">
        <v>89.869815824999904</v>
      </c>
      <c r="BR2431" s="91" t="s">
        <v>47</v>
      </c>
      <c r="BS2431" s="92">
        <v>1519088.0037</v>
      </c>
      <c r="BT2431" s="92">
        <v>5033340.9992000004</v>
      </c>
      <c r="BU2431" s="92" t="s">
        <v>47</v>
      </c>
      <c r="BV2431" s="93">
        <v>44562</v>
      </c>
      <c r="BW2431" s="93">
        <v>44926</v>
      </c>
      <c r="BX2431" s="40"/>
      <c r="BY2431" s="15">
        <f>IF(BI2431=0,MAX($BY$5:BY2430)+1,0)</f>
        <v>0</v>
      </c>
      <c r="BZ2431" s="15" t="str">
        <f t="shared" si="39"/>
        <v/>
      </c>
    </row>
    <row r="2432" spans="61:78" x14ac:dyDescent="0.25">
      <c r="BI2432" s="27">
        <v>26</v>
      </c>
      <c r="BJ2432" t="s">
        <v>425</v>
      </c>
      <c r="BK2432" s="91">
        <v>2.1399999999999999E-2</v>
      </c>
      <c r="BL2432" s="92" t="s">
        <v>631</v>
      </c>
      <c r="BM2432" s="92">
        <v>0</v>
      </c>
      <c r="BN2432" s="92">
        <v>2161</v>
      </c>
      <c r="BO2432" s="92">
        <v>107.9879303</v>
      </c>
      <c r="BP2432" s="92">
        <v>71.230773929999998</v>
      </c>
      <c r="BQ2432" s="92">
        <v>89.609352114999993</v>
      </c>
      <c r="BR2432" s="91" t="s">
        <v>48</v>
      </c>
      <c r="BS2432" s="92">
        <v>1519071.9994999999</v>
      </c>
      <c r="BT2432" s="92">
        <v>5033226.9907999998</v>
      </c>
      <c r="BU2432" s="92" t="s">
        <v>48</v>
      </c>
      <c r="BV2432" s="93">
        <v>44562</v>
      </c>
      <c r="BW2432" s="93">
        <v>44926</v>
      </c>
      <c r="BX2432" s="40"/>
      <c r="BY2432" s="15">
        <f>IF(BI2432=0,MAX($BY$5:BY2431)+1,0)</f>
        <v>0</v>
      </c>
      <c r="BZ2432" s="15" t="str">
        <f t="shared" si="39"/>
        <v/>
      </c>
    </row>
    <row r="2433" spans="61:78" x14ac:dyDescent="0.25">
      <c r="BI2433" s="27">
        <v>27</v>
      </c>
      <c r="BJ2433" t="s">
        <v>426</v>
      </c>
      <c r="BK2433" s="91">
        <v>-6.0000000000000001E-3</v>
      </c>
      <c r="BL2433" s="92" t="s">
        <v>632</v>
      </c>
      <c r="BM2433" s="92">
        <v>0</v>
      </c>
      <c r="BN2433" s="92">
        <v>2528</v>
      </c>
      <c r="BO2433" s="92">
        <v>107.90103148999999</v>
      </c>
      <c r="BP2433" s="92">
        <v>71.132980349999997</v>
      </c>
      <c r="BQ2433" s="92">
        <v>89.517005920000003</v>
      </c>
      <c r="BR2433" s="91" t="s">
        <v>49</v>
      </c>
      <c r="BS2433" s="92">
        <v>1519568.0019</v>
      </c>
      <c r="BT2433" s="92">
        <v>5033226.9948000005</v>
      </c>
      <c r="BU2433" s="92" t="s">
        <v>49</v>
      </c>
      <c r="BV2433" s="93">
        <v>44562</v>
      </c>
      <c r="BW2433" s="93">
        <v>44926</v>
      </c>
      <c r="BX2433" s="40"/>
      <c r="BY2433" s="15">
        <f>IF(BI2433=0,MAX($BY$5:BY2432)+1,0)</f>
        <v>0</v>
      </c>
      <c r="BZ2433" s="15" t="str">
        <f t="shared" si="39"/>
        <v/>
      </c>
    </row>
    <row r="2434" spans="61:78" x14ac:dyDescent="0.25">
      <c r="BI2434" s="27">
        <v>28</v>
      </c>
      <c r="BJ2434" t="s">
        <v>426</v>
      </c>
      <c r="BK2434" s="91">
        <v>-6.0000000000000001E-3</v>
      </c>
      <c r="BL2434" s="92" t="s">
        <v>633</v>
      </c>
      <c r="BM2434" s="92">
        <v>0</v>
      </c>
      <c r="BN2434" s="92">
        <v>2528</v>
      </c>
      <c r="BO2434" s="92">
        <v>107.90103148999999</v>
      </c>
      <c r="BP2434" s="92">
        <v>71.132980349999997</v>
      </c>
      <c r="BQ2434" s="92">
        <v>89.517005920000003</v>
      </c>
      <c r="BR2434" s="91" t="s">
        <v>50</v>
      </c>
      <c r="BS2434" s="92">
        <v>1519571.9987999999</v>
      </c>
      <c r="BT2434" s="92">
        <v>5033222.9929</v>
      </c>
      <c r="BU2434" s="92" t="s">
        <v>50</v>
      </c>
      <c r="BV2434" s="93">
        <v>44562</v>
      </c>
      <c r="BW2434" s="93">
        <v>44926</v>
      </c>
      <c r="BX2434" s="40"/>
      <c r="BY2434" s="15">
        <f>IF(BI2434=0,MAX($BY$5:BY2433)+1,0)</f>
        <v>0</v>
      </c>
      <c r="BZ2434" s="15" t="str">
        <f t="shared" si="39"/>
        <v/>
      </c>
    </row>
    <row r="2435" spans="61:78" x14ac:dyDescent="0.25">
      <c r="BI2435" s="27">
        <v>29</v>
      </c>
      <c r="BJ2435" t="s">
        <v>427</v>
      </c>
      <c r="BK2435" s="91">
        <v>6.0000000000000001E-3</v>
      </c>
      <c r="BL2435" s="92" t="s">
        <v>634</v>
      </c>
      <c r="BM2435" s="92">
        <v>0</v>
      </c>
      <c r="BN2435" s="92">
        <v>2412</v>
      </c>
      <c r="BO2435" s="92">
        <v>108.01702118</v>
      </c>
      <c r="BP2435" s="92">
        <v>71.264244079999997</v>
      </c>
      <c r="BQ2435" s="92">
        <v>89.640632629999999</v>
      </c>
      <c r="BR2435" s="91" t="s">
        <v>51</v>
      </c>
      <c r="BS2435" s="92">
        <v>1519546.9998999999</v>
      </c>
      <c r="BT2435" s="92">
        <v>5033241</v>
      </c>
      <c r="BU2435" s="92" t="s">
        <v>51</v>
      </c>
      <c r="BV2435" s="93">
        <v>44562</v>
      </c>
      <c r="BW2435" s="93">
        <v>44926</v>
      </c>
      <c r="BX2435" s="40"/>
      <c r="BY2435" s="15">
        <f>IF(BI2435=0,MAX($BY$5:BY2434)+1,0)</f>
        <v>0</v>
      </c>
      <c r="BZ2435" s="15" t="str">
        <f t="shared" si="39"/>
        <v/>
      </c>
    </row>
    <row r="2436" spans="61:78" x14ac:dyDescent="0.25">
      <c r="BI2436" s="27">
        <v>30</v>
      </c>
      <c r="BJ2436" t="s">
        <v>426</v>
      </c>
      <c r="BK2436" s="91">
        <v>6.0000000000000001E-3</v>
      </c>
      <c r="BL2436" s="92" t="s">
        <v>635</v>
      </c>
      <c r="BM2436" s="92">
        <v>0</v>
      </c>
      <c r="BN2436" s="92">
        <v>2528</v>
      </c>
      <c r="BO2436" s="92">
        <v>107.90103148999999</v>
      </c>
      <c r="BP2436" s="92">
        <v>71.132980349999997</v>
      </c>
      <c r="BQ2436" s="92">
        <v>89.517005920000003</v>
      </c>
      <c r="BR2436" s="91" t="s">
        <v>52</v>
      </c>
      <c r="BS2436" s="92">
        <v>1519545.0049999999</v>
      </c>
      <c r="BT2436" s="92">
        <v>5033238.9978999998</v>
      </c>
      <c r="BU2436" s="92" t="s">
        <v>52</v>
      </c>
      <c r="BV2436" s="93">
        <v>44562</v>
      </c>
      <c r="BW2436" s="93">
        <v>44926</v>
      </c>
      <c r="BX2436" s="40"/>
      <c r="BY2436" s="15">
        <f>IF(BI2436=0,MAX($BY$5:BY2435)+1,0)</f>
        <v>0</v>
      </c>
      <c r="BZ2436" s="15" t="str">
        <f t="shared" si="39"/>
        <v/>
      </c>
    </row>
    <row r="2437" spans="61:78" x14ac:dyDescent="0.25">
      <c r="BI2437" s="27">
        <v>31</v>
      </c>
      <c r="BJ2437" t="s">
        <v>422</v>
      </c>
      <c r="BK2437" s="91">
        <v>1.2E-2</v>
      </c>
      <c r="BL2437" s="92" t="s">
        <v>636</v>
      </c>
      <c r="BM2437" s="92">
        <v>0</v>
      </c>
      <c r="BN2437" s="92">
        <v>2527</v>
      </c>
      <c r="BO2437" s="92">
        <v>107.97271729000001</v>
      </c>
      <c r="BP2437" s="92">
        <v>71.206565859999998</v>
      </c>
      <c r="BQ2437" s="92">
        <v>89.589641575000002</v>
      </c>
      <c r="BR2437" s="91" t="s">
        <v>53</v>
      </c>
      <c r="BS2437" s="92">
        <v>1519518.9950999999</v>
      </c>
      <c r="BT2437" s="92">
        <v>5033226.9990999997</v>
      </c>
      <c r="BU2437" s="92" t="s">
        <v>53</v>
      </c>
      <c r="BV2437" s="93">
        <v>44562</v>
      </c>
      <c r="BW2437" s="93">
        <v>44926</v>
      </c>
      <c r="BX2437" s="40"/>
      <c r="BY2437" s="15">
        <f>IF(BI2437=0,MAX($BY$5:BY2436)+1,0)</f>
        <v>0</v>
      </c>
      <c r="BZ2437" s="15" t="str">
        <f t="shared" si="39"/>
        <v/>
      </c>
    </row>
    <row r="2438" spans="61:78" x14ac:dyDescent="0.25">
      <c r="BI2438" s="27">
        <v>32</v>
      </c>
      <c r="BJ2438" t="s">
        <v>426</v>
      </c>
      <c r="BK2438" s="91">
        <v>8.0000000000000002E-3</v>
      </c>
      <c r="BL2438" s="92" t="s">
        <v>639</v>
      </c>
      <c r="BM2438" s="92">
        <v>0</v>
      </c>
      <c r="BN2438" s="92">
        <v>2528</v>
      </c>
      <c r="BO2438" s="92">
        <v>107.90103148999999</v>
      </c>
      <c r="BP2438" s="92">
        <v>71.132980349999997</v>
      </c>
      <c r="BQ2438" s="92">
        <v>89.517005920000003</v>
      </c>
      <c r="BR2438" s="91" t="s">
        <v>56</v>
      </c>
      <c r="BS2438" s="92">
        <v>1519549.9957999999</v>
      </c>
      <c r="BT2438" s="92">
        <v>5033195.9979999997</v>
      </c>
      <c r="BU2438" s="92" t="s">
        <v>56</v>
      </c>
      <c r="BV2438" s="93">
        <v>44562</v>
      </c>
      <c r="BW2438" s="93">
        <v>44926</v>
      </c>
      <c r="BX2438" s="40"/>
      <c r="BY2438" s="15">
        <f>IF(BI2438=0,MAX($BY$5:BY2437)+1,0)</f>
        <v>0</v>
      </c>
      <c r="BZ2438" s="15" t="str">
        <f t="shared" si="39"/>
        <v/>
      </c>
    </row>
    <row r="2439" spans="61:78" x14ac:dyDescent="0.25">
      <c r="BI2439" s="27">
        <v>33</v>
      </c>
      <c r="BJ2439" t="s">
        <v>342</v>
      </c>
      <c r="BK2439" s="91">
        <v>6.0000000000000001E-3</v>
      </c>
      <c r="BL2439" s="92" t="s">
        <v>654</v>
      </c>
      <c r="BM2439" s="92">
        <v>0</v>
      </c>
      <c r="BN2439" s="92">
        <v>14785</v>
      </c>
      <c r="BO2439" s="92">
        <v>106.4753418</v>
      </c>
      <c r="BP2439" s="92">
        <v>63.433700559999998</v>
      </c>
      <c r="BQ2439" s="92">
        <v>84.95452118</v>
      </c>
      <c r="BR2439" s="91" t="s">
        <v>71</v>
      </c>
      <c r="BS2439" s="92">
        <v>1518762.0031999999</v>
      </c>
      <c r="BT2439" s="92">
        <v>5031310.9926000005</v>
      </c>
      <c r="BU2439" s="92" t="s">
        <v>71</v>
      </c>
      <c r="BV2439" s="93">
        <v>44562</v>
      </c>
      <c r="BW2439" s="93">
        <v>44926</v>
      </c>
      <c r="BX2439" s="40"/>
      <c r="BY2439" s="15">
        <f>IF(BI2439=0,MAX($BY$5:BY2438)+1,0)</f>
        <v>0</v>
      </c>
      <c r="BZ2439" s="15" t="str">
        <f t="shared" ref="BZ2439:BZ2502" si="40">IF(ROW()-$BZ$5&lt;=$BY$4,ROW()-$BZ$5,"")</f>
        <v/>
      </c>
    </row>
    <row r="2440" spans="61:78" x14ac:dyDescent="0.25">
      <c r="BI2440" s="27">
        <v>34</v>
      </c>
      <c r="BJ2440" t="s">
        <v>453</v>
      </c>
      <c r="BK2440" s="91">
        <v>-3.5000000000000001E-3</v>
      </c>
      <c r="BL2440" s="92" t="s">
        <v>674</v>
      </c>
      <c r="BM2440" s="92">
        <v>0</v>
      </c>
      <c r="BN2440" s="92">
        <v>727</v>
      </c>
      <c r="BO2440" s="92">
        <v>112.15606689000001</v>
      </c>
      <c r="BP2440" s="92">
        <v>65.068504329999996</v>
      </c>
      <c r="BQ2440" s="92">
        <v>88.612285610000001</v>
      </c>
      <c r="BR2440" s="91" t="s">
        <v>87</v>
      </c>
      <c r="BS2440" s="92">
        <v>1516905.0027999999</v>
      </c>
      <c r="BT2440" s="92">
        <v>5033255.9985999996</v>
      </c>
      <c r="BU2440" s="92" t="s">
        <v>87</v>
      </c>
      <c r="BV2440" s="93">
        <v>44562</v>
      </c>
      <c r="BW2440" s="93">
        <v>44926</v>
      </c>
      <c r="BX2440" s="40"/>
      <c r="BY2440" s="15">
        <f>IF(BI2440=0,MAX($BY$5:BY2439)+1,0)</f>
        <v>0</v>
      </c>
      <c r="BZ2440" s="15" t="str">
        <f t="shared" si="40"/>
        <v/>
      </c>
    </row>
    <row r="2441" spans="61:78" x14ac:dyDescent="0.25">
      <c r="BI2441" s="27">
        <v>35</v>
      </c>
      <c r="BJ2441" t="s">
        <v>464</v>
      </c>
      <c r="BK2441" s="91">
        <v>-9.4999999999999998E-3</v>
      </c>
      <c r="BL2441" s="92" t="s">
        <v>683</v>
      </c>
      <c r="BM2441" s="92">
        <v>0</v>
      </c>
      <c r="BN2441" s="92">
        <v>9249</v>
      </c>
      <c r="BO2441" s="92">
        <v>103.56208801</v>
      </c>
      <c r="BP2441" s="92">
        <v>66.873481749999996</v>
      </c>
      <c r="BQ2441" s="92">
        <v>85.217784879999996</v>
      </c>
      <c r="BR2441" s="91" t="s">
        <v>89</v>
      </c>
      <c r="BS2441" s="92">
        <v>1520751.9961000001</v>
      </c>
      <c r="BT2441" s="92">
        <v>5032391.9959000004</v>
      </c>
      <c r="BU2441" s="92" t="s">
        <v>89</v>
      </c>
      <c r="BV2441" s="93">
        <v>44562</v>
      </c>
      <c r="BW2441" s="93">
        <v>44926</v>
      </c>
      <c r="BX2441" s="40"/>
      <c r="BY2441" s="15">
        <f>IF(BI2441=0,MAX($BY$5:BY2440)+1,0)</f>
        <v>0</v>
      </c>
      <c r="BZ2441" s="15" t="str">
        <f t="shared" si="40"/>
        <v/>
      </c>
    </row>
    <row r="2442" spans="61:78" x14ac:dyDescent="0.25">
      <c r="BI2442" s="27">
        <v>36</v>
      </c>
      <c r="BJ2442" t="s">
        <v>465</v>
      </c>
      <c r="BK2442" s="91">
        <v>-9.4999999999999998E-3</v>
      </c>
      <c r="BL2442" s="92" t="s">
        <v>684</v>
      </c>
      <c r="BM2442" s="92">
        <v>0</v>
      </c>
      <c r="BN2442" s="92">
        <v>8671</v>
      </c>
      <c r="BO2442" s="92">
        <v>104.6832962</v>
      </c>
      <c r="BP2442" s="92">
        <v>68.130287170000003</v>
      </c>
      <c r="BQ2442" s="92">
        <v>86.406791685000002</v>
      </c>
      <c r="BR2442" s="91" t="s">
        <v>90</v>
      </c>
      <c r="BS2442" s="92">
        <v>1520458.9982</v>
      </c>
      <c r="BT2442" s="92">
        <v>5032383.9956999999</v>
      </c>
      <c r="BU2442" s="92" t="s">
        <v>90</v>
      </c>
      <c r="BV2442" s="93">
        <v>44562</v>
      </c>
      <c r="BW2442" s="93">
        <v>44926</v>
      </c>
      <c r="BX2442" s="40"/>
      <c r="BY2442" s="15">
        <f>IF(BI2442=0,MAX($BY$5:BY2441)+1,0)</f>
        <v>0</v>
      </c>
      <c r="BZ2442" s="15" t="str">
        <f t="shared" si="40"/>
        <v/>
      </c>
    </row>
    <row r="2443" spans="61:78" x14ac:dyDescent="0.25">
      <c r="BI2443" s="27">
        <v>37</v>
      </c>
      <c r="BJ2443" t="s">
        <v>466</v>
      </c>
      <c r="BK2443" s="91">
        <v>-9.4999999999999998E-3</v>
      </c>
      <c r="BL2443" s="92" t="s">
        <v>685</v>
      </c>
      <c r="BM2443" s="92">
        <v>0</v>
      </c>
      <c r="BN2443" s="92">
        <v>9255</v>
      </c>
      <c r="BO2443" s="92">
        <v>103.91210938</v>
      </c>
      <c r="BP2443" s="92">
        <v>66.635841369999994</v>
      </c>
      <c r="BQ2443" s="92">
        <v>85.273975374999907</v>
      </c>
      <c r="BR2443" s="91" t="s">
        <v>91</v>
      </c>
      <c r="BS2443" s="92">
        <v>1520823.9998999999</v>
      </c>
      <c r="BT2443" s="92">
        <v>5032383.9976000004</v>
      </c>
      <c r="BU2443" s="92" t="s">
        <v>91</v>
      </c>
      <c r="BV2443" s="93">
        <v>44562</v>
      </c>
      <c r="BW2443" s="93">
        <v>44926</v>
      </c>
      <c r="BX2443" s="40"/>
      <c r="BY2443" s="15">
        <f>IF(BI2443=0,MAX($BY$5:BY2442)+1,0)</f>
        <v>0</v>
      </c>
      <c r="BZ2443" s="15" t="str">
        <f t="shared" si="40"/>
        <v/>
      </c>
    </row>
    <row r="2444" spans="61:78" x14ac:dyDescent="0.25">
      <c r="BI2444" s="27">
        <v>38</v>
      </c>
      <c r="BJ2444" t="s">
        <v>467</v>
      </c>
      <c r="BK2444" s="91">
        <v>-9.4999999999999998E-3</v>
      </c>
      <c r="BL2444" s="92" t="s">
        <v>686</v>
      </c>
      <c r="BM2444" s="92">
        <v>0</v>
      </c>
      <c r="BN2444" s="92">
        <v>8689</v>
      </c>
      <c r="BO2444" s="92">
        <v>104.02419281</v>
      </c>
      <c r="BP2444" s="92">
        <v>67.291755679999994</v>
      </c>
      <c r="BQ2444" s="92">
        <v>85.657974244999906</v>
      </c>
      <c r="BR2444" s="91" t="s">
        <v>92</v>
      </c>
      <c r="BS2444" s="92">
        <v>1520653.0012999999</v>
      </c>
      <c r="BT2444" s="92">
        <v>5032404.9929</v>
      </c>
      <c r="BU2444" s="92" t="s">
        <v>92</v>
      </c>
      <c r="BV2444" s="93">
        <v>44562</v>
      </c>
      <c r="BW2444" s="93">
        <v>44926</v>
      </c>
      <c r="BX2444" s="40"/>
      <c r="BY2444" s="15">
        <f>IF(BI2444=0,MAX($BY$5:BY2443)+1,0)</f>
        <v>0</v>
      </c>
      <c r="BZ2444" s="15" t="str">
        <f t="shared" si="40"/>
        <v/>
      </c>
    </row>
    <row r="2445" spans="61:78" x14ac:dyDescent="0.25">
      <c r="BI2445" s="27">
        <v>39</v>
      </c>
      <c r="BJ2445" t="s">
        <v>468</v>
      </c>
      <c r="BK2445" s="91">
        <v>-9.4999999999999998E-3</v>
      </c>
      <c r="BL2445" s="92" t="s">
        <v>687</v>
      </c>
      <c r="BM2445" s="92">
        <v>0</v>
      </c>
      <c r="BN2445" s="92">
        <v>7191</v>
      </c>
      <c r="BO2445" s="92">
        <v>103.00206756999999</v>
      </c>
      <c r="BP2445" s="92">
        <v>68.493926999999999</v>
      </c>
      <c r="BQ2445" s="92">
        <v>85.747997284999997</v>
      </c>
      <c r="BR2445" s="91" t="s">
        <v>93</v>
      </c>
      <c r="BS2445" s="92">
        <v>1520382.003</v>
      </c>
      <c r="BT2445" s="92">
        <v>5032502.9935999997</v>
      </c>
      <c r="BU2445" s="92" t="s">
        <v>93</v>
      </c>
      <c r="BV2445" s="93">
        <v>44562</v>
      </c>
      <c r="BW2445" s="93">
        <v>44926</v>
      </c>
      <c r="BX2445" s="40"/>
      <c r="BY2445" s="15">
        <f>IF(BI2445=0,MAX($BY$5:BY2444)+1,0)</f>
        <v>0</v>
      </c>
      <c r="BZ2445" s="15" t="str">
        <f t="shared" si="40"/>
        <v/>
      </c>
    </row>
    <row r="2446" spans="61:78" x14ac:dyDescent="0.25">
      <c r="BI2446" s="27">
        <v>0</v>
      </c>
      <c r="BJ2446" t="s">
        <v>394</v>
      </c>
      <c r="BK2446" s="91">
        <v>-5.0000000000000001E-3</v>
      </c>
      <c r="BL2446" s="92" t="s">
        <v>596</v>
      </c>
      <c r="BM2446" s="92">
        <v>0</v>
      </c>
      <c r="BN2446" s="92">
        <v>3117</v>
      </c>
      <c r="BO2446" s="92">
        <v>110.0019989</v>
      </c>
      <c r="BP2446" s="92">
        <v>65.353309629999998</v>
      </c>
      <c r="BQ2446" s="92">
        <v>87.677654265000001</v>
      </c>
      <c r="BR2446" s="91">
        <v>636</v>
      </c>
      <c r="BS2446" s="92">
        <v>1518019.0027999999</v>
      </c>
      <c r="BT2446" s="92">
        <v>5032595.9945999999</v>
      </c>
      <c r="BU2446" s="92">
        <v>636</v>
      </c>
      <c r="BV2446" s="93">
        <v>44562</v>
      </c>
      <c r="BW2446" s="93">
        <v>44926</v>
      </c>
      <c r="BX2446" s="40"/>
      <c r="BY2446" s="15">
        <f>IF(BI2446=0,MAX($BY$5:BY2445)+1,0)</f>
        <v>62</v>
      </c>
      <c r="BZ2446" s="15" t="str">
        <f t="shared" si="40"/>
        <v/>
      </c>
    </row>
    <row r="2447" spans="61:78" x14ac:dyDescent="0.25">
      <c r="BI2447" s="27">
        <v>1</v>
      </c>
      <c r="BJ2447" t="s">
        <v>395</v>
      </c>
      <c r="BK2447" s="91">
        <v>-5.0000000000000001E-3</v>
      </c>
      <c r="BL2447" s="92" t="s">
        <v>597</v>
      </c>
      <c r="BM2447" s="92">
        <v>0</v>
      </c>
      <c r="BN2447" s="92">
        <v>2749</v>
      </c>
      <c r="BO2447" s="92">
        <v>110.50395966000001</v>
      </c>
      <c r="BP2447" s="92">
        <v>65.559921259999996</v>
      </c>
      <c r="BQ2447" s="92">
        <v>88.031940460000001</v>
      </c>
      <c r="BR2447" s="91">
        <v>637</v>
      </c>
      <c r="BS2447" s="92">
        <v>1518020.0022</v>
      </c>
      <c r="BT2447" s="92">
        <v>5032741.9932000004</v>
      </c>
      <c r="BU2447" s="92">
        <v>637</v>
      </c>
      <c r="BV2447" s="93">
        <v>44562</v>
      </c>
      <c r="BW2447" s="93">
        <v>44926</v>
      </c>
      <c r="BX2447" s="40"/>
      <c r="BY2447" s="15">
        <f>IF(BI2447=0,MAX($BY$5:BY2446)+1,0)</f>
        <v>0</v>
      </c>
      <c r="BZ2447" s="15" t="str">
        <f t="shared" si="40"/>
        <v/>
      </c>
    </row>
    <row r="2448" spans="61:78" x14ac:dyDescent="0.25">
      <c r="BI2448" s="27">
        <v>2</v>
      </c>
      <c r="BJ2448" t="s">
        <v>396</v>
      </c>
      <c r="BK2448" s="91">
        <v>-0.02</v>
      </c>
      <c r="BL2448" s="92" t="s">
        <v>598</v>
      </c>
      <c r="BM2448" s="92">
        <v>0</v>
      </c>
      <c r="BN2448" s="92">
        <v>2531</v>
      </c>
      <c r="BO2448" s="92">
        <v>107.81092072</v>
      </c>
      <c r="BP2448" s="92">
        <v>70.854019170000001</v>
      </c>
      <c r="BQ2448" s="92">
        <v>89.332469945</v>
      </c>
      <c r="BR2448" s="91">
        <v>826</v>
      </c>
      <c r="BS2448" s="92">
        <v>1519684.0051</v>
      </c>
      <c r="BT2448" s="92">
        <v>5033258.9992000004</v>
      </c>
      <c r="BU2448" s="92">
        <v>826</v>
      </c>
      <c r="BV2448" s="93">
        <v>44562</v>
      </c>
      <c r="BW2448" s="93">
        <v>44926</v>
      </c>
      <c r="BX2448" s="40"/>
      <c r="BY2448" s="15">
        <f>IF(BI2448=0,MAX($BY$5:BY2447)+1,0)</f>
        <v>0</v>
      </c>
      <c r="BZ2448" s="15" t="str">
        <f t="shared" si="40"/>
        <v/>
      </c>
    </row>
    <row r="2449" spans="61:78" x14ac:dyDescent="0.25">
      <c r="BI2449" s="27">
        <v>3</v>
      </c>
      <c r="BJ2449" t="s">
        <v>397</v>
      </c>
      <c r="BK2449" s="91">
        <v>-2.1399999999999999E-2</v>
      </c>
      <c r="BL2449" s="92" t="s">
        <v>599</v>
      </c>
      <c r="BM2449" s="92">
        <v>0</v>
      </c>
      <c r="BN2449" s="92">
        <v>2038</v>
      </c>
      <c r="BO2449" s="92">
        <v>107.7279892</v>
      </c>
      <c r="BP2449" s="92">
        <v>71.638175959999998</v>
      </c>
      <c r="BQ2449" s="92">
        <v>89.683082579999905</v>
      </c>
      <c r="BR2449" s="91">
        <v>828</v>
      </c>
      <c r="BS2449" s="92">
        <v>1519133.9997</v>
      </c>
      <c r="BT2449" s="92">
        <v>5033304.9972000001</v>
      </c>
      <c r="BU2449" s="92">
        <v>828</v>
      </c>
      <c r="BV2449" s="93">
        <v>44562</v>
      </c>
      <c r="BW2449" s="93">
        <v>44926</v>
      </c>
      <c r="BX2449" s="40"/>
      <c r="BY2449" s="15">
        <f>IF(BI2449=0,MAX($BY$5:BY2448)+1,0)</f>
        <v>0</v>
      </c>
      <c r="BZ2449" s="15" t="str">
        <f t="shared" si="40"/>
        <v/>
      </c>
    </row>
    <row r="2450" spans="61:78" x14ac:dyDescent="0.25">
      <c r="BI2450" s="27">
        <v>4</v>
      </c>
      <c r="BJ2450" t="s">
        <v>398</v>
      </c>
      <c r="BK2450" s="91">
        <v>-3.0000000000000001E-3</v>
      </c>
      <c r="BL2450" s="92" t="s">
        <v>600</v>
      </c>
      <c r="BM2450" s="92">
        <v>0</v>
      </c>
      <c r="BN2450" s="92">
        <v>3878</v>
      </c>
      <c r="BO2450" s="92">
        <v>109.74568176</v>
      </c>
      <c r="BP2450" s="92">
        <v>65.147163390000003</v>
      </c>
      <c r="BQ2450" s="92">
        <v>87.446422575</v>
      </c>
      <c r="BR2450" s="91">
        <v>830</v>
      </c>
      <c r="BS2450" s="92">
        <v>1518029.0029</v>
      </c>
      <c r="BT2450" s="92">
        <v>5032427.9934999999</v>
      </c>
      <c r="BU2450" s="92">
        <v>830</v>
      </c>
      <c r="BV2450" s="93">
        <v>44562</v>
      </c>
      <c r="BW2450" s="93">
        <v>44926</v>
      </c>
      <c r="BX2450" s="40"/>
      <c r="BY2450" s="15">
        <f>IF(BI2450=0,MAX($BY$5:BY2449)+1,0)</f>
        <v>0</v>
      </c>
      <c r="BZ2450" s="15" t="str">
        <f t="shared" si="40"/>
        <v/>
      </c>
    </row>
    <row r="2451" spans="61:78" x14ac:dyDescent="0.25">
      <c r="BI2451" s="27">
        <v>5</v>
      </c>
      <c r="BJ2451" t="s">
        <v>399</v>
      </c>
      <c r="BK2451" s="91">
        <v>-0.05</v>
      </c>
      <c r="BL2451" s="92" t="s">
        <v>601</v>
      </c>
      <c r="BM2451" s="92">
        <v>0</v>
      </c>
      <c r="BN2451" s="92">
        <v>2298</v>
      </c>
      <c r="BO2451" s="92">
        <v>107.49346924</v>
      </c>
      <c r="BP2451" s="92">
        <v>71.22814941</v>
      </c>
      <c r="BQ2451" s="92">
        <v>89.360809324999906</v>
      </c>
      <c r="BR2451" s="91">
        <v>833</v>
      </c>
      <c r="BS2451" s="92">
        <v>1519631.0009999999</v>
      </c>
      <c r="BT2451" s="92">
        <v>5033315.9994999999</v>
      </c>
      <c r="BU2451" s="92">
        <v>833</v>
      </c>
      <c r="BV2451" s="93">
        <v>44562</v>
      </c>
      <c r="BW2451" s="93">
        <v>44926</v>
      </c>
      <c r="BX2451" s="40"/>
      <c r="BY2451" s="15">
        <f>IF(BI2451=0,MAX($BY$5:BY2450)+1,0)</f>
        <v>0</v>
      </c>
      <c r="BZ2451" s="15" t="str">
        <f t="shared" si="40"/>
        <v/>
      </c>
    </row>
    <row r="2452" spans="61:78" x14ac:dyDescent="0.25">
      <c r="BI2452" s="27">
        <v>6</v>
      </c>
      <c r="BJ2452" t="s">
        <v>402</v>
      </c>
      <c r="BK2452" s="91">
        <v>-5.0000000000000001E-3</v>
      </c>
      <c r="BL2452" s="92" t="s">
        <v>604</v>
      </c>
      <c r="BM2452" s="92">
        <v>0</v>
      </c>
      <c r="BN2452" s="92">
        <v>7027</v>
      </c>
      <c r="BO2452" s="92">
        <v>105.78554535000001</v>
      </c>
      <c r="BP2452" s="92">
        <v>69.659011840000005</v>
      </c>
      <c r="BQ2452" s="92">
        <v>87.722278595000006</v>
      </c>
      <c r="BR2452" s="91">
        <v>2503</v>
      </c>
      <c r="BS2452" s="92">
        <v>1519820.0038999999</v>
      </c>
      <c r="BT2452" s="92">
        <v>5032380.0003000004</v>
      </c>
      <c r="BU2452" s="92">
        <v>2503</v>
      </c>
      <c r="BV2452" s="93">
        <v>44562</v>
      </c>
      <c r="BW2452" s="93">
        <v>44926</v>
      </c>
      <c r="BX2452" s="40"/>
      <c r="BY2452" s="15">
        <f>IF(BI2452=0,MAX($BY$5:BY2451)+1,0)</f>
        <v>0</v>
      </c>
      <c r="BZ2452" s="15" t="str">
        <f t="shared" si="40"/>
        <v/>
      </c>
    </row>
    <row r="2453" spans="61:78" x14ac:dyDescent="0.25">
      <c r="BI2453" s="27">
        <v>7</v>
      </c>
      <c r="BJ2453" t="s">
        <v>404</v>
      </c>
      <c r="BK2453" s="91">
        <v>-0.01</v>
      </c>
      <c r="BL2453" s="92" t="s">
        <v>606</v>
      </c>
      <c r="BM2453" s="92">
        <v>0</v>
      </c>
      <c r="BN2453" s="92">
        <v>2010</v>
      </c>
      <c r="BO2453" s="92">
        <v>110.89460754</v>
      </c>
      <c r="BP2453" s="92">
        <v>65.334671020000002</v>
      </c>
      <c r="BQ2453" s="92">
        <v>88.114639280000006</v>
      </c>
      <c r="BR2453" s="91">
        <v>2550</v>
      </c>
      <c r="BS2453" s="92">
        <v>1517747.0035000001</v>
      </c>
      <c r="BT2453" s="92">
        <v>5032975.0000999998</v>
      </c>
      <c r="BU2453" s="92">
        <v>2550</v>
      </c>
      <c r="BV2453" s="93">
        <v>44562</v>
      </c>
      <c r="BW2453" s="93">
        <v>44926</v>
      </c>
      <c r="BX2453" s="40"/>
      <c r="BY2453" s="15">
        <f>IF(BI2453=0,MAX($BY$5:BY2452)+1,0)</f>
        <v>0</v>
      </c>
      <c r="BZ2453" s="15" t="str">
        <f t="shared" si="40"/>
        <v/>
      </c>
    </row>
    <row r="2454" spans="61:78" x14ac:dyDescent="0.25">
      <c r="BI2454" s="27">
        <v>8</v>
      </c>
      <c r="BJ2454" t="s">
        <v>405</v>
      </c>
      <c r="BK2454" s="91">
        <v>-8.0000000000000002E-3</v>
      </c>
      <c r="BL2454" s="92" t="s">
        <v>607</v>
      </c>
      <c r="BM2454" s="92">
        <v>0</v>
      </c>
      <c r="BN2454" s="92">
        <v>2256</v>
      </c>
      <c r="BO2454" s="92">
        <v>110.55115508999999</v>
      </c>
      <c r="BP2454" s="92">
        <v>65.523017879999998</v>
      </c>
      <c r="BQ2454" s="92">
        <v>88.037086485000003</v>
      </c>
      <c r="BR2454" s="91">
        <v>2551</v>
      </c>
      <c r="BS2454" s="92">
        <v>1517591.9992</v>
      </c>
      <c r="BT2454" s="92">
        <v>5032844.9995999997</v>
      </c>
      <c r="BU2454" s="92">
        <v>2551</v>
      </c>
      <c r="BV2454" s="93">
        <v>44562</v>
      </c>
      <c r="BW2454" s="93">
        <v>44926</v>
      </c>
      <c r="BX2454" s="40"/>
      <c r="BY2454" s="15">
        <f>IF(BI2454=0,MAX($BY$5:BY2453)+1,0)</f>
        <v>0</v>
      </c>
      <c r="BZ2454" s="15" t="str">
        <f t="shared" si="40"/>
        <v/>
      </c>
    </row>
    <row r="2455" spans="61:78" x14ac:dyDescent="0.25">
      <c r="BI2455" s="27">
        <v>9</v>
      </c>
      <c r="BJ2455" t="s">
        <v>406</v>
      </c>
      <c r="BK2455" s="91">
        <v>-1.2E-2</v>
      </c>
      <c r="BL2455" s="92" t="s">
        <v>608</v>
      </c>
      <c r="BM2455" s="92">
        <v>0</v>
      </c>
      <c r="BN2455" s="92">
        <v>2137</v>
      </c>
      <c r="BO2455" s="92">
        <v>110.35852814</v>
      </c>
      <c r="BP2455" s="92">
        <v>65.443931579999997</v>
      </c>
      <c r="BQ2455" s="92">
        <v>87.901229860000001</v>
      </c>
      <c r="BR2455" s="91">
        <v>2559</v>
      </c>
      <c r="BS2455" s="92">
        <v>1517866.0035999999</v>
      </c>
      <c r="BT2455" s="92">
        <v>5032951.9955000002</v>
      </c>
      <c r="BU2455" s="92">
        <v>2559</v>
      </c>
      <c r="BV2455" s="93">
        <v>44562</v>
      </c>
      <c r="BW2455" s="93">
        <v>44926</v>
      </c>
      <c r="BX2455" s="40"/>
      <c r="BY2455" s="15">
        <f>IF(BI2455=0,MAX($BY$5:BY2454)+1,0)</f>
        <v>0</v>
      </c>
      <c r="BZ2455" s="15" t="str">
        <f t="shared" si="40"/>
        <v/>
      </c>
    </row>
    <row r="2456" spans="61:78" x14ac:dyDescent="0.25">
      <c r="BI2456" s="27">
        <v>10</v>
      </c>
      <c r="BJ2456" t="s">
        <v>407</v>
      </c>
      <c r="BK2456" s="91">
        <v>-2.2499999999999999E-2</v>
      </c>
      <c r="BL2456" s="92" t="s">
        <v>609</v>
      </c>
      <c r="BM2456" s="92">
        <v>0</v>
      </c>
      <c r="BN2456" s="92">
        <v>645</v>
      </c>
      <c r="BO2456" s="92">
        <v>109.94715881</v>
      </c>
      <c r="BP2456" s="92">
        <v>72.904418949999993</v>
      </c>
      <c r="BQ2456" s="92">
        <v>91.425788879999999</v>
      </c>
      <c r="BR2456" s="91">
        <v>4740</v>
      </c>
      <c r="BS2456" s="92">
        <v>1519004.9994999999</v>
      </c>
      <c r="BT2456" s="92">
        <v>5033871.9913999997</v>
      </c>
      <c r="BU2456" s="92">
        <v>4740</v>
      </c>
      <c r="BV2456" s="93">
        <v>44562</v>
      </c>
      <c r="BW2456" s="93">
        <v>44926</v>
      </c>
      <c r="BX2456" s="40"/>
      <c r="BY2456" s="15">
        <f>IF(BI2456=0,MAX($BY$5:BY2455)+1,0)</f>
        <v>0</v>
      </c>
      <c r="BZ2456" s="15" t="str">
        <f t="shared" si="40"/>
        <v/>
      </c>
    </row>
    <row r="2457" spans="61:78" x14ac:dyDescent="0.25">
      <c r="BI2457" s="27">
        <v>11</v>
      </c>
      <c r="BJ2457" t="s">
        <v>407</v>
      </c>
      <c r="BK2457" s="91">
        <v>-2.2499999999999999E-2</v>
      </c>
      <c r="BL2457" s="92" t="s">
        <v>610</v>
      </c>
      <c r="BM2457" s="92">
        <v>0</v>
      </c>
      <c r="BN2457" s="92">
        <v>645</v>
      </c>
      <c r="BO2457" s="92">
        <v>109.94715881</v>
      </c>
      <c r="BP2457" s="92">
        <v>72.904418949999993</v>
      </c>
      <c r="BQ2457" s="92">
        <v>91.425788879999999</v>
      </c>
      <c r="BR2457" s="91">
        <v>4741</v>
      </c>
      <c r="BS2457" s="92">
        <v>1519003.9994999999</v>
      </c>
      <c r="BT2457" s="92">
        <v>5033866.9908999996</v>
      </c>
      <c r="BU2457" s="92">
        <v>4741</v>
      </c>
      <c r="BV2457" s="93">
        <v>44562</v>
      </c>
      <c r="BW2457" s="93">
        <v>44926</v>
      </c>
      <c r="BX2457" s="40"/>
      <c r="BY2457" s="15">
        <f>IF(BI2457=0,MAX($BY$5:BY2456)+1,0)</f>
        <v>0</v>
      </c>
      <c r="BZ2457" s="15" t="str">
        <f t="shared" si="40"/>
        <v/>
      </c>
    </row>
    <row r="2458" spans="61:78" x14ac:dyDescent="0.25">
      <c r="BI2458" s="27">
        <v>12</v>
      </c>
      <c r="BJ2458" t="s">
        <v>409</v>
      </c>
      <c r="BK2458" s="91">
        <v>-8.0000000000000002E-3</v>
      </c>
      <c r="BL2458" s="92" t="s">
        <v>612</v>
      </c>
      <c r="BM2458" s="92">
        <v>0</v>
      </c>
      <c r="BN2458" s="92">
        <v>8231</v>
      </c>
      <c r="BO2458" s="92">
        <v>109.92002869</v>
      </c>
      <c r="BP2458" s="92">
        <v>64.246482850000007</v>
      </c>
      <c r="BQ2458" s="92">
        <v>87.083255769999994</v>
      </c>
      <c r="BR2458" s="91" t="s">
        <v>18</v>
      </c>
      <c r="BS2458" s="92">
        <v>1517647.0034</v>
      </c>
      <c r="BT2458" s="92">
        <v>5031648.0003000004</v>
      </c>
      <c r="BU2458" s="92" t="s">
        <v>18</v>
      </c>
      <c r="BV2458" s="93">
        <v>44562</v>
      </c>
      <c r="BW2458" s="93">
        <v>44926</v>
      </c>
      <c r="BX2458" s="40"/>
      <c r="BY2458" s="15">
        <f>IF(BI2458=0,MAX($BY$5:BY2457)+1,0)</f>
        <v>0</v>
      </c>
      <c r="BZ2458" s="15" t="str">
        <f t="shared" si="40"/>
        <v/>
      </c>
    </row>
    <row r="2459" spans="61:78" x14ac:dyDescent="0.25">
      <c r="BI2459" s="27">
        <v>13</v>
      </c>
      <c r="BJ2459" t="s">
        <v>410</v>
      </c>
      <c r="BK2459" s="91">
        <v>-8.0000000000000002E-3</v>
      </c>
      <c r="BL2459" s="92" t="s">
        <v>613</v>
      </c>
      <c r="BM2459" s="92">
        <v>0</v>
      </c>
      <c r="BN2459" s="92">
        <v>7745</v>
      </c>
      <c r="BO2459" s="92">
        <v>109.08650208</v>
      </c>
      <c r="BP2459" s="92">
        <v>64.124412539999994</v>
      </c>
      <c r="BQ2459" s="92">
        <v>86.605457309999906</v>
      </c>
      <c r="BR2459" s="91" t="s">
        <v>19</v>
      </c>
      <c r="BS2459" s="92">
        <v>1517718.0031000001</v>
      </c>
      <c r="BT2459" s="92">
        <v>5031736.0006999997</v>
      </c>
      <c r="BU2459" s="92" t="s">
        <v>19</v>
      </c>
      <c r="BV2459" s="93">
        <v>44562</v>
      </c>
      <c r="BW2459" s="93">
        <v>44926</v>
      </c>
      <c r="BX2459" s="40"/>
      <c r="BY2459" s="15">
        <f>IF(BI2459=0,MAX($BY$5:BY2458)+1,0)</f>
        <v>0</v>
      </c>
      <c r="BZ2459" s="15" t="str">
        <f t="shared" si="40"/>
        <v/>
      </c>
    </row>
    <row r="2460" spans="61:78" x14ac:dyDescent="0.25">
      <c r="BI2460" s="27">
        <v>14</v>
      </c>
      <c r="BJ2460" t="s">
        <v>412</v>
      </c>
      <c r="BK2460" s="91">
        <v>-8.0000000000000002E-3</v>
      </c>
      <c r="BL2460" s="92" t="s">
        <v>615</v>
      </c>
      <c r="BM2460" s="92">
        <v>0</v>
      </c>
      <c r="BN2460" s="92">
        <v>9316</v>
      </c>
      <c r="BO2460" s="92">
        <v>108.80895233</v>
      </c>
      <c r="BP2460" s="92">
        <v>63.80172348</v>
      </c>
      <c r="BQ2460" s="92">
        <v>86.305337905000002</v>
      </c>
      <c r="BR2460" s="91" t="s">
        <v>28</v>
      </c>
      <c r="BS2460" s="92">
        <v>1517845.0024000001</v>
      </c>
      <c r="BT2460" s="92">
        <v>5031586.9985999996</v>
      </c>
      <c r="BU2460" s="92" t="s">
        <v>28</v>
      </c>
      <c r="BV2460" s="93">
        <v>44562</v>
      </c>
      <c r="BW2460" s="93">
        <v>44926</v>
      </c>
      <c r="BX2460" s="40"/>
      <c r="BY2460" s="15">
        <f>IF(BI2460=0,MAX($BY$5:BY2459)+1,0)</f>
        <v>0</v>
      </c>
      <c r="BZ2460" s="15" t="str">
        <f t="shared" si="40"/>
        <v/>
      </c>
    </row>
    <row r="2461" spans="61:78" x14ac:dyDescent="0.25">
      <c r="BI2461" s="27">
        <v>15</v>
      </c>
      <c r="BJ2461" t="s">
        <v>413</v>
      </c>
      <c r="BK2461" s="91">
        <v>-8.0000000000000002E-3</v>
      </c>
      <c r="BL2461" s="92" t="s">
        <v>616</v>
      </c>
      <c r="BM2461" s="92">
        <v>0</v>
      </c>
      <c r="BN2461" s="92">
        <v>10445</v>
      </c>
      <c r="BO2461" s="92">
        <v>109.21190643</v>
      </c>
      <c r="BP2461" s="92">
        <v>63.974983219999999</v>
      </c>
      <c r="BQ2461" s="92">
        <v>86.593444825000006</v>
      </c>
      <c r="BR2461" s="91" t="s">
        <v>29</v>
      </c>
      <c r="BS2461" s="92">
        <v>1517749.0031000001</v>
      </c>
      <c r="BT2461" s="92">
        <v>5031492.9918999998</v>
      </c>
      <c r="BU2461" s="92" t="s">
        <v>29</v>
      </c>
      <c r="BV2461" s="93">
        <v>44562</v>
      </c>
      <c r="BW2461" s="93">
        <v>44926</v>
      </c>
      <c r="BX2461" s="40"/>
      <c r="BY2461" s="15">
        <f>IF(BI2461=0,MAX($BY$5:BY2460)+1,0)</f>
        <v>0</v>
      </c>
      <c r="BZ2461" s="15" t="str">
        <f t="shared" si="40"/>
        <v/>
      </c>
    </row>
    <row r="2462" spans="61:78" x14ac:dyDescent="0.25">
      <c r="BI2462" s="27">
        <v>16</v>
      </c>
      <c r="BJ2462" t="s">
        <v>417</v>
      </c>
      <c r="BK2462" s="91">
        <v>-8.0000000000000002E-3</v>
      </c>
      <c r="BL2462" s="92" t="s">
        <v>621</v>
      </c>
      <c r="BM2462" s="92">
        <v>0</v>
      </c>
      <c r="BN2462" s="92">
        <v>1919</v>
      </c>
      <c r="BO2462" s="92">
        <v>107.52838898</v>
      </c>
      <c r="BP2462" s="92">
        <v>71.738250730000004</v>
      </c>
      <c r="BQ2462" s="92">
        <v>89.633319854999996</v>
      </c>
      <c r="BR2462" s="91" t="s">
        <v>38</v>
      </c>
      <c r="BS2462" s="92">
        <v>1519559.9978</v>
      </c>
      <c r="BT2462" s="92">
        <v>5033463.9984999998</v>
      </c>
      <c r="BU2462" s="92" t="s">
        <v>38</v>
      </c>
      <c r="BV2462" s="93">
        <v>44562</v>
      </c>
      <c r="BW2462" s="93">
        <v>44926</v>
      </c>
      <c r="BX2462" s="40"/>
      <c r="BY2462" s="15">
        <f>IF(BI2462=0,MAX($BY$5:BY2461)+1,0)</f>
        <v>0</v>
      </c>
      <c r="BZ2462" s="15" t="str">
        <f t="shared" si="40"/>
        <v/>
      </c>
    </row>
    <row r="2463" spans="61:78" x14ac:dyDescent="0.25">
      <c r="BI2463" s="27">
        <v>17</v>
      </c>
      <c r="BJ2463" t="s">
        <v>418</v>
      </c>
      <c r="BK2463" s="91">
        <v>-8.0000000000000002E-3</v>
      </c>
      <c r="BL2463" s="92" t="s">
        <v>622</v>
      </c>
      <c r="BM2463" s="92">
        <v>0</v>
      </c>
      <c r="BN2463" s="92">
        <v>2048</v>
      </c>
      <c r="BO2463" s="92">
        <v>107.55656433</v>
      </c>
      <c r="BP2463" s="92">
        <v>71.476799009999993</v>
      </c>
      <c r="BQ2463" s="92">
        <v>89.516681669999997</v>
      </c>
      <c r="BR2463" s="91" t="s">
        <v>39</v>
      </c>
      <c r="BS2463" s="92">
        <v>1519593.9975000001</v>
      </c>
      <c r="BT2463" s="92">
        <v>5033411.9990999997</v>
      </c>
      <c r="BU2463" s="92" t="s">
        <v>39</v>
      </c>
      <c r="BV2463" s="93">
        <v>44562</v>
      </c>
      <c r="BW2463" s="93">
        <v>44926</v>
      </c>
      <c r="BX2463" s="40"/>
      <c r="BY2463" s="15">
        <f>IF(BI2463=0,MAX($BY$5:BY2462)+1,0)</f>
        <v>0</v>
      </c>
      <c r="BZ2463" s="15" t="str">
        <f t="shared" si="40"/>
        <v/>
      </c>
    </row>
    <row r="2464" spans="61:78" x14ac:dyDescent="0.25">
      <c r="BI2464" s="27">
        <v>18</v>
      </c>
      <c r="BJ2464" t="s">
        <v>419</v>
      </c>
      <c r="BK2464" s="91">
        <v>-8.0000000000000002E-3</v>
      </c>
      <c r="BL2464" s="92" t="s">
        <v>623</v>
      </c>
      <c r="BM2464" s="92">
        <v>0</v>
      </c>
      <c r="BN2464" s="92">
        <v>2173</v>
      </c>
      <c r="BO2464" s="92">
        <v>107.66276550000001</v>
      </c>
      <c r="BP2464" s="92">
        <v>71.339622500000004</v>
      </c>
      <c r="BQ2464" s="92">
        <v>89.501193999999998</v>
      </c>
      <c r="BR2464" s="91" t="s">
        <v>40</v>
      </c>
      <c r="BS2464" s="92">
        <v>1519634.9982</v>
      </c>
      <c r="BT2464" s="92">
        <v>5033369.9902999997</v>
      </c>
      <c r="BU2464" s="92" t="s">
        <v>40</v>
      </c>
      <c r="BV2464" s="93">
        <v>44562</v>
      </c>
      <c r="BW2464" s="93">
        <v>44926</v>
      </c>
      <c r="BX2464" s="40"/>
      <c r="BY2464" s="15">
        <f>IF(BI2464=0,MAX($BY$5:BY2463)+1,0)</f>
        <v>0</v>
      </c>
      <c r="BZ2464" s="15" t="str">
        <f t="shared" si="40"/>
        <v/>
      </c>
    </row>
    <row r="2465" spans="61:78" x14ac:dyDescent="0.25">
      <c r="BI2465" s="27">
        <v>19</v>
      </c>
      <c r="BJ2465" t="s">
        <v>420</v>
      </c>
      <c r="BK2465" s="91">
        <v>6.0000000000000001E-3</v>
      </c>
      <c r="BL2465" s="92" t="s">
        <v>624</v>
      </c>
      <c r="BM2465" s="92">
        <v>0</v>
      </c>
      <c r="BN2465" s="92">
        <v>2169</v>
      </c>
      <c r="BO2465" s="92">
        <v>108.33624268</v>
      </c>
      <c r="BP2465" s="92">
        <v>71.719467159999994</v>
      </c>
      <c r="BQ2465" s="92">
        <v>90.027854919999996</v>
      </c>
      <c r="BR2465" s="91" t="s">
        <v>41</v>
      </c>
      <c r="BS2465" s="92">
        <v>1519433.0009000001</v>
      </c>
      <c r="BT2465" s="92">
        <v>5033336.9924999997</v>
      </c>
      <c r="BU2465" s="92" t="s">
        <v>41</v>
      </c>
      <c r="BV2465" s="93">
        <v>44562</v>
      </c>
      <c r="BW2465" s="93">
        <v>44926</v>
      </c>
      <c r="BX2465" s="40"/>
      <c r="BY2465" s="15">
        <f>IF(BI2465=0,MAX($BY$5:BY2464)+1,0)</f>
        <v>0</v>
      </c>
      <c r="BZ2465" s="15" t="str">
        <f t="shared" si="40"/>
        <v/>
      </c>
    </row>
    <row r="2466" spans="61:78" x14ac:dyDescent="0.25">
      <c r="BI2466" s="27">
        <v>20</v>
      </c>
      <c r="BJ2466" t="s">
        <v>420</v>
      </c>
      <c r="BK2466" s="91">
        <v>6.0000000000000001E-3</v>
      </c>
      <c r="BL2466" s="92" t="s">
        <v>625</v>
      </c>
      <c r="BM2466" s="92">
        <v>0</v>
      </c>
      <c r="BN2466" s="92">
        <v>2169</v>
      </c>
      <c r="BO2466" s="92">
        <v>108.33624268</v>
      </c>
      <c r="BP2466" s="92">
        <v>71.719467159999994</v>
      </c>
      <c r="BQ2466" s="92">
        <v>90.027854919999996</v>
      </c>
      <c r="BR2466" s="91" t="s">
        <v>42</v>
      </c>
      <c r="BS2466" s="92">
        <v>1519443.996</v>
      </c>
      <c r="BT2466" s="92">
        <v>5033326.9955000002</v>
      </c>
      <c r="BU2466" s="92" t="s">
        <v>42</v>
      </c>
      <c r="BV2466" s="93">
        <v>44562</v>
      </c>
      <c r="BW2466" s="93">
        <v>44926</v>
      </c>
      <c r="BX2466" s="40"/>
      <c r="BY2466" s="15">
        <f>IF(BI2466=0,MAX($BY$5:BY2465)+1,0)</f>
        <v>0</v>
      </c>
      <c r="BZ2466" s="15" t="str">
        <f t="shared" si="40"/>
        <v/>
      </c>
    </row>
    <row r="2467" spans="61:78" x14ac:dyDescent="0.25">
      <c r="BI2467" s="27">
        <v>21</v>
      </c>
      <c r="BJ2467" t="s">
        <v>421</v>
      </c>
      <c r="BK2467" s="91">
        <v>6.0000000000000001E-3</v>
      </c>
      <c r="BL2467" s="92" t="s">
        <v>626</v>
      </c>
      <c r="BM2467" s="92">
        <v>0</v>
      </c>
      <c r="BN2467" s="92">
        <v>2295</v>
      </c>
      <c r="BO2467" s="92">
        <v>107.84601592999999</v>
      </c>
      <c r="BP2467" s="92">
        <v>71.506248470000003</v>
      </c>
      <c r="BQ2467" s="92">
        <v>89.676132199999998</v>
      </c>
      <c r="BR2467" s="91" t="s">
        <v>43</v>
      </c>
      <c r="BS2467" s="92">
        <v>1519469.0020999999</v>
      </c>
      <c r="BT2467" s="92">
        <v>5033304.9913999997</v>
      </c>
      <c r="BU2467" s="92" t="s">
        <v>43</v>
      </c>
      <c r="BV2467" s="93">
        <v>44562</v>
      </c>
      <c r="BW2467" s="93">
        <v>44926</v>
      </c>
      <c r="BX2467" s="40"/>
      <c r="BY2467" s="15">
        <f>IF(BI2467=0,MAX($BY$5:BY2466)+1,0)</f>
        <v>0</v>
      </c>
      <c r="BZ2467" s="15" t="str">
        <f t="shared" si="40"/>
        <v/>
      </c>
    </row>
    <row r="2468" spans="61:78" x14ac:dyDescent="0.25">
      <c r="BI2468" s="27">
        <v>22</v>
      </c>
      <c r="BJ2468" t="s">
        <v>421</v>
      </c>
      <c r="BK2468" s="91">
        <v>6.0000000000000001E-3</v>
      </c>
      <c r="BL2468" s="92" t="s">
        <v>627</v>
      </c>
      <c r="BM2468" s="92">
        <v>0</v>
      </c>
      <c r="BN2468" s="92">
        <v>2295</v>
      </c>
      <c r="BO2468" s="92">
        <v>107.84601592999999</v>
      </c>
      <c r="BP2468" s="92">
        <v>71.506248470000003</v>
      </c>
      <c r="BQ2468" s="92">
        <v>89.676132199999998</v>
      </c>
      <c r="BR2468" s="91" t="s">
        <v>44</v>
      </c>
      <c r="BS2468" s="92">
        <v>1519482.0045</v>
      </c>
      <c r="BT2468" s="92">
        <v>5033285.9927000003</v>
      </c>
      <c r="BU2468" s="92" t="s">
        <v>44</v>
      </c>
      <c r="BV2468" s="93">
        <v>44562</v>
      </c>
      <c r="BW2468" s="93">
        <v>44926</v>
      </c>
      <c r="BX2468" s="40"/>
      <c r="BY2468" s="15">
        <f>IF(BI2468=0,MAX($BY$5:BY2467)+1,0)</f>
        <v>0</v>
      </c>
      <c r="BZ2468" s="15" t="str">
        <f t="shared" si="40"/>
        <v/>
      </c>
    </row>
    <row r="2469" spans="61:78" x14ac:dyDescent="0.25">
      <c r="BI2469" s="27">
        <v>23</v>
      </c>
      <c r="BJ2469" t="s">
        <v>422</v>
      </c>
      <c r="BK2469" s="91">
        <v>2.4E-2</v>
      </c>
      <c r="BL2469" s="92" t="s">
        <v>628</v>
      </c>
      <c r="BM2469" s="92">
        <v>0</v>
      </c>
      <c r="BN2469" s="92">
        <v>2527</v>
      </c>
      <c r="BO2469" s="92">
        <v>107.97271729000001</v>
      </c>
      <c r="BP2469" s="92">
        <v>71.206565859999998</v>
      </c>
      <c r="BQ2469" s="92">
        <v>89.589641575000002</v>
      </c>
      <c r="BR2469" s="91" t="s">
        <v>45</v>
      </c>
      <c r="BS2469" s="92">
        <v>1519518.9950999999</v>
      </c>
      <c r="BT2469" s="92">
        <v>5033226.9990999997</v>
      </c>
      <c r="BU2469" s="92" t="s">
        <v>45</v>
      </c>
      <c r="BV2469" s="93">
        <v>44562</v>
      </c>
      <c r="BW2469" s="93">
        <v>44926</v>
      </c>
      <c r="BX2469" s="40"/>
      <c r="BY2469" s="15">
        <f>IF(BI2469=0,MAX($BY$5:BY2468)+1,0)</f>
        <v>0</v>
      </c>
      <c r="BZ2469" s="15" t="str">
        <f t="shared" si="40"/>
        <v/>
      </c>
    </row>
    <row r="2470" spans="61:78" x14ac:dyDescent="0.25">
      <c r="BI2470" s="27">
        <v>24</v>
      </c>
      <c r="BJ2470" t="s">
        <v>423</v>
      </c>
      <c r="BK2470" s="91">
        <v>-2.1399999999999999E-2</v>
      </c>
      <c r="BL2470" s="92" t="s">
        <v>629</v>
      </c>
      <c r="BM2470" s="92">
        <v>0</v>
      </c>
      <c r="BN2470" s="92">
        <v>2287</v>
      </c>
      <c r="BO2470" s="92">
        <v>107.6685791</v>
      </c>
      <c r="BP2470" s="92">
        <v>71.260536189999996</v>
      </c>
      <c r="BQ2470" s="92">
        <v>89.464557644999999</v>
      </c>
      <c r="BR2470" s="91" t="s">
        <v>46</v>
      </c>
      <c r="BS2470" s="92">
        <v>1519078.0001999999</v>
      </c>
      <c r="BT2470" s="92">
        <v>5033219.9946999997</v>
      </c>
      <c r="BU2470" s="92" t="s">
        <v>46</v>
      </c>
      <c r="BV2470" s="93">
        <v>44562</v>
      </c>
      <c r="BW2470" s="93">
        <v>44926</v>
      </c>
      <c r="BX2470" s="40"/>
      <c r="BY2470" s="15">
        <f>IF(BI2470=0,MAX($BY$5:BY2469)+1,0)</f>
        <v>0</v>
      </c>
      <c r="BZ2470" s="15" t="str">
        <f t="shared" si="40"/>
        <v/>
      </c>
    </row>
    <row r="2471" spans="61:78" x14ac:dyDescent="0.25">
      <c r="BI2471" s="27">
        <v>25</v>
      </c>
      <c r="BJ2471" t="s">
        <v>424</v>
      </c>
      <c r="BK2471" s="91">
        <v>2.1399999999999999E-2</v>
      </c>
      <c r="BL2471" s="92" t="s">
        <v>630</v>
      </c>
      <c r="BM2471" s="92">
        <v>0</v>
      </c>
      <c r="BN2471" s="92">
        <v>1909</v>
      </c>
      <c r="BO2471" s="92">
        <v>108.11677551</v>
      </c>
      <c r="BP2471" s="92">
        <v>71.622856139999996</v>
      </c>
      <c r="BQ2471" s="92">
        <v>89.869815824999904</v>
      </c>
      <c r="BR2471" s="91" t="s">
        <v>47</v>
      </c>
      <c r="BS2471" s="92">
        <v>1519088.0037</v>
      </c>
      <c r="BT2471" s="92">
        <v>5033340.9992000004</v>
      </c>
      <c r="BU2471" s="92" t="s">
        <v>47</v>
      </c>
      <c r="BV2471" s="93">
        <v>44562</v>
      </c>
      <c r="BW2471" s="93">
        <v>44926</v>
      </c>
      <c r="BX2471" s="40"/>
      <c r="BY2471" s="15">
        <f>IF(BI2471=0,MAX($BY$5:BY2470)+1,0)</f>
        <v>0</v>
      </c>
      <c r="BZ2471" s="15" t="str">
        <f t="shared" si="40"/>
        <v/>
      </c>
    </row>
    <row r="2472" spans="61:78" x14ac:dyDescent="0.25">
      <c r="BI2472" s="27">
        <v>26</v>
      </c>
      <c r="BJ2472" t="s">
        <v>425</v>
      </c>
      <c r="BK2472" s="91">
        <v>2.1399999999999999E-2</v>
      </c>
      <c r="BL2472" s="92" t="s">
        <v>631</v>
      </c>
      <c r="BM2472" s="92">
        <v>0</v>
      </c>
      <c r="BN2472" s="92">
        <v>2161</v>
      </c>
      <c r="BO2472" s="92">
        <v>107.9879303</v>
      </c>
      <c r="BP2472" s="92">
        <v>71.230773929999998</v>
      </c>
      <c r="BQ2472" s="92">
        <v>89.609352114999993</v>
      </c>
      <c r="BR2472" s="91" t="s">
        <v>48</v>
      </c>
      <c r="BS2472" s="92">
        <v>1519071.9994999999</v>
      </c>
      <c r="BT2472" s="92">
        <v>5033226.9907999998</v>
      </c>
      <c r="BU2472" s="92" t="s">
        <v>48</v>
      </c>
      <c r="BV2472" s="93">
        <v>44562</v>
      </c>
      <c r="BW2472" s="93">
        <v>44926</v>
      </c>
      <c r="BX2472" s="40"/>
      <c r="BY2472" s="15">
        <f>IF(BI2472=0,MAX($BY$5:BY2471)+1,0)</f>
        <v>0</v>
      </c>
      <c r="BZ2472" s="15" t="str">
        <f t="shared" si="40"/>
        <v/>
      </c>
    </row>
    <row r="2473" spans="61:78" x14ac:dyDescent="0.25">
      <c r="BI2473" s="27">
        <v>27</v>
      </c>
      <c r="BJ2473" t="s">
        <v>426</v>
      </c>
      <c r="BK2473" s="91">
        <v>-6.0000000000000001E-3</v>
      </c>
      <c r="BL2473" s="92" t="s">
        <v>632</v>
      </c>
      <c r="BM2473" s="92">
        <v>0</v>
      </c>
      <c r="BN2473" s="92">
        <v>2528</v>
      </c>
      <c r="BO2473" s="92">
        <v>107.90103148999999</v>
      </c>
      <c r="BP2473" s="92">
        <v>71.132980349999997</v>
      </c>
      <c r="BQ2473" s="92">
        <v>89.517005920000003</v>
      </c>
      <c r="BR2473" s="91" t="s">
        <v>49</v>
      </c>
      <c r="BS2473" s="92">
        <v>1519568.0019</v>
      </c>
      <c r="BT2473" s="92">
        <v>5033226.9948000005</v>
      </c>
      <c r="BU2473" s="92" t="s">
        <v>49</v>
      </c>
      <c r="BV2473" s="93">
        <v>44562</v>
      </c>
      <c r="BW2473" s="93">
        <v>44926</v>
      </c>
      <c r="BX2473" s="40"/>
      <c r="BY2473" s="15">
        <f>IF(BI2473=0,MAX($BY$5:BY2472)+1,0)</f>
        <v>0</v>
      </c>
      <c r="BZ2473" s="15" t="str">
        <f t="shared" si="40"/>
        <v/>
      </c>
    </row>
    <row r="2474" spans="61:78" x14ac:dyDescent="0.25">
      <c r="BI2474" s="27">
        <v>28</v>
      </c>
      <c r="BJ2474" t="s">
        <v>426</v>
      </c>
      <c r="BK2474" s="91">
        <v>-6.0000000000000001E-3</v>
      </c>
      <c r="BL2474" s="92" t="s">
        <v>633</v>
      </c>
      <c r="BM2474" s="92">
        <v>0</v>
      </c>
      <c r="BN2474" s="92">
        <v>2528</v>
      </c>
      <c r="BO2474" s="92">
        <v>107.90103148999999</v>
      </c>
      <c r="BP2474" s="92">
        <v>71.132980349999997</v>
      </c>
      <c r="BQ2474" s="92">
        <v>89.517005920000003</v>
      </c>
      <c r="BR2474" s="91" t="s">
        <v>50</v>
      </c>
      <c r="BS2474" s="92">
        <v>1519571.9987999999</v>
      </c>
      <c r="BT2474" s="92">
        <v>5033222.9929</v>
      </c>
      <c r="BU2474" s="92" t="s">
        <v>50</v>
      </c>
      <c r="BV2474" s="93">
        <v>44562</v>
      </c>
      <c r="BW2474" s="93">
        <v>44926</v>
      </c>
      <c r="BX2474" s="40"/>
      <c r="BY2474" s="15">
        <f>IF(BI2474=0,MAX($BY$5:BY2473)+1,0)</f>
        <v>0</v>
      </c>
      <c r="BZ2474" s="15" t="str">
        <f t="shared" si="40"/>
        <v/>
      </c>
    </row>
    <row r="2475" spans="61:78" x14ac:dyDescent="0.25">
      <c r="BI2475" s="27">
        <v>29</v>
      </c>
      <c r="BJ2475" t="s">
        <v>427</v>
      </c>
      <c r="BK2475" s="91">
        <v>6.0000000000000001E-3</v>
      </c>
      <c r="BL2475" s="92" t="s">
        <v>634</v>
      </c>
      <c r="BM2475" s="92">
        <v>0</v>
      </c>
      <c r="BN2475" s="92">
        <v>2412</v>
      </c>
      <c r="BO2475" s="92">
        <v>108.01702118</v>
      </c>
      <c r="BP2475" s="92">
        <v>71.264244079999997</v>
      </c>
      <c r="BQ2475" s="92">
        <v>89.640632629999999</v>
      </c>
      <c r="BR2475" s="91" t="s">
        <v>51</v>
      </c>
      <c r="BS2475" s="92">
        <v>1519546.9998999999</v>
      </c>
      <c r="BT2475" s="92">
        <v>5033241</v>
      </c>
      <c r="BU2475" s="92" t="s">
        <v>51</v>
      </c>
      <c r="BV2475" s="93">
        <v>44562</v>
      </c>
      <c r="BW2475" s="93">
        <v>44926</v>
      </c>
      <c r="BX2475" s="40"/>
      <c r="BY2475" s="15">
        <f>IF(BI2475=0,MAX($BY$5:BY2474)+1,0)</f>
        <v>0</v>
      </c>
      <c r="BZ2475" s="15" t="str">
        <f t="shared" si="40"/>
        <v/>
      </c>
    </row>
    <row r="2476" spans="61:78" x14ac:dyDescent="0.25">
      <c r="BI2476" s="27">
        <v>30</v>
      </c>
      <c r="BJ2476" t="s">
        <v>426</v>
      </c>
      <c r="BK2476" s="91">
        <v>6.0000000000000001E-3</v>
      </c>
      <c r="BL2476" s="92" t="s">
        <v>635</v>
      </c>
      <c r="BM2476" s="92">
        <v>0</v>
      </c>
      <c r="BN2476" s="92">
        <v>2528</v>
      </c>
      <c r="BO2476" s="92">
        <v>107.90103148999999</v>
      </c>
      <c r="BP2476" s="92">
        <v>71.132980349999997</v>
      </c>
      <c r="BQ2476" s="92">
        <v>89.517005920000003</v>
      </c>
      <c r="BR2476" s="91" t="s">
        <v>52</v>
      </c>
      <c r="BS2476" s="92">
        <v>1519545.0049999999</v>
      </c>
      <c r="BT2476" s="92">
        <v>5033238.9978999998</v>
      </c>
      <c r="BU2476" s="92" t="s">
        <v>52</v>
      </c>
      <c r="BV2476" s="93">
        <v>44562</v>
      </c>
      <c r="BW2476" s="93">
        <v>44926</v>
      </c>
      <c r="BX2476" s="40"/>
      <c r="BY2476" s="15">
        <f>IF(BI2476=0,MAX($BY$5:BY2475)+1,0)</f>
        <v>0</v>
      </c>
      <c r="BZ2476" s="15" t="str">
        <f t="shared" si="40"/>
        <v/>
      </c>
    </row>
    <row r="2477" spans="61:78" x14ac:dyDescent="0.25">
      <c r="BI2477" s="27">
        <v>31</v>
      </c>
      <c r="BJ2477" t="s">
        <v>422</v>
      </c>
      <c r="BK2477" s="91">
        <v>1.2E-2</v>
      </c>
      <c r="BL2477" s="92" t="s">
        <v>636</v>
      </c>
      <c r="BM2477" s="92">
        <v>0</v>
      </c>
      <c r="BN2477" s="92">
        <v>2527</v>
      </c>
      <c r="BO2477" s="92">
        <v>107.97271729000001</v>
      </c>
      <c r="BP2477" s="92">
        <v>71.206565859999998</v>
      </c>
      <c r="BQ2477" s="92">
        <v>89.589641575000002</v>
      </c>
      <c r="BR2477" s="91" t="s">
        <v>53</v>
      </c>
      <c r="BS2477" s="92">
        <v>1519518.9950999999</v>
      </c>
      <c r="BT2477" s="92">
        <v>5033226.9990999997</v>
      </c>
      <c r="BU2477" s="92" t="s">
        <v>53</v>
      </c>
      <c r="BV2477" s="93">
        <v>44562</v>
      </c>
      <c r="BW2477" s="93">
        <v>44926</v>
      </c>
      <c r="BX2477" s="40"/>
      <c r="BY2477" s="15">
        <f>IF(BI2477=0,MAX($BY$5:BY2476)+1,0)</f>
        <v>0</v>
      </c>
      <c r="BZ2477" s="15" t="str">
        <f t="shared" si="40"/>
        <v/>
      </c>
    </row>
    <row r="2478" spans="61:78" x14ac:dyDescent="0.25">
      <c r="BI2478" s="27">
        <v>32</v>
      </c>
      <c r="BJ2478" t="s">
        <v>426</v>
      </c>
      <c r="BK2478" s="91">
        <v>8.0000000000000002E-3</v>
      </c>
      <c r="BL2478" s="92" t="s">
        <v>639</v>
      </c>
      <c r="BM2478" s="92">
        <v>0</v>
      </c>
      <c r="BN2478" s="92">
        <v>2528</v>
      </c>
      <c r="BO2478" s="92">
        <v>107.90103148999999</v>
      </c>
      <c r="BP2478" s="92">
        <v>71.132980349999997</v>
      </c>
      <c r="BQ2478" s="92">
        <v>89.517005920000003</v>
      </c>
      <c r="BR2478" s="91" t="s">
        <v>56</v>
      </c>
      <c r="BS2478" s="92">
        <v>1519549.9957999999</v>
      </c>
      <c r="BT2478" s="92">
        <v>5033195.9979999997</v>
      </c>
      <c r="BU2478" s="92" t="s">
        <v>56</v>
      </c>
      <c r="BV2478" s="93">
        <v>44562</v>
      </c>
      <c r="BW2478" s="93">
        <v>44926</v>
      </c>
      <c r="BX2478" s="40"/>
      <c r="BY2478" s="15">
        <f>IF(BI2478=0,MAX($BY$5:BY2477)+1,0)</f>
        <v>0</v>
      </c>
      <c r="BZ2478" s="15" t="str">
        <f t="shared" si="40"/>
        <v/>
      </c>
    </row>
    <row r="2479" spans="61:78" x14ac:dyDescent="0.25">
      <c r="BI2479" s="27">
        <v>33</v>
      </c>
      <c r="BJ2479" t="s">
        <v>342</v>
      </c>
      <c r="BK2479" s="91">
        <v>6.0000000000000001E-3</v>
      </c>
      <c r="BL2479" s="92" t="s">
        <v>654</v>
      </c>
      <c r="BM2479" s="92">
        <v>0</v>
      </c>
      <c r="BN2479" s="92">
        <v>14785</v>
      </c>
      <c r="BO2479" s="92">
        <v>106.4753418</v>
      </c>
      <c r="BP2479" s="92">
        <v>63.433700559999998</v>
      </c>
      <c r="BQ2479" s="92">
        <v>84.95452118</v>
      </c>
      <c r="BR2479" s="91" t="s">
        <v>71</v>
      </c>
      <c r="BS2479" s="92">
        <v>1518762.0031999999</v>
      </c>
      <c r="BT2479" s="92">
        <v>5031310.9926000005</v>
      </c>
      <c r="BU2479" s="92" t="s">
        <v>71</v>
      </c>
      <c r="BV2479" s="93">
        <v>44562</v>
      </c>
      <c r="BW2479" s="93">
        <v>44926</v>
      </c>
      <c r="BX2479" s="40"/>
      <c r="BY2479" s="15">
        <f>IF(BI2479=0,MAX($BY$5:BY2478)+1,0)</f>
        <v>0</v>
      </c>
      <c r="BZ2479" s="15" t="str">
        <f t="shared" si="40"/>
        <v/>
      </c>
    </row>
    <row r="2480" spans="61:78" x14ac:dyDescent="0.25">
      <c r="BI2480" s="27">
        <v>34</v>
      </c>
      <c r="BJ2480" t="s">
        <v>453</v>
      </c>
      <c r="BK2480" s="91">
        <v>-3.5000000000000001E-3</v>
      </c>
      <c r="BL2480" s="92" t="s">
        <v>674</v>
      </c>
      <c r="BM2480" s="92">
        <v>0</v>
      </c>
      <c r="BN2480" s="92">
        <v>727</v>
      </c>
      <c r="BO2480" s="92">
        <v>112.15606689000001</v>
      </c>
      <c r="BP2480" s="92">
        <v>65.068504329999996</v>
      </c>
      <c r="BQ2480" s="92">
        <v>88.612285610000001</v>
      </c>
      <c r="BR2480" s="91" t="s">
        <v>87</v>
      </c>
      <c r="BS2480" s="92">
        <v>1516905.0027999999</v>
      </c>
      <c r="BT2480" s="92">
        <v>5033255.9985999996</v>
      </c>
      <c r="BU2480" s="92" t="s">
        <v>87</v>
      </c>
      <c r="BV2480" s="93">
        <v>44562</v>
      </c>
      <c r="BW2480" s="93">
        <v>44926</v>
      </c>
      <c r="BX2480" s="40"/>
      <c r="BY2480" s="15">
        <f>IF(BI2480=0,MAX($BY$5:BY2479)+1,0)</f>
        <v>0</v>
      </c>
      <c r="BZ2480" s="15" t="str">
        <f t="shared" si="40"/>
        <v/>
      </c>
    </row>
    <row r="2481" spans="61:78" x14ac:dyDescent="0.25">
      <c r="BI2481" s="27">
        <v>35</v>
      </c>
      <c r="BJ2481" t="s">
        <v>464</v>
      </c>
      <c r="BK2481" s="91">
        <v>-9.4999999999999998E-3</v>
      </c>
      <c r="BL2481" s="92" t="s">
        <v>683</v>
      </c>
      <c r="BM2481" s="92">
        <v>0</v>
      </c>
      <c r="BN2481" s="92">
        <v>9249</v>
      </c>
      <c r="BO2481" s="92">
        <v>103.56208801</v>
      </c>
      <c r="BP2481" s="92">
        <v>66.873481749999996</v>
      </c>
      <c r="BQ2481" s="92">
        <v>85.217784879999996</v>
      </c>
      <c r="BR2481" s="91" t="s">
        <v>89</v>
      </c>
      <c r="BS2481" s="92">
        <v>1520751.9961000001</v>
      </c>
      <c r="BT2481" s="92">
        <v>5032391.9959000004</v>
      </c>
      <c r="BU2481" s="92" t="s">
        <v>89</v>
      </c>
      <c r="BV2481" s="93">
        <v>44562</v>
      </c>
      <c r="BW2481" s="93">
        <v>44926</v>
      </c>
      <c r="BX2481" s="40"/>
      <c r="BY2481" s="15">
        <f>IF(BI2481=0,MAX($BY$5:BY2480)+1,0)</f>
        <v>0</v>
      </c>
      <c r="BZ2481" s="15" t="str">
        <f t="shared" si="40"/>
        <v/>
      </c>
    </row>
    <row r="2482" spans="61:78" x14ac:dyDescent="0.25">
      <c r="BI2482" s="27">
        <v>36</v>
      </c>
      <c r="BJ2482" t="s">
        <v>465</v>
      </c>
      <c r="BK2482" s="91">
        <v>-9.4999999999999998E-3</v>
      </c>
      <c r="BL2482" s="92" t="s">
        <v>684</v>
      </c>
      <c r="BM2482" s="92">
        <v>0</v>
      </c>
      <c r="BN2482" s="92">
        <v>8671</v>
      </c>
      <c r="BO2482" s="92">
        <v>104.6832962</v>
      </c>
      <c r="BP2482" s="92">
        <v>68.130287170000003</v>
      </c>
      <c r="BQ2482" s="92">
        <v>86.406791685000002</v>
      </c>
      <c r="BR2482" s="91" t="s">
        <v>90</v>
      </c>
      <c r="BS2482" s="92">
        <v>1520458.9982</v>
      </c>
      <c r="BT2482" s="92">
        <v>5032383.9956999999</v>
      </c>
      <c r="BU2482" s="92" t="s">
        <v>90</v>
      </c>
      <c r="BV2482" s="93">
        <v>44562</v>
      </c>
      <c r="BW2482" s="93">
        <v>44926</v>
      </c>
      <c r="BX2482" s="40"/>
      <c r="BY2482" s="15">
        <f>IF(BI2482=0,MAX($BY$5:BY2481)+1,0)</f>
        <v>0</v>
      </c>
      <c r="BZ2482" s="15" t="str">
        <f t="shared" si="40"/>
        <v/>
      </c>
    </row>
    <row r="2483" spans="61:78" x14ac:dyDescent="0.25">
      <c r="BI2483" s="27">
        <v>37</v>
      </c>
      <c r="BJ2483" t="s">
        <v>466</v>
      </c>
      <c r="BK2483" s="91">
        <v>-9.4999999999999998E-3</v>
      </c>
      <c r="BL2483" s="92" t="s">
        <v>685</v>
      </c>
      <c r="BM2483" s="92">
        <v>0</v>
      </c>
      <c r="BN2483" s="92">
        <v>9255</v>
      </c>
      <c r="BO2483" s="92">
        <v>103.91210938</v>
      </c>
      <c r="BP2483" s="92">
        <v>66.635841369999994</v>
      </c>
      <c r="BQ2483" s="92">
        <v>85.273975374999907</v>
      </c>
      <c r="BR2483" s="91" t="s">
        <v>91</v>
      </c>
      <c r="BS2483" s="92">
        <v>1520823.9998999999</v>
      </c>
      <c r="BT2483" s="92">
        <v>5032383.9976000004</v>
      </c>
      <c r="BU2483" s="92" t="s">
        <v>91</v>
      </c>
      <c r="BV2483" s="93">
        <v>44562</v>
      </c>
      <c r="BW2483" s="93">
        <v>44926</v>
      </c>
      <c r="BX2483" s="40"/>
      <c r="BY2483" s="15">
        <f>IF(BI2483=0,MAX($BY$5:BY2482)+1,0)</f>
        <v>0</v>
      </c>
      <c r="BZ2483" s="15" t="str">
        <f t="shared" si="40"/>
        <v/>
      </c>
    </row>
    <row r="2484" spans="61:78" x14ac:dyDescent="0.25">
      <c r="BI2484" s="27">
        <v>38</v>
      </c>
      <c r="BJ2484" t="s">
        <v>467</v>
      </c>
      <c r="BK2484" s="91">
        <v>-9.4999999999999998E-3</v>
      </c>
      <c r="BL2484" s="92" t="s">
        <v>686</v>
      </c>
      <c r="BM2484" s="92">
        <v>0</v>
      </c>
      <c r="BN2484" s="92">
        <v>8689</v>
      </c>
      <c r="BO2484" s="92">
        <v>104.02419281</v>
      </c>
      <c r="BP2484" s="92">
        <v>67.291755679999994</v>
      </c>
      <c r="BQ2484" s="92">
        <v>85.657974244999906</v>
      </c>
      <c r="BR2484" s="91" t="s">
        <v>92</v>
      </c>
      <c r="BS2484" s="92">
        <v>1520653.0012999999</v>
      </c>
      <c r="BT2484" s="92">
        <v>5032404.9929</v>
      </c>
      <c r="BU2484" s="92" t="s">
        <v>92</v>
      </c>
      <c r="BV2484" s="93">
        <v>44562</v>
      </c>
      <c r="BW2484" s="93">
        <v>44926</v>
      </c>
      <c r="BX2484" s="40"/>
      <c r="BY2484" s="15">
        <f>IF(BI2484=0,MAX($BY$5:BY2483)+1,0)</f>
        <v>0</v>
      </c>
      <c r="BZ2484" s="15" t="str">
        <f t="shared" si="40"/>
        <v/>
      </c>
    </row>
    <row r="2485" spans="61:78" x14ac:dyDescent="0.25">
      <c r="BI2485" s="27">
        <v>39</v>
      </c>
      <c r="BJ2485" t="s">
        <v>468</v>
      </c>
      <c r="BK2485" s="91">
        <v>-9.4999999999999998E-3</v>
      </c>
      <c r="BL2485" s="92" t="s">
        <v>687</v>
      </c>
      <c r="BM2485" s="92">
        <v>0</v>
      </c>
      <c r="BN2485" s="92">
        <v>7191</v>
      </c>
      <c r="BO2485" s="92">
        <v>103.00206756999999</v>
      </c>
      <c r="BP2485" s="92">
        <v>68.493926999999999</v>
      </c>
      <c r="BQ2485" s="92">
        <v>85.747997284999997</v>
      </c>
      <c r="BR2485" s="91" t="s">
        <v>93</v>
      </c>
      <c r="BS2485" s="92">
        <v>1520382.003</v>
      </c>
      <c r="BT2485" s="92">
        <v>5032502.9935999997</v>
      </c>
      <c r="BU2485" s="92" t="s">
        <v>93</v>
      </c>
      <c r="BV2485" s="93">
        <v>44562</v>
      </c>
      <c r="BW2485" s="93">
        <v>44926</v>
      </c>
      <c r="BX2485" s="40"/>
      <c r="BY2485" s="15">
        <f>IF(BI2485=0,MAX($BY$5:BY2484)+1,0)</f>
        <v>0</v>
      </c>
      <c r="BZ2485" s="15" t="str">
        <f t="shared" si="40"/>
        <v/>
      </c>
    </row>
    <row r="2486" spans="61:78" x14ac:dyDescent="0.25">
      <c r="BI2486" s="27">
        <v>0</v>
      </c>
      <c r="BJ2486" t="s">
        <v>394</v>
      </c>
      <c r="BK2486" s="91">
        <v>-5.0000000000000001E-3</v>
      </c>
      <c r="BL2486" s="92" t="s">
        <v>596</v>
      </c>
      <c r="BM2486" s="92">
        <v>0</v>
      </c>
      <c r="BN2486" s="92">
        <v>3117</v>
      </c>
      <c r="BO2486" s="92">
        <v>110.0019989</v>
      </c>
      <c r="BP2486" s="92">
        <v>65.353309629999998</v>
      </c>
      <c r="BQ2486" s="92">
        <v>87.677654265000001</v>
      </c>
      <c r="BR2486" s="91">
        <v>636</v>
      </c>
      <c r="BS2486" s="92">
        <v>1518019.0027999999</v>
      </c>
      <c r="BT2486" s="92">
        <v>5032595.9945999999</v>
      </c>
      <c r="BU2486" s="92">
        <v>636</v>
      </c>
      <c r="BV2486" s="93">
        <v>44562</v>
      </c>
      <c r="BW2486" s="93">
        <v>44926</v>
      </c>
      <c r="BX2486" s="40"/>
      <c r="BY2486" s="15">
        <f>IF(BI2486=0,MAX($BY$5:BY2485)+1,0)</f>
        <v>63</v>
      </c>
      <c r="BZ2486" s="15" t="str">
        <f t="shared" si="40"/>
        <v/>
      </c>
    </row>
    <row r="2487" spans="61:78" x14ac:dyDescent="0.25">
      <c r="BI2487" s="27">
        <v>1</v>
      </c>
      <c r="BJ2487" t="s">
        <v>395</v>
      </c>
      <c r="BK2487" s="91">
        <v>-5.0000000000000001E-3</v>
      </c>
      <c r="BL2487" s="92" t="s">
        <v>597</v>
      </c>
      <c r="BM2487" s="92">
        <v>0</v>
      </c>
      <c r="BN2487" s="92">
        <v>2749</v>
      </c>
      <c r="BO2487" s="92">
        <v>110.50395966000001</v>
      </c>
      <c r="BP2487" s="92">
        <v>65.559921259999996</v>
      </c>
      <c r="BQ2487" s="92">
        <v>88.031940460000001</v>
      </c>
      <c r="BR2487" s="91">
        <v>637</v>
      </c>
      <c r="BS2487" s="92">
        <v>1518020.0022</v>
      </c>
      <c r="BT2487" s="92">
        <v>5032741.9932000004</v>
      </c>
      <c r="BU2487" s="92">
        <v>637</v>
      </c>
      <c r="BV2487" s="93">
        <v>44562</v>
      </c>
      <c r="BW2487" s="93">
        <v>44926</v>
      </c>
      <c r="BX2487" s="40"/>
      <c r="BY2487" s="15">
        <f>IF(BI2487=0,MAX($BY$5:BY2486)+1,0)</f>
        <v>0</v>
      </c>
      <c r="BZ2487" s="15" t="str">
        <f t="shared" si="40"/>
        <v/>
      </c>
    </row>
    <row r="2488" spans="61:78" x14ac:dyDescent="0.25">
      <c r="BI2488" s="27">
        <v>2</v>
      </c>
      <c r="BJ2488" t="s">
        <v>396</v>
      </c>
      <c r="BK2488" s="91">
        <v>-0.02</v>
      </c>
      <c r="BL2488" s="92" t="s">
        <v>598</v>
      </c>
      <c r="BM2488" s="92">
        <v>0</v>
      </c>
      <c r="BN2488" s="92">
        <v>2531</v>
      </c>
      <c r="BO2488" s="92">
        <v>107.81092072</v>
      </c>
      <c r="BP2488" s="92">
        <v>70.854019170000001</v>
      </c>
      <c r="BQ2488" s="92">
        <v>89.332469945</v>
      </c>
      <c r="BR2488" s="91">
        <v>826</v>
      </c>
      <c r="BS2488" s="92">
        <v>1519684.0051</v>
      </c>
      <c r="BT2488" s="92">
        <v>5033258.9992000004</v>
      </c>
      <c r="BU2488" s="92">
        <v>826</v>
      </c>
      <c r="BV2488" s="93">
        <v>44562</v>
      </c>
      <c r="BW2488" s="93">
        <v>44926</v>
      </c>
      <c r="BX2488" s="40"/>
      <c r="BY2488" s="15">
        <f>IF(BI2488=0,MAX($BY$5:BY2487)+1,0)</f>
        <v>0</v>
      </c>
      <c r="BZ2488" s="15" t="str">
        <f t="shared" si="40"/>
        <v/>
      </c>
    </row>
    <row r="2489" spans="61:78" x14ac:dyDescent="0.25">
      <c r="BI2489" s="27">
        <v>3</v>
      </c>
      <c r="BJ2489" t="s">
        <v>397</v>
      </c>
      <c r="BK2489" s="91">
        <v>-2.1399999999999999E-2</v>
      </c>
      <c r="BL2489" s="92" t="s">
        <v>599</v>
      </c>
      <c r="BM2489" s="92">
        <v>0</v>
      </c>
      <c r="BN2489" s="92">
        <v>2038</v>
      </c>
      <c r="BO2489" s="92">
        <v>107.7279892</v>
      </c>
      <c r="BP2489" s="92">
        <v>71.638175959999998</v>
      </c>
      <c r="BQ2489" s="92">
        <v>89.683082579999905</v>
      </c>
      <c r="BR2489" s="91">
        <v>828</v>
      </c>
      <c r="BS2489" s="92">
        <v>1519133.9997</v>
      </c>
      <c r="BT2489" s="92">
        <v>5033304.9972000001</v>
      </c>
      <c r="BU2489" s="92">
        <v>828</v>
      </c>
      <c r="BV2489" s="93">
        <v>44562</v>
      </c>
      <c r="BW2489" s="93">
        <v>44926</v>
      </c>
      <c r="BX2489" s="40"/>
      <c r="BY2489" s="15">
        <f>IF(BI2489=0,MAX($BY$5:BY2488)+1,0)</f>
        <v>0</v>
      </c>
      <c r="BZ2489" s="15" t="str">
        <f t="shared" si="40"/>
        <v/>
      </c>
    </row>
    <row r="2490" spans="61:78" x14ac:dyDescent="0.25">
      <c r="BI2490" s="27">
        <v>4</v>
      </c>
      <c r="BJ2490" t="s">
        <v>398</v>
      </c>
      <c r="BK2490" s="91">
        <v>-3.0000000000000001E-3</v>
      </c>
      <c r="BL2490" s="92" t="s">
        <v>600</v>
      </c>
      <c r="BM2490" s="92">
        <v>0</v>
      </c>
      <c r="BN2490" s="92">
        <v>3878</v>
      </c>
      <c r="BO2490" s="92">
        <v>109.74568176</v>
      </c>
      <c r="BP2490" s="92">
        <v>65.147163390000003</v>
      </c>
      <c r="BQ2490" s="92">
        <v>87.446422575</v>
      </c>
      <c r="BR2490" s="91">
        <v>830</v>
      </c>
      <c r="BS2490" s="92">
        <v>1518029.0029</v>
      </c>
      <c r="BT2490" s="92">
        <v>5032427.9934999999</v>
      </c>
      <c r="BU2490" s="92">
        <v>830</v>
      </c>
      <c r="BV2490" s="93">
        <v>44562</v>
      </c>
      <c r="BW2490" s="93">
        <v>44926</v>
      </c>
      <c r="BX2490" s="40"/>
      <c r="BY2490" s="15">
        <f>IF(BI2490=0,MAX($BY$5:BY2489)+1,0)</f>
        <v>0</v>
      </c>
      <c r="BZ2490" s="15" t="str">
        <f t="shared" si="40"/>
        <v/>
      </c>
    </row>
    <row r="2491" spans="61:78" x14ac:dyDescent="0.25">
      <c r="BI2491" s="27">
        <v>5</v>
      </c>
      <c r="BJ2491" t="s">
        <v>399</v>
      </c>
      <c r="BK2491" s="91">
        <v>-0.05</v>
      </c>
      <c r="BL2491" s="92" t="s">
        <v>601</v>
      </c>
      <c r="BM2491" s="92">
        <v>0</v>
      </c>
      <c r="BN2491" s="92">
        <v>2298</v>
      </c>
      <c r="BO2491" s="92">
        <v>107.49346924</v>
      </c>
      <c r="BP2491" s="92">
        <v>71.22814941</v>
      </c>
      <c r="BQ2491" s="92">
        <v>89.360809324999906</v>
      </c>
      <c r="BR2491" s="91">
        <v>833</v>
      </c>
      <c r="BS2491" s="92">
        <v>1519631.0009999999</v>
      </c>
      <c r="BT2491" s="92">
        <v>5033315.9994999999</v>
      </c>
      <c r="BU2491" s="92">
        <v>833</v>
      </c>
      <c r="BV2491" s="93">
        <v>44562</v>
      </c>
      <c r="BW2491" s="93">
        <v>44926</v>
      </c>
      <c r="BX2491" s="40"/>
      <c r="BY2491" s="15">
        <f>IF(BI2491=0,MAX($BY$5:BY2490)+1,0)</f>
        <v>0</v>
      </c>
      <c r="BZ2491" s="15" t="str">
        <f t="shared" si="40"/>
        <v/>
      </c>
    </row>
    <row r="2492" spans="61:78" x14ac:dyDescent="0.25">
      <c r="BI2492" s="27">
        <v>6</v>
      </c>
      <c r="BJ2492" t="s">
        <v>402</v>
      </c>
      <c r="BK2492" s="91">
        <v>-5.0000000000000001E-3</v>
      </c>
      <c r="BL2492" s="92" t="s">
        <v>604</v>
      </c>
      <c r="BM2492" s="92">
        <v>0</v>
      </c>
      <c r="BN2492" s="92">
        <v>7027</v>
      </c>
      <c r="BO2492" s="92">
        <v>105.78554535000001</v>
      </c>
      <c r="BP2492" s="92">
        <v>69.659011840000005</v>
      </c>
      <c r="BQ2492" s="92">
        <v>87.722278595000006</v>
      </c>
      <c r="BR2492" s="91">
        <v>2503</v>
      </c>
      <c r="BS2492" s="92">
        <v>1519820.0038999999</v>
      </c>
      <c r="BT2492" s="92">
        <v>5032380.0003000004</v>
      </c>
      <c r="BU2492" s="92">
        <v>2503</v>
      </c>
      <c r="BV2492" s="93">
        <v>44562</v>
      </c>
      <c r="BW2492" s="93">
        <v>44926</v>
      </c>
      <c r="BX2492" s="40"/>
      <c r="BY2492" s="15">
        <f>IF(BI2492=0,MAX($BY$5:BY2491)+1,0)</f>
        <v>0</v>
      </c>
      <c r="BZ2492" s="15" t="str">
        <f t="shared" si="40"/>
        <v/>
      </c>
    </row>
    <row r="2493" spans="61:78" x14ac:dyDescent="0.25">
      <c r="BI2493" s="27">
        <v>7</v>
      </c>
      <c r="BJ2493" t="s">
        <v>404</v>
      </c>
      <c r="BK2493" s="91">
        <v>-0.01</v>
      </c>
      <c r="BL2493" s="92" t="s">
        <v>606</v>
      </c>
      <c r="BM2493" s="92">
        <v>0</v>
      </c>
      <c r="BN2493" s="92">
        <v>2010</v>
      </c>
      <c r="BO2493" s="92">
        <v>110.89460754</v>
      </c>
      <c r="BP2493" s="92">
        <v>65.334671020000002</v>
      </c>
      <c r="BQ2493" s="92">
        <v>88.114639280000006</v>
      </c>
      <c r="BR2493" s="91">
        <v>2550</v>
      </c>
      <c r="BS2493" s="92">
        <v>1517747.0035000001</v>
      </c>
      <c r="BT2493" s="92">
        <v>5032975.0000999998</v>
      </c>
      <c r="BU2493" s="92">
        <v>2550</v>
      </c>
      <c r="BV2493" s="93">
        <v>44562</v>
      </c>
      <c r="BW2493" s="93">
        <v>44926</v>
      </c>
      <c r="BX2493" s="40"/>
      <c r="BY2493" s="15">
        <f>IF(BI2493=0,MAX($BY$5:BY2492)+1,0)</f>
        <v>0</v>
      </c>
      <c r="BZ2493" s="15" t="str">
        <f t="shared" si="40"/>
        <v/>
      </c>
    </row>
    <row r="2494" spans="61:78" x14ac:dyDescent="0.25">
      <c r="BI2494" s="27">
        <v>8</v>
      </c>
      <c r="BJ2494" t="s">
        <v>405</v>
      </c>
      <c r="BK2494" s="91">
        <v>-8.0000000000000002E-3</v>
      </c>
      <c r="BL2494" s="92" t="s">
        <v>607</v>
      </c>
      <c r="BM2494" s="92">
        <v>0</v>
      </c>
      <c r="BN2494" s="92">
        <v>2256</v>
      </c>
      <c r="BO2494" s="92">
        <v>110.55115508999999</v>
      </c>
      <c r="BP2494" s="92">
        <v>65.523017879999998</v>
      </c>
      <c r="BQ2494" s="92">
        <v>88.037086485000003</v>
      </c>
      <c r="BR2494" s="91">
        <v>2551</v>
      </c>
      <c r="BS2494" s="92">
        <v>1517591.9992</v>
      </c>
      <c r="BT2494" s="92">
        <v>5032844.9995999997</v>
      </c>
      <c r="BU2494" s="92">
        <v>2551</v>
      </c>
      <c r="BV2494" s="93">
        <v>44562</v>
      </c>
      <c r="BW2494" s="93">
        <v>44926</v>
      </c>
      <c r="BX2494" s="40"/>
      <c r="BY2494" s="15">
        <f>IF(BI2494=0,MAX($BY$5:BY2493)+1,0)</f>
        <v>0</v>
      </c>
      <c r="BZ2494" s="15" t="str">
        <f t="shared" si="40"/>
        <v/>
      </c>
    </row>
    <row r="2495" spans="61:78" x14ac:dyDescent="0.25">
      <c r="BI2495" s="27">
        <v>9</v>
      </c>
      <c r="BJ2495" t="s">
        <v>406</v>
      </c>
      <c r="BK2495" s="91">
        <v>-1.2E-2</v>
      </c>
      <c r="BL2495" s="92" t="s">
        <v>608</v>
      </c>
      <c r="BM2495" s="92">
        <v>0</v>
      </c>
      <c r="BN2495" s="92">
        <v>2137</v>
      </c>
      <c r="BO2495" s="92">
        <v>110.35852814</v>
      </c>
      <c r="BP2495" s="92">
        <v>65.443931579999997</v>
      </c>
      <c r="BQ2495" s="92">
        <v>87.901229860000001</v>
      </c>
      <c r="BR2495" s="91">
        <v>2559</v>
      </c>
      <c r="BS2495" s="92">
        <v>1517866.0035999999</v>
      </c>
      <c r="BT2495" s="92">
        <v>5032951.9955000002</v>
      </c>
      <c r="BU2495" s="92">
        <v>2559</v>
      </c>
      <c r="BV2495" s="93">
        <v>44562</v>
      </c>
      <c r="BW2495" s="93">
        <v>44926</v>
      </c>
      <c r="BX2495" s="40"/>
      <c r="BY2495" s="15">
        <f>IF(BI2495=0,MAX($BY$5:BY2494)+1,0)</f>
        <v>0</v>
      </c>
      <c r="BZ2495" s="15" t="str">
        <f t="shared" si="40"/>
        <v/>
      </c>
    </row>
    <row r="2496" spans="61:78" x14ac:dyDescent="0.25">
      <c r="BI2496" s="27">
        <v>10</v>
      </c>
      <c r="BJ2496" t="s">
        <v>407</v>
      </c>
      <c r="BK2496" s="91">
        <v>-2.2499999999999999E-2</v>
      </c>
      <c r="BL2496" s="92" t="s">
        <v>609</v>
      </c>
      <c r="BM2496" s="92">
        <v>0</v>
      </c>
      <c r="BN2496" s="92">
        <v>645</v>
      </c>
      <c r="BO2496" s="92">
        <v>109.94715881</v>
      </c>
      <c r="BP2496" s="92">
        <v>72.904418949999993</v>
      </c>
      <c r="BQ2496" s="92">
        <v>91.425788879999999</v>
      </c>
      <c r="BR2496" s="91">
        <v>4740</v>
      </c>
      <c r="BS2496" s="92">
        <v>1519004.9994999999</v>
      </c>
      <c r="BT2496" s="92">
        <v>5033871.9913999997</v>
      </c>
      <c r="BU2496" s="92">
        <v>4740</v>
      </c>
      <c r="BV2496" s="93">
        <v>44562</v>
      </c>
      <c r="BW2496" s="93">
        <v>44926</v>
      </c>
      <c r="BX2496" s="40"/>
      <c r="BY2496" s="15">
        <f>IF(BI2496=0,MAX($BY$5:BY2495)+1,0)</f>
        <v>0</v>
      </c>
      <c r="BZ2496" s="15" t="str">
        <f t="shared" si="40"/>
        <v/>
      </c>
    </row>
    <row r="2497" spans="61:78" x14ac:dyDescent="0.25">
      <c r="BI2497" s="27">
        <v>11</v>
      </c>
      <c r="BJ2497" t="s">
        <v>407</v>
      </c>
      <c r="BK2497" s="91">
        <v>-2.2499999999999999E-2</v>
      </c>
      <c r="BL2497" s="92" t="s">
        <v>610</v>
      </c>
      <c r="BM2497" s="92">
        <v>0</v>
      </c>
      <c r="BN2497" s="92">
        <v>645</v>
      </c>
      <c r="BO2497" s="92">
        <v>109.94715881</v>
      </c>
      <c r="BP2497" s="92">
        <v>72.904418949999993</v>
      </c>
      <c r="BQ2497" s="92">
        <v>91.425788879999999</v>
      </c>
      <c r="BR2497" s="91">
        <v>4741</v>
      </c>
      <c r="BS2497" s="92">
        <v>1519003.9994999999</v>
      </c>
      <c r="BT2497" s="92">
        <v>5033866.9908999996</v>
      </c>
      <c r="BU2497" s="92">
        <v>4741</v>
      </c>
      <c r="BV2497" s="93">
        <v>44562</v>
      </c>
      <c r="BW2497" s="93">
        <v>44926</v>
      </c>
      <c r="BX2497" s="40"/>
      <c r="BY2497" s="15">
        <f>IF(BI2497=0,MAX($BY$5:BY2496)+1,0)</f>
        <v>0</v>
      </c>
      <c r="BZ2497" s="15" t="str">
        <f t="shared" si="40"/>
        <v/>
      </c>
    </row>
    <row r="2498" spans="61:78" x14ac:dyDescent="0.25">
      <c r="BI2498" s="27">
        <v>12</v>
      </c>
      <c r="BJ2498" t="s">
        <v>409</v>
      </c>
      <c r="BK2498" s="91">
        <v>-8.0000000000000002E-3</v>
      </c>
      <c r="BL2498" s="92" t="s">
        <v>612</v>
      </c>
      <c r="BM2498" s="92">
        <v>0</v>
      </c>
      <c r="BN2498" s="92">
        <v>8231</v>
      </c>
      <c r="BO2498" s="92">
        <v>109.92002869</v>
      </c>
      <c r="BP2498" s="92">
        <v>64.246482850000007</v>
      </c>
      <c r="BQ2498" s="92">
        <v>87.083255769999994</v>
      </c>
      <c r="BR2498" s="91" t="s">
        <v>18</v>
      </c>
      <c r="BS2498" s="92">
        <v>1517647.0034</v>
      </c>
      <c r="BT2498" s="92">
        <v>5031648.0003000004</v>
      </c>
      <c r="BU2498" s="92" t="s">
        <v>18</v>
      </c>
      <c r="BV2498" s="93">
        <v>44562</v>
      </c>
      <c r="BW2498" s="93">
        <v>44926</v>
      </c>
      <c r="BX2498" s="40"/>
      <c r="BY2498" s="15">
        <f>IF(BI2498=0,MAX($BY$5:BY2497)+1,0)</f>
        <v>0</v>
      </c>
      <c r="BZ2498" s="15" t="str">
        <f t="shared" si="40"/>
        <v/>
      </c>
    </row>
    <row r="2499" spans="61:78" x14ac:dyDescent="0.25">
      <c r="BI2499" s="27">
        <v>13</v>
      </c>
      <c r="BJ2499" t="s">
        <v>410</v>
      </c>
      <c r="BK2499" s="91">
        <v>-8.0000000000000002E-3</v>
      </c>
      <c r="BL2499" s="92" t="s">
        <v>613</v>
      </c>
      <c r="BM2499" s="92">
        <v>0</v>
      </c>
      <c r="BN2499" s="92">
        <v>7745</v>
      </c>
      <c r="BO2499" s="92">
        <v>109.08650208</v>
      </c>
      <c r="BP2499" s="92">
        <v>64.124412539999994</v>
      </c>
      <c r="BQ2499" s="92">
        <v>86.605457309999906</v>
      </c>
      <c r="BR2499" s="91" t="s">
        <v>19</v>
      </c>
      <c r="BS2499" s="92">
        <v>1517718.0031000001</v>
      </c>
      <c r="BT2499" s="92">
        <v>5031736.0006999997</v>
      </c>
      <c r="BU2499" s="92" t="s">
        <v>19</v>
      </c>
      <c r="BV2499" s="93">
        <v>44562</v>
      </c>
      <c r="BW2499" s="93">
        <v>44926</v>
      </c>
      <c r="BX2499" s="40"/>
      <c r="BY2499" s="15">
        <f>IF(BI2499=0,MAX($BY$5:BY2498)+1,0)</f>
        <v>0</v>
      </c>
      <c r="BZ2499" s="15" t="str">
        <f t="shared" si="40"/>
        <v/>
      </c>
    </row>
    <row r="2500" spans="61:78" x14ac:dyDescent="0.25">
      <c r="BI2500" s="27">
        <v>14</v>
      </c>
      <c r="BJ2500" t="s">
        <v>412</v>
      </c>
      <c r="BK2500" s="91">
        <v>-8.0000000000000002E-3</v>
      </c>
      <c r="BL2500" s="92" t="s">
        <v>615</v>
      </c>
      <c r="BM2500" s="92">
        <v>0</v>
      </c>
      <c r="BN2500" s="92">
        <v>9316</v>
      </c>
      <c r="BO2500" s="92">
        <v>108.80895233</v>
      </c>
      <c r="BP2500" s="92">
        <v>63.80172348</v>
      </c>
      <c r="BQ2500" s="92">
        <v>86.305337905000002</v>
      </c>
      <c r="BR2500" s="91" t="s">
        <v>28</v>
      </c>
      <c r="BS2500" s="92">
        <v>1517845.0024000001</v>
      </c>
      <c r="BT2500" s="92">
        <v>5031586.9985999996</v>
      </c>
      <c r="BU2500" s="92" t="s">
        <v>28</v>
      </c>
      <c r="BV2500" s="93">
        <v>44562</v>
      </c>
      <c r="BW2500" s="93">
        <v>44926</v>
      </c>
      <c r="BX2500" s="40"/>
      <c r="BY2500" s="15">
        <f>IF(BI2500=0,MAX($BY$5:BY2499)+1,0)</f>
        <v>0</v>
      </c>
      <c r="BZ2500" s="15" t="str">
        <f t="shared" si="40"/>
        <v/>
      </c>
    </row>
    <row r="2501" spans="61:78" x14ac:dyDescent="0.25">
      <c r="BI2501" s="27">
        <v>15</v>
      </c>
      <c r="BJ2501" t="s">
        <v>413</v>
      </c>
      <c r="BK2501" s="91">
        <v>-8.0000000000000002E-3</v>
      </c>
      <c r="BL2501" s="92" t="s">
        <v>616</v>
      </c>
      <c r="BM2501" s="92">
        <v>0</v>
      </c>
      <c r="BN2501" s="92">
        <v>10445</v>
      </c>
      <c r="BO2501" s="92">
        <v>109.21190643</v>
      </c>
      <c r="BP2501" s="92">
        <v>63.974983219999999</v>
      </c>
      <c r="BQ2501" s="92">
        <v>86.593444825000006</v>
      </c>
      <c r="BR2501" s="91" t="s">
        <v>29</v>
      </c>
      <c r="BS2501" s="92">
        <v>1517749.0031000001</v>
      </c>
      <c r="BT2501" s="92">
        <v>5031492.9918999998</v>
      </c>
      <c r="BU2501" s="92" t="s">
        <v>29</v>
      </c>
      <c r="BV2501" s="93">
        <v>44562</v>
      </c>
      <c r="BW2501" s="93">
        <v>44926</v>
      </c>
      <c r="BX2501" s="40"/>
      <c r="BY2501" s="15">
        <f>IF(BI2501=0,MAX($BY$5:BY2500)+1,0)</f>
        <v>0</v>
      </c>
      <c r="BZ2501" s="15" t="str">
        <f t="shared" si="40"/>
        <v/>
      </c>
    </row>
    <row r="2502" spans="61:78" x14ac:dyDescent="0.25">
      <c r="BI2502" s="27">
        <v>16</v>
      </c>
      <c r="BJ2502" t="s">
        <v>417</v>
      </c>
      <c r="BK2502" s="91">
        <v>-8.0000000000000002E-3</v>
      </c>
      <c r="BL2502" s="92" t="s">
        <v>621</v>
      </c>
      <c r="BM2502" s="92">
        <v>0</v>
      </c>
      <c r="BN2502" s="92">
        <v>1919</v>
      </c>
      <c r="BO2502" s="92">
        <v>107.52838898</v>
      </c>
      <c r="BP2502" s="92">
        <v>71.738250730000004</v>
      </c>
      <c r="BQ2502" s="92">
        <v>89.633319854999996</v>
      </c>
      <c r="BR2502" s="91" t="s">
        <v>38</v>
      </c>
      <c r="BS2502" s="92">
        <v>1519559.9978</v>
      </c>
      <c r="BT2502" s="92">
        <v>5033463.9984999998</v>
      </c>
      <c r="BU2502" s="92" t="s">
        <v>38</v>
      </c>
      <c r="BV2502" s="93">
        <v>44562</v>
      </c>
      <c r="BW2502" s="93">
        <v>44926</v>
      </c>
      <c r="BX2502" s="40"/>
      <c r="BY2502" s="15">
        <f>IF(BI2502=0,MAX($BY$5:BY2501)+1,0)</f>
        <v>0</v>
      </c>
      <c r="BZ2502" s="15" t="str">
        <f t="shared" si="40"/>
        <v/>
      </c>
    </row>
    <row r="2503" spans="61:78" x14ac:dyDescent="0.25">
      <c r="BI2503" s="27">
        <v>17</v>
      </c>
      <c r="BJ2503" t="s">
        <v>418</v>
      </c>
      <c r="BK2503" s="91">
        <v>-8.0000000000000002E-3</v>
      </c>
      <c r="BL2503" s="92" t="s">
        <v>622</v>
      </c>
      <c r="BM2503" s="92">
        <v>0</v>
      </c>
      <c r="BN2503" s="92">
        <v>2048</v>
      </c>
      <c r="BO2503" s="92">
        <v>107.55656433</v>
      </c>
      <c r="BP2503" s="92">
        <v>71.476799009999993</v>
      </c>
      <c r="BQ2503" s="92">
        <v>89.516681669999997</v>
      </c>
      <c r="BR2503" s="91" t="s">
        <v>39</v>
      </c>
      <c r="BS2503" s="92">
        <v>1519593.9975000001</v>
      </c>
      <c r="BT2503" s="92">
        <v>5033411.9990999997</v>
      </c>
      <c r="BU2503" s="92" t="s">
        <v>39</v>
      </c>
      <c r="BV2503" s="93">
        <v>44562</v>
      </c>
      <c r="BW2503" s="93">
        <v>44926</v>
      </c>
      <c r="BX2503" s="40"/>
      <c r="BY2503" s="15">
        <f>IF(BI2503=0,MAX($BY$5:BY2502)+1,0)</f>
        <v>0</v>
      </c>
      <c r="BZ2503" s="15" t="str">
        <f t="shared" ref="BZ2503:BZ2565" si="41">IF(ROW()-$BZ$5&lt;=$BY$4,ROW()-$BZ$5,"")</f>
        <v/>
      </c>
    </row>
    <row r="2504" spans="61:78" x14ac:dyDescent="0.25">
      <c r="BI2504" s="27">
        <v>18</v>
      </c>
      <c r="BJ2504" t="s">
        <v>419</v>
      </c>
      <c r="BK2504" s="91">
        <v>-8.0000000000000002E-3</v>
      </c>
      <c r="BL2504" s="92" t="s">
        <v>623</v>
      </c>
      <c r="BM2504" s="92">
        <v>0</v>
      </c>
      <c r="BN2504" s="92">
        <v>2173</v>
      </c>
      <c r="BO2504" s="92">
        <v>107.66276550000001</v>
      </c>
      <c r="BP2504" s="92">
        <v>71.339622500000004</v>
      </c>
      <c r="BQ2504" s="92">
        <v>89.501193999999998</v>
      </c>
      <c r="BR2504" s="91" t="s">
        <v>40</v>
      </c>
      <c r="BS2504" s="92">
        <v>1519634.9982</v>
      </c>
      <c r="BT2504" s="92">
        <v>5033369.9902999997</v>
      </c>
      <c r="BU2504" s="92" t="s">
        <v>40</v>
      </c>
      <c r="BV2504" s="93">
        <v>44562</v>
      </c>
      <c r="BW2504" s="93">
        <v>44926</v>
      </c>
      <c r="BX2504" s="40"/>
      <c r="BY2504" s="15">
        <f>IF(BI2504=0,MAX($BY$5:BY2503)+1,0)</f>
        <v>0</v>
      </c>
      <c r="BZ2504" s="15" t="str">
        <f t="shared" si="41"/>
        <v/>
      </c>
    </row>
    <row r="2505" spans="61:78" x14ac:dyDescent="0.25">
      <c r="BI2505" s="27">
        <v>19</v>
      </c>
      <c r="BJ2505" t="s">
        <v>420</v>
      </c>
      <c r="BK2505" s="91">
        <v>6.0000000000000001E-3</v>
      </c>
      <c r="BL2505" s="92" t="s">
        <v>624</v>
      </c>
      <c r="BM2505" s="92">
        <v>0</v>
      </c>
      <c r="BN2505" s="92">
        <v>2169</v>
      </c>
      <c r="BO2505" s="92">
        <v>108.33624268</v>
      </c>
      <c r="BP2505" s="92">
        <v>71.719467159999994</v>
      </c>
      <c r="BQ2505" s="92">
        <v>90.027854919999996</v>
      </c>
      <c r="BR2505" s="91" t="s">
        <v>41</v>
      </c>
      <c r="BS2505" s="92">
        <v>1519433.0009000001</v>
      </c>
      <c r="BT2505" s="92">
        <v>5033336.9924999997</v>
      </c>
      <c r="BU2505" s="92" t="s">
        <v>41</v>
      </c>
      <c r="BV2505" s="93">
        <v>44562</v>
      </c>
      <c r="BW2505" s="93">
        <v>44926</v>
      </c>
      <c r="BX2505" s="40"/>
      <c r="BY2505" s="15">
        <f>IF(BI2505=0,MAX($BY$5:BY2504)+1,0)</f>
        <v>0</v>
      </c>
      <c r="BZ2505" s="15" t="str">
        <f t="shared" si="41"/>
        <v/>
      </c>
    </row>
    <row r="2506" spans="61:78" x14ac:dyDescent="0.25">
      <c r="BI2506" s="27">
        <v>20</v>
      </c>
      <c r="BJ2506" t="s">
        <v>420</v>
      </c>
      <c r="BK2506" s="91">
        <v>6.0000000000000001E-3</v>
      </c>
      <c r="BL2506" s="92" t="s">
        <v>625</v>
      </c>
      <c r="BM2506" s="92">
        <v>0</v>
      </c>
      <c r="BN2506" s="92">
        <v>2169</v>
      </c>
      <c r="BO2506" s="92">
        <v>108.33624268</v>
      </c>
      <c r="BP2506" s="92">
        <v>71.719467159999994</v>
      </c>
      <c r="BQ2506" s="92">
        <v>90.027854919999996</v>
      </c>
      <c r="BR2506" s="91" t="s">
        <v>42</v>
      </c>
      <c r="BS2506" s="92">
        <v>1519443.996</v>
      </c>
      <c r="BT2506" s="92">
        <v>5033326.9955000002</v>
      </c>
      <c r="BU2506" s="92" t="s">
        <v>42</v>
      </c>
      <c r="BV2506" s="93">
        <v>44562</v>
      </c>
      <c r="BW2506" s="93">
        <v>44926</v>
      </c>
      <c r="BX2506" s="40"/>
      <c r="BY2506" s="15">
        <f>IF(BI2506=0,MAX($BY$5:BY2505)+1,0)</f>
        <v>0</v>
      </c>
      <c r="BZ2506" s="15" t="str">
        <f t="shared" si="41"/>
        <v/>
      </c>
    </row>
    <row r="2507" spans="61:78" x14ac:dyDescent="0.25">
      <c r="BI2507" s="27">
        <v>21</v>
      </c>
      <c r="BJ2507" t="s">
        <v>421</v>
      </c>
      <c r="BK2507" s="91">
        <v>6.0000000000000001E-3</v>
      </c>
      <c r="BL2507" s="92" t="s">
        <v>626</v>
      </c>
      <c r="BM2507" s="92">
        <v>0</v>
      </c>
      <c r="BN2507" s="92">
        <v>2295</v>
      </c>
      <c r="BO2507" s="92">
        <v>107.84601592999999</v>
      </c>
      <c r="BP2507" s="92">
        <v>71.506248470000003</v>
      </c>
      <c r="BQ2507" s="92">
        <v>89.676132199999998</v>
      </c>
      <c r="BR2507" s="91" t="s">
        <v>43</v>
      </c>
      <c r="BS2507" s="92">
        <v>1519469.0020999999</v>
      </c>
      <c r="BT2507" s="92">
        <v>5033304.9913999997</v>
      </c>
      <c r="BU2507" s="92" t="s">
        <v>43</v>
      </c>
      <c r="BV2507" s="93">
        <v>44562</v>
      </c>
      <c r="BW2507" s="93">
        <v>44926</v>
      </c>
      <c r="BX2507" s="40"/>
      <c r="BY2507" s="15">
        <f>IF(BI2507=0,MAX($BY$5:BY2506)+1,0)</f>
        <v>0</v>
      </c>
      <c r="BZ2507" s="15" t="str">
        <f t="shared" si="41"/>
        <v/>
      </c>
    </row>
    <row r="2508" spans="61:78" x14ac:dyDescent="0.25">
      <c r="BI2508" s="27">
        <v>22</v>
      </c>
      <c r="BJ2508" t="s">
        <v>421</v>
      </c>
      <c r="BK2508" s="91">
        <v>6.0000000000000001E-3</v>
      </c>
      <c r="BL2508" s="92" t="s">
        <v>627</v>
      </c>
      <c r="BM2508" s="92">
        <v>0</v>
      </c>
      <c r="BN2508" s="92">
        <v>2295</v>
      </c>
      <c r="BO2508" s="92">
        <v>107.84601592999999</v>
      </c>
      <c r="BP2508" s="92">
        <v>71.506248470000003</v>
      </c>
      <c r="BQ2508" s="92">
        <v>89.676132199999998</v>
      </c>
      <c r="BR2508" s="91" t="s">
        <v>44</v>
      </c>
      <c r="BS2508" s="92">
        <v>1519482.0045</v>
      </c>
      <c r="BT2508" s="92">
        <v>5033285.9927000003</v>
      </c>
      <c r="BU2508" s="92" t="s">
        <v>44</v>
      </c>
      <c r="BV2508" s="93">
        <v>44562</v>
      </c>
      <c r="BW2508" s="93">
        <v>44926</v>
      </c>
      <c r="BX2508" s="40"/>
      <c r="BY2508" s="15">
        <f>IF(BI2508=0,MAX($BY$5:BY2507)+1,0)</f>
        <v>0</v>
      </c>
      <c r="BZ2508" s="15" t="str">
        <f t="shared" si="41"/>
        <v/>
      </c>
    </row>
    <row r="2509" spans="61:78" x14ac:dyDescent="0.25">
      <c r="BI2509" s="27">
        <v>23</v>
      </c>
      <c r="BJ2509" t="s">
        <v>422</v>
      </c>
      <c r="BK2509" s="91">
        <v>2.4E-2</v>
      </c>
      <c r="BL2509" s="92" t="s">
        <v>628</v>
      </c>
      <c r="BM2509" s="92">
        <v>0</v>
      </c>
      <c r="BN2509" s="92">
        <v>2527</v>
      </c>
      <c r="BO2509" s="92">
        <v>107.97271729000001</v>
      </c>
      <c r="BP2509" s="92">
        <v>71.206565859999998</v>
      </c>
      <c r="BQ2509" s="92">
        <v>89.589641575000002</v>
      </c>
      <c r="BR2509" s="91" t="s">
        <v>45</v>
      </c>
      <c r="BS2509" s="92">
        <v>1519518.9950999999</v>
      </c>
      <c r="BT2509" s="92">
        <v>5033226.9990999997</v>
      </c>
      <c r="BU2509" s="92" t="s">
        <v>45</v>
      </c>
      <c r="BV2509" s="93">
        <v>44562</v>
      </c>
      <c r="BW2509" s="93">
        <v>44926</v>
      </c>
      <c r="BX2509" s="40"/>
      <c r="BY2509" s="15">
        <f>IF(BI2509=0,MAX($BY$5:BY2508)+1,0)</f>
        <v>0</v>
      </c>
      <c r="BZ2509" s="15" t="str">
        <f t="shared" si="41"/>
        <v/>
      </c>
    </row>
    <row r="2510" spans="61:78" x14ac:dyDescent="0.25">
      <c r="BI2510" s="27">
        <v>24</v>
      </c>
      <c r="BJ2510" t="s">
        <v>423</v>
      </c>
      <c r="BK2510" s="91">
        <v>-2.1399999999999999E-2</v>
      </c>
      <c r="BL2510" s="92" t="s">
        <v>629</v>
      </c>
      <c r="BM2510" s="92">
        <v>0</v>
      </c>
      <c r="BN2510" s="92">
        <v>2287</v>
      </c>
      <c r="BO2510" s="92">
        <v>107.6685791</v>
      </c>
      <c r="BP2510" s="92">
        <v>71.260536189999996</v>
      </c>
      <c r="BQ2510" s="92">
        <v>89.464557644999999</v>
      </c>
      <c r="BR2510" s="91" t="s">
        <v>46</v>
      </c>
      <c r="BS2510" s="92">
        <v>1519078.0001999999</v>
      </c>
      <c r="BT2510" s="92">
        <v>5033219.9946999997</v>
      </c>
      <c r="BU2510" s="92" t="s">
        <v>46</v>
      </c>
      <c r="BV2510" s="93">
        <v>44562</v>
      </c>
      <c r="BW2510" s="93">
        <v>44926</v>
      </c>
      <c r="BX2510" s="40"/>
      <c r="BY2510" s="15">
        <f>IF(BI2510=0,MAX($BY$5:BY2509)+1,0)</f>
        <v>0</v>
      </c>
      <c r="BZ2510" s="15" t="str">
        <f t="shared" si="41"/>
        <v/>
      </c>
    </row>
    <row r="2511" spans="61:78" x14ac:dyDescent="0.25">
      <c r="BI2511" s="27">
        <v>25</v>
      </c>
      <c r="BJ2511" t="s">
        <v>424</v>
      </c>
      <c r="BK2511" s="91">
        <v>2.1399999999999999E-2</v>
      </c>
      <c r="BL2511" s="92" t="s">
        <v>630</v>
      </c>
      <c r="BM2511" s="92">
        <v>0</v>
      </c>
      <c r="BN2511" s="92">
        <v>1909</v>
      </c>
      <c r="BO2511" s="92">
        <v>108.11677551</v>
      </c>
      <c r="BP2511" s="92">
        <v>71.622856139999996</v>
      </c>
      <c r="BQ2511" s="92">
        <v>89.869815824999904</v>
      </c>
      <c r="BR2511" s="91" t="s">
        <v>47</v>
      </c>
      <c r="BS2511" s="92">
        <v>1519088.0037</v>
      </c>
      <c r="BT2511" s="92">
        <v>5033340.9992000004</v>
      </c>
      <c r="BU2511" s="92" t="s">
        <v>47</v>
      </c>
      <c r="BV2511" s="93">
        <v>44562</v>
      </c>
      <c r="BW2511" s="93">
        <v>44926</v>
      </c>
      <c r="BX2511" s="40"/>
      <c r="BY2511" s="15">
        <f>IF(BI2511=0,MAX($BY$5:BY2510)+1,0)</f>
        <v>0</v>
      </c>
      <c r="BZ2511" s="15" t="str">
        <f t="shared" si="41"/>
        <v/>
      </c>
    </row>
    <row r="2512" spans="61:78" x14ac:dyDescent="0.25">
      <c r="BI2512" s="27">
        <v>26</v>
      </c>
      <c r="BJ2512" t="s">
        <v>425</v>
      </c>
      <c r="BK2512" s="91">
        <v>2.1399999999999999E-2</v>
      </c>
      <c r="BL2512" s="92" t="s">
        <v>631</v>
      </c>
      <c r="BM2512" s="92">
        <v>0</v>
      </c>
      <c r="BN2512" s="92">
        <v>2161</v>
      </c>
      <c r="BO2512" s="92">
        <v>107.9879303</v>
      </c>
      <c r="BP2512" s="92">
        <v>71.230773929999998</v>
      </c>
      <c r="BQ2512" s="92">
        <v>89.609352114999993</v>
      </c>
      <c r="BR2512" s="91" t="s">
        <v>48</v>
      </c>
      <c r="BS2512" s="92">
        <v>1519071.9994999999</v>
      </c>
      <c r="BT2512" s="92">
        <v>5033226.9907999998</v>
      </c>
      <c r="BU2512" s="92" t="s">
        <v>48</v>
      </c>
      <c r="BV2512" s="93">
        <v>44562</v>
      </c>
      <c r="BW2512" s="93">
        <v>44926</v>
      </c>
      <c r="BX2512" s="40"/>
      <c r="BY2512" s="15">
        <f>IF(BI2512=0,MAX($BY$5:BY2511)+1,0)</f>
        <v>0</v>
      </c>
      <c r="BZ2512" s="15" t="str">
        <f t="shared" si="41"/>
        <v/>
      </c>
    </row>
    <row r="2513" spans="61:78" x14ac:dyDescent="0.25">
      <c r="BI2513" s="27">
        <v>27</v>
      </c>
      <c r="BJ2513" t="s">
        <v>426</v>
      </c>
      <c r="BK2513" s="91">
        <v>-6.0000000000000001E-3</v>
      </c>
      <c r="BL2513" s="92" t="s">
        <v>632</v>
      </c>
      <c r="BM2513" s="92">
        <v>0</v>
      </c>
      <c r="BN2513" s="92">
        <v>2528</v>
      </c>
      <c r="BO2513" s="92">
        <v>107.90103148999999</v>
      </c>
      <c r="BP2513" s="92">
        <v>71.132980349999997</v>
      </c>
      <c r="BQ2513" s="92">
        <v>89.517005920000003</v>
      </c>
      <c r="BR2513" s="91" t="s">
        <v>49</v>
      </c>
      <c r="BS2513" s="92">
        <v>1519568.0019</v>
      </c>
      <c r="BT2513" s="92">
        <v>5033226.9948000005</v>
      </c>
      <c r="BU2513" s="92" t="s">
        <v>49</v>
      </c>
      <c r="BV2513" s="93">
        <v>44562</v>
      </c>
      <c r="BW2513" s="93">
        <v>44926</v>
      </c>
      <c r="BX2513" s="40"/>
      <c r="BY2513" s="15">
        <f>IF(BI2513=0,MAX($BY$5:BY2512)+1,0)</f>
        <v>0</v>
      </c>
      <c r="BZ2513" s="15" t="str">
        <f t="shared" si="41"/>
        <v/>
      </c>
    </row>
    <row r="2514" spans="61:78" x14ac:dyDescent="0.25">
      <c r="BI2514" s="27">
        <v>28</v>
      </c>
      <c r="BJ2514" t="s">
        <v>426</v>
      </c>
      <c r="BK2514" s="91">
        <v>-6.0000000000000001E-3</v>
      </c>
      <c r="BL2514" s="92" t="s">
        <v>633</v>
      </c>
      <c r="BM2514" s="92">
        <v>0</v>
      </c>
      <c r="BN2514" s="92">
        <v>2528</v>
      </c>
      <c r="BO2514" s="92">
        <v>107.90103148999999</v>
      </c>
      <c r="BP2514" s="92">
        <v>71.132980349999997</v>
      </c>
      <c r="BQ2514" s="92">
        <v>89.517005920000003</v>
      </c>
      <c r="BR2514" s="91" t="s">
        <v>50</v>
      </c>
      <c r="BS2514" s="92">
        <v>1519571.9987999999</v>
      </c>
      <c r="BT2514" s="92">
        <v>5033222.9929</v>
      </c>
      <c r="BU2514" s="92" t="s">
        <v>50</v>
      </c>
      <c r="BV2514" s="93">
        <v>44562</v>
      </c>
      <c r="BW2514" s="93">
        <v>44926</v>
      </c>
      <c r="BX2514" s="40"/>
      <c r="BY2514" s="15">
        <f>IF(BI2514=0,MAX($BY$5:BY2513)+1,0)</f>
        <v>0</v>
      </c>
      <c r="BZ2514" s="15" t="str">
        <f t="shared" si="41"/>
        <v/>
      </c>
    </row>
    <row r="2515" spans="61:78" x14ac:dyDescent="0.25">
      <c r="BI2515" s="27">
        <v>29</v>
      </c>
      <c r="BJ2515" t="s">
        <v>427</v>
      </c>
      <c r="BK2515" s="91">
        <v>6.0000000000000001E-3</v>
      </c>
      <c r="BL2515" s="92" t="s">
        <v>634</v>
      </c>
      <c r="BM2515" s="92">
        <v>0</v>
      </c>
      <c r="BN2515" s="92">
        <v>2412</v>
      </c>
      <c r="BO2515" s="92">
        <v>108.01702118</v>
      </c>
      <c r="BP2515" s="92">
        <v>71.264244079999997</v>
      </c>
      <c r="BQ2515" s="92">
        <v>89.640632629999999</v>
      </c>
      <c r="BR2515" s="91" t="s">
        <v>51</v>
      </c>
      <c r="BS2515" s="92">
        <v>1519546.9998999999</v>
      </c>
      <c r="BT2515" s="92">
        <v>5033241</v>
      </c>
      <c r="BU2515" s="92" t="s">
        <v>51</v>
      </c>
      <c r="BV2515" s="93">
        <v>44562</v>
      </c>
      <c r="BW2515" s="93">
        <v>44926</v>
      </c>
      <c r="BX2515" s="40"/>
      <c r="BY2515" s="15">
        <f>IF(BI2515=0,MAX($BY$5:BY2514)+1,0)</f>
        <v>0</v>
      </c>
      <c r="BZ2515" s="15" t="str">
        <f t="shared" si="41"/>
        <v/>
      </c>
    </row>
    <row r="2516" spans="61:78" x14ac:dyDescent="0.25">
      <c r="BI2516" s="27">
        <v>30</v>
      </c>
      <c r="BJ2516" t="s">
        <v>426</v>
      </c>
      <c r="BK2516" s="91">
        <v>6.0000000000000001E-3</v>
      </c>
      <c r="BL2516" s="92" t="s">
        <v>635</v>
      </c>
      <c r="BM2516" s="92">
        <v>0</v>
      </c>
      <c r="BN2516" s="92">
        <v>2528</v>
      </c>
      <c r="BO2516" s="92">
        <v>107.90103148999999</v>
      </c>
      <c r="BP2516" s="92">
        <v>71.132980349999997</v>
      </c>
      <c r="BQ2516" s="92">
        <v>89.517005920000003</v>
      </c>
      <c r="BR2516" s="91" t="s">
        <v>52</v>
      </c>
      <c r="BS2516" s="92">
        <v>1519545.0049999999</v>
      </c>
      <c r="BT2516" s="92">
        <v>5033238.9978999998</v>
      </c>
      <c r="BU2516" s="92" t="s">
        <v>52</v>
      </c>
      <c r="BV2516" s="93">
        <v>44562</v>
      </c>
      <c r="BW2516" s="93">
        <v>44926</v>
      </c>
      <c r="BX2516" s="40"/>
      <c r="BY2516" s="15">
        <f>IF(BI2516=0,MAX($BY$5:BY2515)+1,0)</f>
        <v>0</v>
      </c>
      <c r="BZ2516" s="15" t="str">
        <f t="shared" si="41"/>
        <v/>
      </c>
    </row>
    <row r="2517" spans="61:78" x14ac:dyDescent="0.25">
      <c r="BI2517" s="27">
        <v>31</v>
      </c>
      <c r="BJ2517" t="s">
        <v>422</v>
      </c>
      <c r="BK2517" s="91">
        <v>1.2E-2</v>
      </c>
      <c r="BL2517" s="92" t="s">
        <v>636</v>
      </c>
      <c r="BM2517" s="92">
        <v>0</v>
      </c>
      <c r="BN2517" s="92">
        <v>2527</v>
      </c>
      <c r="BO2517" s="92">
        <v>107.97271729000001</v>
      </c>
      <c r="BP2517" s="92">
        <v>71.206565859999998</v>
      </c>
      <c r="BQ2517" s="92">
        <v>89.589641575000002</v>
      </c>
      <c r="BR2517" s="91" t="s">
        <v>53</v>
      </c>
      <c r="BS2517" s="92">
        <v>1519518.9950999999</v>
      </c>
      <c r="BT2517" s="92">
        <v>5033226.9990999997</v>
      </c>
      <c r="BU2517" s="92" t="s">
        <v>53</v>
      </c>
      <c r="BV2517" s="93">
        <v>44562</v>
      </c>
      <c r="BW2517" s="93">
        <v>44926</v>
      </c>
      <c r="BX2517" s="40"/>
      <c r="BY2517" s="15">
        <f>IF(BI2517=0,MAX($BY$5:BY2516)+1,0)</f>
        <v>0</v>
      </c>
      <c r="BZ2517" s="15" t="str">
        <f t="shared" si="41"/>
        <v/>
      </c>
    </row>
    <row r="2518" spans="61:78" x14ac:dyDescent="0.25">
      <c r="BI2518" s="27">
        <v>32</v>
      </c>
      <c r="BJ2518" t="s">
        <v>426</v>
      </c>
      <c r="BK2518" s="91">
        <v>8.0000000000000002E-3</v>
      </c>
      <c r="BL2518" s="92" t="s">
        <v>639</v>
      </c>
      <c r="BM2518" s="92">
        <v>0</v>
      </c>
      <c r="BN2518" s="92">
        <v>2528</v>
      </c>
      <c r="BO2518" s="92">
        <v>107.90103148999999</v>
      </c>
      <c r="BP2518" s="92">
        <v>71.132980349999997</v>
      </c>
      <c r="BQ2518" s="92">
        <v>89.517005920000003</v>
      </c>
      <c r="BR2518" s="91" t="s">
        <v>56</v>
      </c>
      <c r="BS2518" s="92">
        <v>1519549.9957999999</v>
      </c>
      <c r="BT2518" s="92">
        <v>5033195.9979999997</v>
      </c>
      <c r="BU2518" s="92" t="s">
        <v>56</v>
      </c>
      <c r="BV2518" s="93">
        <v>44562</v>
      </c>
      <c r="BW2518" s="93">
        <v>44926</v>
      </c>
      <c r="BX2518" s="40"/>
      <c r="BY2518" s="15">
        <f>IF(BI2518=0,MAX($BY$5:BY2517)+1,0)</f>
        <v>0</v>
      </c>
      <c r="BZ2518" s="15" t="str">
        <f t="shared" si="41"/>
        <v/>
      </c>
    </row>
    <row r="2519" spans="61:78" x14ac:dyDescent="0.25">
      <c r="BI2519" s="27">
        <v>33</v>
      </c>
      <c r="BJ2519" t="s">
        <v>342</v>
      </c>
      <c r="BK2519" s="91">
        <v>6.0000000000000001E-3</v>
      </c>
      <c r="BL2519" s="92" t="s">
        <v>654</v>
      </c>
      <c r="BM2519" s="92">
        <v>0</v>
      </c>
      <c r="BN2519" s="92">
        <v>14785</v>
      </c>
      <c r="BO2519" s="92">
        <v>106.4753418</v>
      </c>
      <c r="BP2519" s="92">
        <v>63.433700559999998</v>
      </c>
      <c r="BQ2519" s="92">
        <v>84.95452118</v>
      </c>
      <c r="BR2519" s="91" t="s">
        <v>71</v>
      </c>
      <c r="BS2519" s="92">
        <v>1518762.0031999999</v>
      </c>
      <c r="BT2519" s="92">
        <v>5031310.9926000005</v>
      </c>
      <c r="BU2519" s="92" t="s">
        <v>71</v>
      </c>
      <c r="BV2519" s="93">
        <v>44562</v>
      </c>
      <c r="BW2519" s="93">
        <v>44926</v>
      </c>
      <c r="BX2519" s="40"/>
      <c r="BY2519" s="15">
        <f>IF(BI2519=0,MAX($BY$5:BY2518)+1,0)</f>
        <v>0</v>
      </c>
      <c r="BZ2519" s="15" t="str">
        <f t="shared" si="41"/>
        <v/>
      </c>
    </row>
    <row r="2520" spans="61:78" x14ac:dyDescent="0.25">
      <c r="BI2520" s="27">
        <v>34</v>
      </c>
      <c r="BJ2520" t="s">
        <v>453</v>
      </c>
      <c r="BK2520" s="91">
        <v>-3.5000000000000001E-3</v>
      </c>
      <c r="BL2520" s="92" t="s">
        <v>674</v>
      </c>
      <c r="BM2520" s="92">
        <v>0</v>
      </c>
      <c r="BN2520" s="92">
        <v>727</v>
      </c>
      <c r="BO2520" s="92">
        <v>112.15606689000001</v>
      </c>
      <c r="BP2520" s="92">
        <v>65.068504329999996</v>
      </c>
      <c r="BQ2520" s="92">
        <v>88.612285610000001</v>
      </c>
      <c r="BR2520" s="91" t="s">
        <v>87</v>
      </c>
      <c r="BS2520" s="92">
        <v>1516905.0027999999</v>
      </c>
      <c r="BT2520" s="92">
        <v>5033255.9985999996</v>
      </c>
      <c r="BU2520" s="92" t="s">
        <v>87</v>
      </c>
      <c r="BV2520" s="93">
        <v>44562</v>
      </c>
      <c r="BW2520" s="93">
        <v>44926</v>
      </c>
      <c r="BX2520" s="40"/>
      <c r="BY2520" s="15">
        <f>IF(BI2520=0,MAX($BY$5:BY2519)+1,0)</f>
        <v>0</v>
      </c>
      <c r="BZ2520" s="15" t="str">
        <f t="shared" si="41"/>
        <v/>
      </c>
    </row>
    <row r="2521" spans="61:78" x14ac:dyDescent="0.25">
      <c r="BI2521" s="27">
        <v>35</v>
      </c>
      <c r="BJ2521" t="s">
        <v>464</v>
      </c>
      <c r="BK2521" s="91">
        <v>-9.4999999999999998E-3</v>
      </c>
      <c r="BL2521" s="92" t="s">
        <v>683</v>
      </c>
      <c r="BM2521" s="92">
        <v>0</v>
      </c>
      <c r="BN2521" s="92">
        <v>9249</v>
      </c>
      <c r="BO2521" s="92">
        <v>103.56208801</v>
      </c>
      <c r="BP2521" s="92">
        <v>66.873481749999996</v>
      </c>
      <c r="BQ2521" s="92">
        <v>85.217784879999996</v>
      </c>
      <c r="BR2521" s="91" t="s">
        <v>89</v>
      </c>
      <c r="BS2521" s="92">
        <v>1520751.9961000001</v>
      </c>
      <c r="BT2521" s="92">
        <v>5032391.9959000004</v>
      </c>
      <c r="BU2521" s="92" t="s">
        <v>89</v>
      </c>
      <c r="BV2521" s="93">
        <v>44562</v>
      </c>
      <c r="BW2521" s="93">
        <v>44926</v>
      </c>
      <c r="BX2521" s="40"/>
      <c r="BY2521" s="15">
        <f>IF(BI2521=0,MAX($BY$5:BY2520)+1,0)</f>
        <v>0</v>
      </c>
      <c r="BZ2521" s="15" t="str">
        <f t="shared" si="41"/>
        <v/>
      </c>
    </row>
    <row r="2522" spans="61:78" x14ac:dyDescent="0.25">
      <c r="BI2522" s="27">
        <v>36</v>
      </c>
      <c r="BJ2522" t="s">
        <v>465</v>
      </c>
      <c r="BK2522" s="91">
        <v>-9.4999999999999998E-3</v>
      </c>
      <c r="BL2522" s="92" t="s">
        <v>684</v>
      </c>
      <c r="BM2522" s="92">
        <v>0</v>
      </c>
      <c r="BN2522" s="92">
        <v>8671</v>
      </c>
      <c r="BO2522" s="92">
        <v>104.6832962</v>
      </c>
      <c r="BP2522" s="92">
        <v>68.130287170000003</v>
      </c>
      <c r="BQ2522" s="92">
        <v>86.406791685000002</v>
      </c>
      <c r="BR2522" s="91" t="s">
        <v>90</v>
      </c>
      <c r="BS2522" s="92">
        <v>1520458.9982</v>
      </c>
      <c r="BT2522" s="92">
        <v>5032383.9956999999</v>
      </c>
      <c r="BU2522" s="92" t="s">
        <v>90</v>
      </c>
      <c r="BV2522" s="93">
        <v>44562</v>
      </c>
      <c r="BW2522" s="93">
        <v>44926</v>
      </c>
      <c r="BX2522" s="40"/>
      <c r="BY2522" s="15">
        <f>IF(BI2522=0,MAX($BY$5:BY2521)+1,0)</f>
        <v>0</v>
      </c>
      <c r="BZ2522" s="15" t="str">
        <f t="shared" si="41"/>
        <v/>
      </c>
    </row>
    <row r="2523" spans="61:78" x14ac:dyDescent="0.25">
      <c r="BI2523" s="27">
        <v>37</v>
      </c>
      <c r="BJ2523" t="s">
        <v>466</v>
      </c>
      <c r="BK2523" s="91">
        <v>-9.4999999999999998E-3</v>
      </c>
      <c r="BL2523" s="92" t="s">
        <v>685</v>
      </c>
      <c r="BM2523" s="92">
        <v>0</v>
      </c>
      <c r="BN2523" s="92">
        <v>9255</v>
      </c>
      <c r="BO2523" s="92">
        <v>103.91210938</v>
      </c>
      <c r="BP2523" s="92">
        <v>66.635841369999994</v>
      </c>
      <c r="BQ2523" s="92">
        <v>85.273975374999907</v>
      </c>
      <c r="BR2523" s="91" t="s">
        <v>91</v>
      </c>
      <c r="BS2523" s="92">
        <v>1520823.9998999999</v>
      </c>
      <c r="BT2523" s="92">
        <v>5032383.9976000004</v>
      </c>
      <c r="BU2523" s="92" t="s">
        <v>91</v>
      </c>
      <c r="BV2523" s="93">
        <v>44562</v>
      </c>
      <c r="BW2523" s="93">
        <v>44926</v>
      </c>
      <c r="BX2523" s="40"/>
      <c r="BY2523" s="15">
        <f>IF(BI2523=0,MAX($BY$5:BY2522)+1,0)</f>
        <v>0</v>
      </c>
      <c r="BZ2523" s="15" t="str">
        <f t="shared" si="41"/>
        <v/>
      </c>
    </row>
    <row r="2524" spans="61:78" x14ac:dyDescent="0.25">
      <c r="BI2524" s="27">
        <v>38</v>
      </c>
      <c r="BJ2524" t="s">
        <v>467</v>
      </c>
      <c r="BK2524" s="91">
        <v>-9.4999999999999998E-3</v>
      </c>
      <c r="BL2524" s="92" t="s">
        <v>686</v>
      </c>
      <c r="BM2524" s="92">
        <v>0</v>
      </c>
      <c r="BN2524" s="92">
        <v>8689</v>
      </c>
      <c r="BO2524" s="92">
        <v>104.02419281</v>
      </c>
      <c r="BP2524" s="92">
        <v>67.291755679999994</v>
      </c>
      <c r="BQ2524" s="92">
        <v>85.657974244999906</v>
      </c>
      <c r="BR2524" s="91" t="s">
        <v>92</v>
      </c>
      <c r="BS2524" s="92">
        <v>1520653.0012999999</v>
      </c>
      <c r="BT2524" s="92">
        <v>5032404.9929</v>
      </c>
      <c r="BU2524" s="92" t="s">
        <v>92</v>
      </c>
      <c r="BV2524" s="93">
        <v>44562</v>
      </c>
      <c r="BW2524" s="93">
        <v>44926</v>
      </c>
      <c r="BX2524" s="40"/>
      <c r="BY2524" s="15">
        <f>IF(BI2524=0,MAX($BY$5:BY2523)+1,0)</f>
        <v>0</v>
      </c>
      <c r="BZ2524" s="15" t="str">
        <f t="shared" si="41"/>
        <v/>
      </c>
    </row>
    <row r="2525" spans="61:78" x14ac:dyDescent="0.25">
      <c r="BI2525" s="27">
        <v>39</v>
      </c>
      <c r="BJ2525" t="s">
        <v>468</v>
      </c>
      <c r="BK2525" s="91">
        <v>-9.4999999999999998E-3</v>
      </c>
      <c r="BL2525" s="92" t="s">
        <v>687</v>
      </c>
      <c r="BM2525" s="92">
        <v>0</v>
      </c>
      <c r="BN2525" s="92">
        <v>7191</v>
      </c>
      <c r="BO2525" s="92">
        <v>103.00206756999999</v>
      </c>
      <c r="BP2525" s="92">
        <v>68.493926999999999</v>
      </c>
      <c r="BQ2525" s="92">
        <v>85.747997284999997</v>
      </c>
      <c r="BR2525" s="91" t="s">
        <v>93</v>
      </c>
      <c r="BS2525" s="92">
        <v>1520382.003</v>
      </c>
      <c r="BT2525" s="92">
        <v>5032502.9935999997</v>
      </c>
      <c r="BU2525" s="92" t="s">
        <v>93</v>
      </c>
      <c r="BV2525" s="93">
        <v>44562</v>
      </c>
      <c r="BW2525" s="93">
        <v>44926</v>
      </c>
      <c r="BX2525" s="40"/>
      <c r="BY2525" s="15">
        <f>IF(BI2525=0,MAX($BY$5:BY2524)+1,0)</f>
        <v>0</v>
      </c>
      <c r="BZ2525" s="15" t="str">
        <f t="shared" si="41"/>
        <v/>
      </c>
    </row>
    <row r="2526" spans="61:78" x14ac:dyDescent="0.25">
      <c r="BI2526" s="27">
        <v>0</v>
      </c>
      <c r="BJ2526" t="s">
        <v>394</v>
      </c>
      <c r="BK2526" s="91">
        <v>-5.0000000000000001E-3</v>
      </c>
      <c r="BL2526" s="92" t="s">
        <v>596</v>
      </c>
      <c r="BM2526" s="92">
        <v>0</v>
      </c>
      <c r="BN2526" s="92">
        <v>3117</v>
      </c>
      <c r="BO2526" s="92">
        <v>110.0019989</v>
      </c>
      <c r="BP2526" s="92">
        <v>65.353309629999998</v>
      </c>
      <c r="BQ2526" s="92">
        <v>87.677654265000001</v>
      </c>
      <c r="BR2526" s="91">
        <v>636</v>
      </c>
      <c r="BS2526" s="92">
        <v>1518019.0027999999</v>
      </c>
      <c r="BT2526" s="92">
        <v>5032595.9945999999</v>
      </c>
      <c r="BU2526" s="92">
        <v>636</v>
      </c>
      <c r="BV2526" s="93">
        <v>44562</v>
      </c>
      <c r="BW2526" s="93">
        <v>44926</v>
      </c>
      <c r="BX2526" s="40"/>
      <c r="BY2526" s="15">
        <f>IF(BI2526=0,MAX($BY$5:BY2525)+1,0)</f>
        <v>64</v>
      </c>
      <c r="BZ2526" s="15" t="str">
        <f t="shared" si="41"/>
        <v/>
      </c>
    </row>
    <row r="2527" spans="61:78" x14ac:dyDescent="0.25">
      <c r="BI2527" s="27">
        <v>1</v>
      </c>
      <c r="BJ2527" t="s">
        <v>395</v>
      </c>
      <c r="BK2527" s="91">
        <v>-5.0000000000000001E-3</v>
      </c>
      <c r="BL2527" s="92" t="s">
        <v>597</v>
      </c>
      <c r="BM2527" s="92">
        <v>0</v>
      </c>
      <c r="BN2527" s="92">
        <v>2749</v>
      </c>
      <c r="BO2527" s="92">
        <v>110.50395966000001</v>
      </c>
      <c r="BP2527" s="92">
        <v>65.559921259999996</v>
      </c>
      <c r="BQ2527" s="92">
        <v>88.031940460000001</v>
      </c>
      <c r="BR2527" s="91">
        <v>637</v>
      </c>
      <c r="BS2527" s="92">
        <v>1518020.0022</v>
      </c>
      <c r="BT2527" s="92">
        <v>5032741.9932000004</v>
      </c>
      <c r="BU2527" s="92">
        <v>637</v>
      </c>
      <c r="BV2527" s="93">
        <v>44562</v>
      </c>
      <c r="BW2527" s="93">
        <v>44926</v>
      </c>
      <c r="BX2527" s="40"/>
      <c r="BY2527" s="15">
        <f>IF(BI2527=0,MAX($BY$5:BY2526)+1,0)</f>
        <v>0</v>
      </c>
      <c r="BZ2527" s="15" t="str">
        <f t="shared" si="41"/>
        <v/>
      </c>
    </row>
    <row r="2528" spans="61:78" x14ac:dyDescent="0.25">
      <c r="BI2528" s="27">
        <v>2</v>
      </c>
      <c r="BJ2528" t="s">
        <v>396</v>
      </c>
      <c r="BK2528" s="91">
        <v>-0.02</v>
      </c>
      <c r="BL2528" s="92" t="s">
        <v>598</v>
      </c>
      <c r="BM2528" s="92">
        <v>0</v>
      </c>
      <c r="BN2528" s="92">
        <v>2531</v>
      </c>
      <c r="BO2528" s="92">
        <v>107.81092072</v>
      </c>
      <c r="BP2528" s="92">
        <v>70.854019170000001</v>
      </c>
      <c r="BQ2528" s="92">
        <v>89.332469945</v>
      </c>
      <c r="BR2528" s="91">
        <v>826</v>
      </c>
      <c r="BS2528" s="92">
        <v>1519684.0051</v>
      </c>
      <c r="BT2528" s="92">
        <v>5033258.9992000004</v>
      </c>
      <c r="BU2528" s="92">
        <v>826</v>
      </c>
      <c r="BV2528" s="93">
        <v>44562</v>
      </c>
      <c r="BW2528" s="93">
        <v>44926</v>
      </c>
      <c r="BX2528" s="40"/>
      <c r="BY2528" s="15">
        <f>IF(BI2528=0,MAX($BY$5:BY2527)+1,0)</f>
        <v>0</v>
      </c>
      <c r="BZ2528" s="15" t="str">
        <f t="shared" si="41"/>
        <v/>
      </c>
    </row>
    <row r="2529" spans="61:78" x14ac:dyDescent="0.25">
      <c r="BI2529" s="27">
        <v>3</v>
      </c>
      <c r="BJ2529" t="s">
        <v>397</v>
      </c>
      <c r="BK2529" s="91">
        <v>-2.1399999999999999E-2</v>
      </c>
      <c r="BL2529" s="92" t="s">
        <v>599</v>
      </c>
      <c r="BM2529" s="92">
        <v>0</v>
      </c>
      <c r="BN2529" s="92">
        <v>2038</v>
      </c>
      <c r="BO2529" s="92">
        <v>107.7279892</v>
      </c>
      <c r="BP2529" s="92">
        <v>71.638175959999998</v>
      </c>
      <c r="BQ2529" s="92">
        <v>89.683082579999905</v>
      </c>
      <c r="BR2529" s="91">
        <v>828</v>
      </c>
      <c r="BS2529" s="92">
        <v>1519133.9997</v>
      </c>
      <c r="BT2529" s="92">
        <v>5033304.9972000001</v>
      </c>
      <c r="BU2529" s="92">
        <v>828</v>
      </c>
      <c r="BV2529" s="93">
        <v>44562</v>
      </c>
      <c r="BW2529" s="93">
        <v>44926</v>
      </c>
      <c r="BX2529" s="40"/>
      <c r="BY2529" s="15">
        <f>IF(BI2529=0,MAX($BY$5:BY2528)+1,0)</f>
        <v>0</v>
      </c>
      <c r="BZ2529" s="15" t="str">
        <f t="shared" si="41"/>
        <v/>
      </c>
    </row>
    <row r="2530" spans="61:78" x14ac:dyDescent="0.25">
      <c r="BI2530" s="27">
        <v>4</v>
      </c>
      <c r="BJ2530" t="s">
        <v>398</v>
      </c>
      <c r="BK2530" s="91">
        <v>-3.0000000000000001E-3</v>
      </c>
      <c r="BL2530" s="92" t="s">
        <v>600</v>
      </c>
      <c r="BM2530" s="92">
        <v>0</v>
      </c>
      <c r="BN2530" s="92">
        <v>3878</v>
      </c>
      <c r="BO2530" s="92">
        <v>109.74568176</v>
      </c>
      <c r="BP2530" s="92">
        <v>65.147163390000003</v>
      </c>
      <c r="BQ2530" s="92">
        <v>87.446422575</v>
      </c>
      <c r="BR2530" s="91">
        <v>830</v>
      </c>
      <c r="BS2530" s="92">
        <v>1518029.0029</v>
      </c>
      <c r="BT2530" s="92">
        <v>5032427.9934999999</v>
      </c>
      <c r="BU2530" s="92">
        <v>830</v>
      </c>
      <c r="BV2530" s="93">
        <v>44562</v>
      </c>
      <c r="BW2530" s="93">
        <v>44926</v>
      </c>
      <c r="BX2530" s="40"/>
      <c r="BY2530" s="15">
        <f>IF(BI2530=0,MAX($BY$5:BY2529)+1,0)</f>
        <v>0</v>
      </c>
      <c r="BZ2530" s="15" t="str">
        <f t="shared" si="41"/>
        <v/>
      </c>
    </row>
    <row r="2531" spans="61:78" x14ac:dyDescent="0.25">
      <c r="BI2531" s="27">
        <v>5</v>
      </c>
      <c r="BJ2531" t="s">
        <v>399</v>
      </c>
      <c r="BK2531" s="91">
        <v>-0.05</v>
      </c>
      <c r="BL2531" s="92" t="s">
        <v>601</v>
      </c>
      <c r="BM2531" s="92">
        <v>0</v>
      </c>
      <c r="BN2531" s="92">
        <v>2298</v>
      </c>
      <c r="BO2531" s="92">
        <v>107.49346924</v>
      </c>
      <c r="BP2531" s="92">
        <v>71.22814941</v>
      </c>
      <c r="BQ2531" s="92">
        <v>89.360809324999906</v>
      </c>
      <c r="BR2531" s="91">
        <v>833</v>
      </c>
      <c r="BS2531" s="92">
        <v>1519631.0009999999</v>
      </c>
      <c r="BT2531" s="92">
        <v>5033315.9994999999</v>
      </c>
      <c r="BU2531" s="92">
        <v>833</v>
      </c>
      <c r="BV2531" s="93">
        <v>44562</v>
      </c>
      <c r="BW2531" s="93">
        <v>44926</v>
      </c>
      <c r="BX2531" s="40"/>
      <c r="BY2531" s="15">
        <f>IF(BI2531=0,MAX($BY$5:BY2530)+1,0)</f>
        <v>0</v>
      </c>
      <c r="BZ2531" s="15" t="str">
        <f t="shared" si="41"/>
        <v/>
      </c>
    </row>
    <row r="2532" spans="61:78" x14ac:dyDescent="0.25">
      <c r="BI2532" s="27">
        <v>6</v>
      </c>
      <c r="BJ2532" t="s">
        <v>402</v>
      </c>
      <c r="BK2532" s="91">
        <v>-5.0000000000000001E-3</v>
      </c>
      <c r="BL2532" s="92" t="s">
        <v>604</v>
      </c>
      <c r="BM2532" s="92">
        <v>0</v>
      </c>
      <c r="BN2532" s="92">
        <v>7027</v>
      </c>
      <c r="BO2532" s="92">
        <v>105.78554535000001</v>
      </c>
      <c r="BP2532" s="92">
        <v>69.659011840000005</v>
      </c>
      <c r="BQ2532" s="92">
        <v>87.722278595000006</v>
      </c>
      <c r="BR2532" s="91">
        <v>2503</v>
      </c>
      <c r="BS2532" s="92">
        <v>1519820.0038999999</v>
      </c>
      <c r="BT2532" s="92">
        <v>5032380.0003000004</v>
      </c>
      <c r="BU2532" s="92">
        <v>2503</v>
      </c>
      <c r="BV2532" s="93">
        <v>44562</v>
      </c>
      <c r="BW2532" s="93">
        <v>44926</v>
      </c>
      <c r="BX2532" s="40"/>
      <c r="BY2532" s="15">
        <f>IF(BI2532=0,MAX($BY$5:BY2531)+1,0)</f>
        <v>0</v>
      </c>
      <c r="BZ2532" s="15" t="str">
        <f t="shared" si="41"/>
        <v/>
      </c>
    </row>
    <row r="2533" spans="61:78" x14ac:dyDescent="0.25">
      <c r="BI2533" s="27">
        <v>7</v>
      </c>
      <c r="BJ2533" t="s">
        <v>404</v>
      </c>
      <c r="BK2533" s="91">
        <v>-0.01</v>
      </c>
      <c r="BL2533" s="92" t="s">
        <v>606</v>
      </c>
      <c r="BM2533" s="92">
        <v>0</v>
      </c>
      <c r="BN2533" s="92">
        <v>2010</v>
      </c>
      <c r="BO2533" s="92">
        <v>110.89460754</v>
      </c>
      <c r="BP2533" s="92">
        <v>65.334671020000002</v>
      </c>
      <c r="BQ2533" s="92">
        <v>88.114639280000006</v>
      </c>
      <c r="BR2533" s="91">
        <v>2550</v>
      </c>
      <c r="BS2533" s="92">
        <v>1517747.0035000001</v>
      </c>
      <c r="BT2533" s="92">
        <v>5032975.0000999998</v>
      </c>
      <c r="BU2533" s="92">
        <v>2550</v>
      </c>
      <c r="BV2533" s="93">
        <v>44562</v>
      </c>
      <c r="BW2533" s="93">
        <v>44926</v>
      </c>
      <c r="BX2533" s="40"/>
      <c r="BY2533" s="15">
        <f>IF(BI2533=0,MAX($BY$5:BY2532)+1,0)</f>
        <v>0</v>
      </c>
      <c r="BZ2533" s="15" t="str">
        <f t="shared" si="41"/>
        <v/>
      </c>
    </row>
    <row r="2534" spans="61:78" x14ac:dyDescent="0.25">
      <c r="BI2534" s="27">
        <v>8</v>
      </c>
      <c r="BJ2534" t="s">
        <v>405</v>
      </c>
      <c r="BK2534" s="91">
        <v>-8.0000000000000002E-3</v>
      </c>
      <c r="BL2534" s="92" t="s">
        <v>607</v>
      </c>
      <c r="BM2534" s="92">
        <v>0</v>
      </c>
      <c r="BN2534" s="92">
        <v>2256</v>
      </c>
      <c r="BO2534" s="92">
        <v>110.55115508999999</v>
      </c>
      <c r="BP2534" s="92">
        <v>65.523017879999998</v>
      </c>
      <c r="BQ2534" s="92">
        <v>88.037086485000003</v>
      </c>
      <c r="BR2534" s="91">
        <v>2551</v>
      </c>
      <c r="BS2534" s="92">
        <v>1517591.9992</v>
      </c>
      <c r="BT2534" s="92">
        <v>5032844.9995999997</v>
      </c>
      <c r="BU2534" s="92">
        <v>2551</v>
      </c>
      <c r="BV2534" s="93">
        <v>44562</v>
      </c>
      <c r="BW2534" s="93">
        <v>44926</v>
      </c>
      <c r="BX2534" s="40"/>
      <c r="BY2534" s="15">
        <f>IF(BI2534=0,MAX($BY$5:BY2533)+1,0)</f>
        <v>0</v>
      </c>
      <c r="BZ2534" s="15" t="str">
        <f t="shared" si="41"/>
        <v/>
      </c>
    </row>
    <row r="2535" spans="61:78" x14ac:dyDescent="0.25">
      <c r="BI2535" s="27">
        <v>9</v>
      </c>
      <c r="BJ2535" t="s">
        <v>406</v>
      </c>
      <c r="BK2535" s="91">
        <v>-1.2E-2</v>
      </c>
      <c r="BL2535" s="92" t="s">
        <v>608</v>
      </c>
      <c r="BM2535" s="92">
        <v>0</v>
      </c>
      <c r="BN2535" s="92">
        <v>2137</v>
      </c>
      <c r="BO2535" s="92">
        <v>110.35852814</v>
      </c>
      <c r="BP2535" s="92">
        <v>65.443931579999997</v>
      </c>
      <c r="BQ2535" s="92">
        <v>87.901229860000001</v>
      </c>
      <c r="BR2535" s="91">
        <v>2559</v>
      </c>
      <c r="BS2535" s="92">
        <v>1517866.0035999999</v>
      </c>
      <c r="BT2535" s="92">
        <v>5032951.9955000002</v>
      </c>
      <c r="BU2535" s="92">
        <v>2559</v>
      </c>
      <c r="BV2535" s="93">
        <v>44562</v>
      </c>
      <c r="BW2535" s="93">
        <v>44926</v>
      </c>
      <c r="BX2535" s="40"/>
      <c r="BY2535" s="15">
        <f>IF(BI2535=0,MAX($BY$5:BY2534)+1,0)</f>
        <v>0</v>
      </c>
      <c r="BZ2535" s="15" t="str">
        <f t="shared" si="41"/>
        <v/>
      </c>
    </row>
    <row r="2536" spans="61:78" x14ac:dyDescent="0.25">
      <c r="BI2536" s="27">
        <v>10</v>
      </c>
      <c r="BJ2536" t="s">
        <v>407</v>
      </c>
      <c r="BK2536" s="91">
        <v>-2.2499999999999999E-2</v>
      </c>
      <c r="BL2536" s="92" t="s">
        <v>609</v>
      </c>
      <c r="BM2536" s="92">
        <v>0</v>
      </c>
      <c r="BN2536" s="92">
        <v>645</v>
      </c>
      <c r="BO2536" s="92">
        <v>109.94715881</v>
      </c>
      <c r="BP2536" s="92">
        <v>72.904418949999993</v>
      </c>
      <c r="BQ2536" s="92">
        <v>91.425788879999999</v>
      </c>
      <c r="BR2536" s="91">
        <v>4740</v>
      </c>
      <c r="BS2536" s="92">
        <v>1519004.9994999999</v>
      </c>
      <c r="BT2536" s="92">
        <v>5033871.9913999997</v>
      </c>
      <c r="BU2536" s="92">
        <v>4740</v>
      </c>
      <c r="BV2536" s="93">
        <v>44562</v>
      </c>
      <c r="BW2536" s="93">
        <v>44926</v>
      </c>
      <c r="BX2536" s="40"/>
      <c r="BY2536" s="15">
        <f>IF(BI2536=0,MAX($BY$5:BY2535)+1,0)</f>
        <v>0</v>
      </c>
      <c r="BZ2536" s="15" t="str">
        <f t="shared" si="41"/>
        <v/>
      </c>
    </row>
    <row r="2537" spans="61:78" x14ac:dyDescent="0.25">
      <c r="BI2537" s="27">
        <v>11</v>
      </c>
      <c r="BJ2537" t="s">
        <v>407</v>
      </c>
      <c r="BK2537" s="91">
        <v>-2.2499999999999999E-2</v>
      </c>
      <c r="BL2537" s="92" t="s">
        <v>610</v>
      </c>
      <c r="BM2537" s="92">
        <v>0</v>
      </c>
      <c r="BN2537" s="92">
        <v>645</v>
      </c>
      <c r="BO2537" s="92">
        <v>109.94715881</v>
      </c>
      <c r="BP2537" s="92">
        <v>72.904418949999993</v>
      </c>
      <c r="BQ2537" s="92">
        <v>91.425788879999999</v>
      </c>
      <c r="BR2537" s="91">
        <v>4741</v>
      </c>
      <c r="BS2537" s="92">
        <v>1519003.9994999999</v>
      </c>
      <c r="BT2537" s="92">
        <v>5033866.9908999996</v>
      </c>
      <c r="BU2537" s="92">
        <v>4741</v>
      </c>
      <c r="BV2537" s="93">
        <v>44562</v>
      </c>
      <c r="BW2537" s="93">
        <v>44926</v>
      </c>
      <c r="BX2537" s="40"/>
      <c r="BY2537" s="15">
        <f>IF(BI2537=0,MAX($BY$5:BY2536)+1,0)</f>
        <v>0</v>
      </c>
      <c r="BZ2537" s="15" t="str">
        <f t="shared" si="41"/>
        <v/>
      </c>
    </row>
    <row r="2538" spans="61:78" x14ac:dyDescent="0.25">
      <c r="BI2538" s="27">
        <v>12</v>
      </c>
      <c r="BJ2538" t="s">
        <v>409</v>
      </c>
      <c r="BK2538" s="91">
        <v>-8.0000000000000002E-3</v>
      </c>
      <c r="BL2538" s="92" t="s">
        <v>612</v>
      </c>
      <c r="BM2538" s="92">
        <v>0</v>
      </c>
      <c r="BN2538" s="92">
        <v>8231</v>
      </c>
      <c r="BO2538" s="92">
        <v>109.92002869</v>
      </c>
      <c r="BP2538" s="92">
        <v>64.246482850000007</v>
      </c>
      <c r="BQ2538" s="92">
        <v>87.083255769999994</v>
      </c>
      <c r="BR2538" s="91" t="s">
        <v>18</v>
      </c>
      <c r="BS2538" s="92">
        <v>1517647.0034</v>
      </c>
      <c r="BT2538" s="92">
        <v>5031648.0003000004</v>
      </c>
      <c r="BU2538" s="92" t="s">
        <v>18</v>
      </c>
      <c r="BV2538" s="93">
        <v>44562</v>
      </c>
      <c r="BW2538" s="93">
        <v>44926</v>
      </c>
      <c r="BX2538" s="40"/>
      <c r="BY2538" s="15">
        <f>IF(BI2538=0,MAX($BY$5:BY2537)+1,0)</f>
        <v>0</v>
      </c>
      <c r="BZ2538" s="15" t="str">
        <f t="shared" si="41"/>
        <v/>
      </c>
    </row>
    <row r="2539" spans="61:78" x14ac:dyDescent="0.25">
      <c r="BI2539" s="27">
        <v>13</v>
      </c>
      <c r="BJ2539" t="s">
        <v>410</v>
      </c>
      <c r="BK2539" s="91">
        <v>-8.0000000000000002E-3</v>
      </c>
      <c r="BL2539" s="92" t="s">
        <v>613</v>
      </c>
      <c r="BM2539" s="92">
        <v>0</v>
      </c>
      <c r="BN2539" s="92">
        <v>7745</v>
      </c>
      <c r="BO2539" s="92">
        <v>109.08650208</v>
      </c>
      <c r="BP2539" s="92">
        <v>64.124412539999994</v>
      </c>
      <c r="BQ2539" s="92">
        <v>86.605457309999906</v>
      </c>
      <c r="BR2539" s="91" t="s">
        <v>19</v>
      </c>
      <c r="BS2539" s="92">
        <v>1517718.0031000001</v>
      </c>
      <c r="BT2539" s="92">
        <v>5031736.0006999997</v>
      </c>
      <c r="BU2539" s="92" t="s">
        <v>19</v>
      </c>
      <c r="BV2539" s="93">
        <v>44562</v>
      </c>
      <c r="BW2539" s="93">
        <v>44926</v>
      </c>
      <c r="BX2539" s="40"/>
      <c r="BY2539" s="15">
        <f>IF(BI2539=0,MAX($BY$5:BY2538)+1,0)</f>
        <v>0</v>
      </c>
      <c r="BZ2539" s="15" t="str">
        <f t="shared" si="41"/>
        <v/>
      </c>
    </row>
    <row r="2540" spans="61:78" x14ac:dyDescent="0.25">
      <c r="BI2540" s="27">
        <v>14</v>
      </c>
      <c r="BJ2540" t="s">
        <v>412</v>
      </c>
      <c r="BK2540" s="91">
        <v>-8.0000000000000002E-3</v>
      </c>
      <c r="BL2540" s="92" t="s">
        <v>615</v>
      </c>
      <c r="BM2540" s="92">
        <v>0</v>
      </c>
      <c r="BN2540" s="92">
        <v>9316</v>
      </c>
      <c r="BO2540" s="92">
        <v>108.80895233</v>
      </c>
      <c r="BP2540" s="92">
        <v>63.80172348</v>
      </c>
      <c r="BQ2540" s="92">
        <v>86.305337905000002</v>
      </c>
      <c r="BR2540" s="91" t="s">
        <v>28</v>
      </c>
      <c r="BS2540" s="92">
        <v>1517845.0024000001</v>
      </c>
      <c r="BT2540" s="92">
        <v>5031586.9985999996</v>
      </c>
      <c r="BU2540" s="92" t="s">
        <v>28</v>
      </c>
      <c r="BV2540" s="93">
        <v>44562</v>
      </c>
      <c r="BW2540" s="93">
        <v>44926</v>
      </c>
      <c r="BX2540" s="40"/>
      <c r="BY2540" s="15">
        <f>IF(BI2540=0,MAX($BY$5:BY2539)+1,0)</f>
        <v>0</v>
      </c>
      <c r="BZ2540" s="15" t="str">
        <f t="shared" si="41"/>
        <v/>
      </c>
    </row>
    <row r="2541" spans="61:78" x14ac:dyDescent="0.25">
      <c r="BI2541" s="27">
        <v>15</v>
      </c>
      <c r="BJ2541" t="s">
        <v>413</v>
      </c>
      <c r="BK2541" s="91">
        <v>-8.0000000000000002E-3</v>
      </c>
      <c r="BL2541" s="92" t="s">
        <v>616</v>
      </c>
      <c r="BM2541" s="92">
        <v>0</v>
      </c>
      <c r="BN2541" s="92">
        <v>10445</v>
      </c>
      <c r="BO2541" s="92">
        <v>109.21190643</v>
      </c>
      <c r="BP2541" s="92">
        <v>63.974983219999999</v>
      </c>
      <c r="BQ2541" s="92">
        <v>86.593444825000006</v>
      </c>
      <c r="BR2541" s="91" t="s">
        <v>29</v>
      </c>
      <c r="BS2541" s="92">
        <v>1517749.0031000001</v>
      </c>
      <c r="BT2541" s="92">
        <v>5031492.9918999998</v>
      </c>
      <c r="BU2541" s="92" t="s">
        <v>29</v>
      </c>
      <c r="BV2541" s="93">
        <v>44562</v>
      </c>
      <c r="BW2541" s="93">
        <v>44926</v>
      </c>
      <c r="BX2541" s="40"/>
      <c r="BY2541" s="15">
        <f>IF(BI2541=0,MAX($BY$5:BY2540)+1,0)</f>
        <v>0</v>
      </c>
      <c r="BZ2541" s="15" t="str">
        <f t="shared" si="41"/>
        <v/>
      </c>
    </row>
    <row r="2542" spans="61:78" x14ac:dyDescent="0.25">
      <c r="BI2542" s="27">
        <v>16</v>
      </c>
      <c r="BJ2542" t="s">
        <v>417</v>
      </c>
      <c r="BK2542" s="91">
        <v>-8.0000000000000002E-3</v>
      </c>
      <c r="BL2542" s="92" t="s">
        <v>621</v>
      </c>
      <c r="BM2542" s="92">
        <v>0</v>
      </c>
      <c r="BN2542" s="92">
        <v>1919</v>
      </c>
      <c r="BO2542" s="92">
        <v>107.52838898</v>
      </c>
      <c r="BP2542" s="92">
        <v>71.738250730000004</v>
      </c>
      <c r="BQ2542" s="92">
        <v>89.633319854999996</v>
      </c>
      <c r="BR2542" s="91" t="s">
        <v>38</v>
      </c>
      <c r="BS2542" s="92">
        <v>1519559.9978</v>
      </c>
      <c r="BT2542" s="92">
        <v>5033463.9984999998</v>
      </c>
      <c r="BU2542" s="92" t="s">
        <v>38</v>
      </c>
      <c r="BV2542" s="93">
        <v>44562</v>
      </c>
      <c r="BW2542" s="93">
        <v>44926</v>
      </c>
      <c r="BX2542" s="40"/>
      <c r="BY2542" s="15">
        <f>IF(BI2542=0,MAX($BY$5:BY2541)+1,0)</f>
        <v>0</v>
      </c>
      <c r="BZ2542" s="15" t="str">
        <f t="shared" si="41"/>
        <v/>
      </c>
    </row>
    <row r="2543" spans="61:78" x14ac:dyDescent="0.25">
      <c r="BI2543" s="27">
        <v>17</v>
      </c>
      <c r="BJ2543" t="s">
        <v>418</v>
      </c>
      <c r="BK2543" s="91">
        <v>-8.0000000000000002E-3</v>
      </c>
      <c r="BL2543" s="92" t="s">
        <v>622</v>
      </c>
      <c r="BM2543" s="92">
        <v>0</v>
      </c>
      <c r="BN2543" s="92">
        <v>2048</v>
      </c>
      <c r="BO2543" s="92">
        <v>107.55656433</v>
      </c>
      <c r="BP2543" s="92">
        <v>71.476799009999993</v>
      </c>
      <c r="BQ2543" s="92">
        <v>89.516681669999997</v>
      </c>
      <c r="BR2543" s="91" t="s">
        <v>39</v>
      </c>
      <c r="BS2543" s="92">
        <v>1519593.9975000001</v>
      </c>
      <c r="BT2543" s="92">
        <v>5033411.9990999997</v>
      </c>
      <c r="BU2543" s="92" t="s">
        <v>39</v>
      </c>
      <c r="BV2543" s="93">
        <v>44562</v>
      </c>
      <c r="BW2543" s="93">
        <v>44926</v>
      </c>
      <c r="BX2543" s="40"/>
      <c r="BY2543" s="15">
        <f>IF(BI2543=0,MAX($BY$5:BY2542)+1,0)</f>
        <v>0</v>
      </c>
      <c r="BZ2543" s="15" t="str">
        <f t="shared" si="41"/>
        <v/>
      </c>
    </row>
    <row r="2544" spans="61:78" x14ac:dyDescent="0.25">
      <c r="BI2544" s="27">
        <v>18</v>
      </c>
      <c r="BJ2544" t="s">
        <v>419</v>
      </c>
      <c r="BK2544" s="91">
        <v>-8.0000000000000002E-3</v>
      </c>
      <c r="BL2544" s="92" t="s">
        <v>623</v>
      </c>
      <c r="BM2544" s="92">
        <v>0</v>
      </c>
      <c r="BN2544" s="92">
        <v>2173</v>
      </c>
      <c r="BO2544" s="92">
        <v>107.66276550000001</v>
      </c>
      <c r="BP2544" s="92">
        <v>71.339622500000004</v>
      </c>
      <c r="BQ2544" s="92">
        <v>89.501193999999998</v>
      </c>
      <c r="BR2544" s="91" t="s">
        <v>40</v>
      </c>
      <c r="BS2544" s="92">
        <v>1519634.9982</v>
      </c>
      <c r="BT2544" s="92">
        <v>5033369.9902999997</v>
      </c>
      <c r="BU2544" s="92" t="s">
        <v>40</v>
      </c>
      <c r="BV2544" s="93">
        <v>44562</v>
      </c>
      <c r="BW2544" s="93">
        <v>44926</v>
      </c>
      <c r="BX2544" s="40"/>
      <c r="BY2544" s="15">
        <f>IF(BI2544=0,MAX($BY$5:BY2543)+1,0)</f>
        <v>0</v>
      </c>
      <c r="BZ2544" s="15" t="str">
        <f t="shared" si="41"/>
        <v/>
      </c>
    </row>
    <row r="2545" spans="61:78" x14ac:dyDescent="0.25">
      <c r="BI2545" s="27">
        <v>19</v>
      </c>
      <c r="BJ2545" t="s">
        <v>420</v>
      </c>
      <c r="BK2545" s="91">
        <v>6.0000000000000001E-3</v>
      </c>
      <c r="BL2545" s="92" t="s">
        <v>624</v>
      </c>
      <c r="BM2545" s="92">
        <v>0</v>
      </c>
      <c r="BN2545" s="92">
        <v>2169</v>
      </c>
      <c r="BO2545" s="92">
        <v>108.33624268</v>
      </c>
      <c r="BP2545" s="92">
        <v>71.719467159999994</v>
      </c>
      <c r="BQ2545" s="92">
        <v>90.027854919999996</v>
      </c>
      <c r="BR2545" s="91" t="s">
        <v>41</v>
      </c>
      <c r="BS2545" s="92">
        <v>1519433.0009000001</v>
      </c>
      <c r="BT2545" s="92">
        <v>5033336.9924999997</v>
      </c>
      <c r="BU2545" s="92" t="s">
        <v>41</v>
      </c>
      <c r="BV2545" s="93">
        <v>44562</v>
      </c>
      <c r="BW2545" s="93">
        <v>44926</v>
      </c>
      <c r="BX2545" s="40"/>
      <c r="BY2545" s="15">
        <f>IF(BI2545=0,MAX($BY$5:BY2544)+1,0)</f>
        <v>0</v>
      </c>
      <c r="BZ2545" s="15" t="str">
        <f t="shared" si="41"/>
        <v/>
      </c>
    </row>
    <row r="2546" spans="61:78" x14ac:dyDescent="0.25">
      <c r="BI2546" s="27">
        <v>20</v>
      </c>
      <c r="BJ2546" t="s">
        <v>420</v>
      </c>
      <c r="BK2546" s="91">
        <v>6.0000000000000001E-3</v>
      </c>
      <c r="BL2546" s="92" t="s">
        <v>625</v>
      </c>
      <c r="BM2546" s="92">
        <v>0</v>
      </c>
      <c r="BN2546" s="92">
        <v>2169</v>
      </c>
      <c r="BO2546" s="92">
        <v>108.33624268</v>
      </c>
      <c r="BP2546" s="92">
        <v>71.719467159999994</v>
      </c>
      <c r="BQ2546" s="92">
        <v>90.027854919999996</v>
      </c>
      <c r="BR2546" s="91" t="s">
        <v>42</v>
      </c>
      <c r="BS2546" s="92">
        <v>1519443.996</v>
      </c>
      <c r="BT2546" s="92">
        <v>5033326.9955000002</v>
      </c>
      <c r="BU2546" s="92" t="s">
        <v>42</v>
      </c>
      <c r="BV2546" s="93">
        <v>44562</v>
      </c>
      <c r="BW2546" s="93">
        <v>44926</v>
      </c>
      <c r="BX2546" s="40"/>
      <c r="BY2546" s="15">
        <f>IF(BI2546=0,MAX($BY$5:BY2545)+1,0)</f>
        <v>0</v>
      </c>
      <c r="BZ2546" s="15" t="str">
        <f t="shared" si="41"/>
        <v/>
      </c>
    </row>
    <row r="2547" spans="61:78" x14ac:dyDescent="0.25">
      <c r="BI2547" s="27">
        <v>21</v>
      </c>
      <c r="BJ2547" t="s">
        <v>421</v>
      </c>
      <c r="BK2547" s="91">
        <v>6.0000000000000001E-3</v>
      </c>
      <c r="BL2547" s="92" t="s">
        <v>626</v>
      </c>
      <c r="BM2547" s="92">
        <v>0</v>
      </c>
      <c r="BN2547" s="92">
        <v>2295</v>
      </c>
      <c r="BO2547" s="92">
        <v>107.84601592999999</v>
      </c>
      <c r="BP2547" s="92">
        <v>71.506248470000003</v>
      </c>
      <c r="BQ2547" s="92">
        <v>89.676132199999998</v>
      </c>
      <c r="BR2547" s="91" t="s">
        <v>43</v>
      </c>
      <c r="BS2547" s="92">
        <v>1519469.0020999999</v>
      </c>
      <c r="BT2547" s="92">
        <v>5033304.9913999997</v>
      </c>
      <c r="BU2547" s="92" t="s">
        <v>43</v>
      </c>
      <c r="BV2547" s="93">
        <v>44562</v>
      </c>
      <c r="BW2547" s="93">
        <v>44926</v>
      </c>
      <c r="BX2547" s="40"/>
      <c r="BY2547" s="15">
        <f>IF(BI2547=0,MAX($BY$5:BY2546)+1,0)</f>
        <v>0</v>
      </c>
      <c r="BZ2547" s="15" t="str">
        <f t="shared" si="41"/>
        <v/>
      </c>
    </row>
    <row r="2548" spans="61:78" x14ac:dyDescent="0.25">
      <c r="BI2548" s="27">
        <v>22</v>
      </c>
      <c r="BJ2548" t="s">
        <v>421</v>
      </c>
      <c r="BK2548" s="91">
        <v>6.0000000000000001E-3</v>
      </c>
      <c r="BL2548" s="92" t="s">
        <v>627</v>
      </c>
      <c r="BM2548" s="92">
        <v>0</v>
      </c>
      <c r="BN2548" s="92">
        <v>2295</v>
      </c>
      <c r="BO2548" s="92">
        <v>107.84601592999999</v>
      </c>
      <c r="BP2548" s="92">
        <v>71.506248470000003</v>
      </c>
      <c r="BQ2548" s="92">
        <v>89.676132199999998</v>
      </c>
      <c r="BR2548" s="91" t="s">
        <v>44</v>
      </c>
      <c r="BS2548" s="92">
        <v>1519482.0045</v>
      </c>
      <c r="BT2548" s="92">
        <v>5033285.9927000003</v>
      </c>
      <c r="BU2548" s="92" t="s">
        <v>44</v>
      </c>
      <c r="BV2548" s="93">
        <v>44562</v>
      </c>
      <c r="BW2548" s="93">
        <v>44926</v>
      </c>
      <c r="BX2548" s="40"/>
      <c r="BY2548" s="15">
        <f>IF(BI2548=0,MAX($BY$5:BY2547)+1,0)</f>
        <v>0</v>
      </c>
      <c r="BZ2548" s="15" t="str">
        <f t="shared" si="41"/>
        <v/>
      </c>
    </row>
    <row r="2549" spans="61:78" x14ac:dyDescent="0.25">
      <c r="BI2549" s="27">
        <v>23</v>
      </c>
      <c r="BJ2549" t="s">
        <v>422</v>
      </c>
      <c r="BK2549" s="91">
        <v>2.4E-2</v>
      </c>
      <c r="BL2549" s="92" t="s">
        <v>628</v>
      </c>
      <c r="BM2549" s="92">
        <v>0</v>
      </c>
      <c r="BN2549" s="92">
        <v>2527</v>
      </c>
      <c r="BO2549" s="92">
        <v>107.97271729000001</v>
      </c>
      <c r="BP2549" s="92">
        <v>71.206565859999998</v>
      </c>
      <c r="BQ2549" s="92">
        <v>89.589641575000002</v>
      </c>
      <c r="BR2549" s="91" t="s">
        <v>45</v>
      </c>
      <c r="BS2549" s="92">
        <v>1519518.9950999999</v>
      </c>
      <c r="BT2549" s="92">
        <v>5033226.9990999997</v>
      </c>
      <c r="BU2549" s="92" t="s">
        <v>45</v>
      </c>
      <c r="BV2549" s="93">
        <v>44562</v>
      </c>
      <c r="BW2549" s="93">
        <v>44926</v>
      </c>
      <c r="BX2549" s="40"/>
      <c r="BY2549" s="15">
        <f>IF(BI2549=0,MAX($BY$5:BY2548)+1,0)</f>
        <v>0</v>
      </c>
      <c r="BZ2549" s="15" t="str">
        <f t="shared" si="41"/>
        <v/>
      </c>
    </row>
    <row r="2550" spans="61:78" x14ac:dyDescent="0.25">
      <c r="BI2550" s="27">
        <v>24</v>
      </c>
      <c r="BJ2550" t="s">
        <v>423</v>
      </c>
      <c r="BK2550" s="91">
        <v>-2.1399999999999999E-2</v>
      </c>
      <c r="BL2550" s="92" t="s">
        <v>629</v>
      </c>
      <c r="BM2550" s="92">
        <v>0</v>
      </c>
      <c r="BN2550" s="92">
        <v>2287</v>
      </c>
      <c r="BO2550" s="92">
        <v>107.6685791</v>
      </c>
      <c r="BP2550" s="92">
        <v>71.260536189999996</v>
      </c>
      <c r="BQ2550" s="92">
        <v>89.464557644999999</v>
      </c>
      <c r="BR2550" s="91" t="s">
        <v>46</v>
      </c>
      <c r="BS2550" s="92">
        <v>1519078.0001999999</v>
      </c>
      <c r="BT2550" s="92">
        <v>5033219.9946999997</v>
      </c>
      <c r="BU2550" s="92" t="s">
        <v>46</v>
      </c>
      <c r="BV2550" s="93">
        <v>44562</v>
      </c>
      <c r="BW2550" s="93">
        <v>44926</v>
      </c>
      <c r="BX2550" s="40"/>
      <c r="BY2550" s="15">
        <f>IF(BI2550=0,MAX($BY$5:BY2549)+1,0)</f>
        <v>0</v>
      </c>
      <c r="BZ2550" s="15" t="str">
        <f t="shared" si="41"/>
        <v/>
      </c>
    </row>
    <row r="2551" spans="61:78" x14ac:dyDescent="0.25">
      <c r="BI2551" s="27">
        <v>25</v>
      </c>
      <c r="BJ2551" t="s">
        <v>424</v>
      </c>
      <c r="BK2551" s="91">
        <v>2.1399999999999999E-2</v>
      </c>
      <c r="BL2551" s="92" t="s">
        <v>630</v>
      </c>
      <c r="BM2551" s="92">
        <v>0</v>
      </c>
      <c r="BN2551" s="92">
        <v>1909</v>
      </c>
      <c r="BO2551" s="92">
        <v>108.11677551</v>
      </c>
      <c r="BP2551" s="92">
        <v>71.622856139999996</v>
      </c>
      <c r="BQ2551" s="92">
        <v>89.869815824999904</v>
      </c>
      <c r="BR2551" s="91" t="s">
        <v>47</v>
      </c>
      <c r="BS2551" s="92">
        <v>1519088.0037</v>
      </c>
      <c r="BT2551" s="92">
        <v>5033340.9992000004</v>
      </c>
      <c r="BU2551" s="92" t="s">
        <v>47</v>
      </c>
      <c r="BV2551" s="93">
        <v>44562</v>
      </c>
      <c r="BW2551" s="93">
        <v>44926</v>
      </c>
      <c r="BX2551" s="40"/>
      <c r="BY2551" s="15">
        <f>IF(BI2551=0,MAX($BY$5:BY2550)+1,0)</f>
        <v>0</v>
      </c>
      <c r="BZ2551" s="15" t="str">
        <f t="shared" si="41"/>
        <v/>
      </c>
    </row>
    <row r="2552" spans="61:78" x14ac:dyDescent="0.25">
      <c r="BI2552" s="27">
        <v>26</v>
      </c>
      <c r="BJ2552" t="s">
        <v>425</v>
      </c>
      <c r="BK2552" s="91">
        <v>2.1399999999999999E-2</v>
      </c>
      <c r="BL2552" s="92" t="s">
        <v>631</v>
      </c>
      <c r="BM2552" s="92">
        <v>0</v>
      </c>
      <c r="BN2552" s="92">
        <v>2161</v>
      </c>
      <c r="BO2552" s="92">
        <v>107.9879303</v>
      </c>
      <c r="BP2552" s="92">
        <v>71.230773929999998</v>
      </c>
      <c r="BQ2552" s="92">
        <v>89.609352114999993</v>
      </c>
      <c r="BR2552" s="91" t="s">
        <v>48</v>
      </c>
      <c r="BS2552" s="92">
        <v>1519071.9994999999</v>
      </c>
      <c r="BT2552" s="92">
        <v>5033226.9907999998</v>
      </c>
      <c r="BU2552" s="92" t="s">
        <v>48</v>
      </c>
      <c r="BV2552" s="93">
        <v>44562</v>
      </c>
      <c r="BW2552" s="93">
        <v>44926</v>
      </c>
      <c r="BX2552" s="40"/>
      <c r="BY2552" s="15">
        <f>IF(BI2552=0,MAX($BY$5:BY2551)+1,0)</f>
        <v>0</v>
      </c>
      <c r="BZ2552" s="15" t="str">
        <f t="shared" si="41"/>
        <v/>
      </c>
    </row>
    <row r="2553" spans="61:78" x14ac:dyDescent="0.25">
      <c r="BI2553" s="27">
        <v>27</v>
      </c>
      <c r="BJ2553" t="s">
        <v>426</v>
      </c>
      <c r="BK2553" s="91">
        <v>-6.0000000000000001E-3</v>
      </c>
      <c r="BL2553" s="92" t="s">
        <v>632</v>
      </c>
      <c r="BM2553" s="92">
        <v>0</v>
      </c>
      <c r="BN2553" s="92">
        <v>2528</v>
      </c>
      <c r="BO2553" s="92">
        <v>107.90103148999999</v>
      </c>
      <c r="BP2553" s="92">
        <v>71.132980349999997</v>
      </c>
      <c r="BQ2553" s="92">
        <v>89.517005920000003</v>
      </c>
      <c r="BR2553" s="91" t="s">
        <v>49</v>
      </c>
      <c r="BS2553" s="92">
        <v>1519568.0019</v>
      </c>
      <c r="BT2553" s="92">
        <v>5033226.9948000005</v>
      </c>
      <c r="BU2553" s="92" t="s">
        <v>49</v>
      </c>
      <c r="BV2553" s="93">
        <v>44562</v>
      </c>
      <c r="BW2553" s="93">
        <v>44926</v>
      </c>
      <c r="BX2553" s="40"/>
      <c r="BY2553" s="15">
        <f>IF(BI2553=0,MAX($BY$5:BY2552)+1,0)</f>
        <v>0</v>
      </c>
      <c r="BZ2553" s="15" t="str">
        <f t="shared" si="41"/>
        <v/>
      </c>
    </row>
    <row r="2554" spans="61:78" x14ac:dyDescent="0.25">
      <c r="BI2554" s="27">
        <v>28</v>
      </c>
      <c r="BJ2554" t="s">
        <v>426</v>
      </c>
      <c r="BK2554" s="91">
        <v>-6.0000000000000001E-3</v>
      </c>
      <c r="BL2554" s="92" t="s">
        <v>633</v>
      </c>
      <c r="BM2554" s="92">
        <v>0</v>
      </c>
      <c r="BN2554" s="92">
        <v>2528</v>
      </c>
      <c r="BO2554" s="92">
        <v>107.90103148999999</v>
      </c>
      <c r="BP2554" s="92">
        <v>71.132980349999997</v>
      </c>
      <c r="BQ2554" s="92">
        <v>89.517005920000003</v>
      </c>
      <c r="BR2554" s="91" t="s">
        <v>50</v>
      </c>
      <c r="BS2554" s="92">
        <v>1519571.9987999999</v>
      </c>
      <c r="BT2554" s="92">
        <v>5033222.9929</v>
      </c>
      <c r="BU2554" s="92" t="s">
        <v>50</v>
      </c>
      <c r="BV2554" s="93">
        <v>44562</v>
      </c>
      <c r="BW2554" s="93">
        <v>44926</v>
      </c>
      <c r="BX2554" s="40"/>
      <c r="BY2554" s="15">
        <f>IF(BI2554=0,MAX($BY$5:BY2553)+1,0)</f>
        <v>0</v>
      </c>
      <c r="BZ2554" s="15" t="str">
        <f t="shared" si="41"/>
        <v/>
      </c>
    </row>
    <row r="2555" spans="61:78" x14ac:dyDescent="0.25">
      <c r="BI2555" s="27">
        <v>29</v>
      </c>
      <c r="BJ2555" t="s">
        <v>427</v>
      </c>
      <c r="BK2555" s="91">
        <v>6.0000000000000001E-3</v>
      </c>
      <c r="BL2555" s="92" t="s">
        <v>634</v>
      </c>
      <c r="BM2555" s="92">
        <v>0</v>
      </c>
      <c r="BN2555" s="92">
        <v>2412</v>
      </c>
      <c r="BO2555" s="92">
        <v>108.01702118</v>
      </c>
      <c r="BP2555" s="92">
        <v>71.264244079999997</v>
      </c>
      <c r="BQ2555" s="92">
        <v>89.640632629999999</v>
      </c>
      <c r="BR2555" s="91" t="s">
        <v>51</v>
      </c>
      <c r="BS2555" s="92">
        <v>1519546.9998999999</v>
      </c>
      <c r="BT2555" s="92">
        <v>5033241</v>
      </c>
      <c r="BU2555" s="92" t="s">
        <v>51</v>
      </c>
      <c r="BV2555" s="93">
        <v>44562</v>
      </c>
      <c r="BW2555" s="93">
        <v>44926</v>
      </c>
      <c r="BX2555" s="40"/>
      <c r="BY2555" s="15">
        <f>IF(BI2555=0,MAX($BY$5:BY2554)+1,0)</f>
        <v>0</v>
      </c>
      <c r="BZ2555" s="15" t="str">
        <f t="shared" si="41"/>
        <v/>
      </c>
    </row>
    <row r="2556" spans="61:78" x14ac:dyDescent="0.25">
      <c r="BI2556" s="27">
        <v>30</v>
      </c>
      <c r="BJ2556" t="s">
        <v>426</v>
      </c>
      <c r="BK2556" s="91">
        <v>6.0000000000000001E-3</v>
      </c>
      <c r="BL2556" s="92" t="s">
        <v>635</v>
      </c>
      <c r="BM2556" s="92">
        <v>0</v>
      </c>
      <c r="BN2556" s="92">
        <v>2528</v>
      </c>
      <c r="BO2556" s="92">
        <v>107.90103148999999</v>
      </c>
      <c r="BP2556" s="92">
        <v>71.132980349999997</v>
      </c>
      <c r="BQ2556" s="92">
        <v>89.517005920000003</v>
      </c>
      <c r="BR2556" s="91" t="s">
        <v>52</v>
      </c>
      <c r="BS2556" s="92">
        <v>1519545.0049999999</v>
      </c>
      <c r="BT2556" s="92">
        <v>5033238.9978999998</v>
      </c>
      <c r="BU2556" s="92" t="s">
        <v>52</v>
      </c>
      <c r="BV2556" s="93">
        <v>44562</v>
      </c>
      <c r="BW2556" s="93">
        <v>44926</v>
      </c>
      <c r="BX2556" s="40"/>
      <c r="BY2556" s="15">
        <f>IF(BI2556=0,MAX($BY$5:BY2555)+1,0)</f>
        <v>0</v>
      </c>
      <c r="BZ2556" s="15" t="str">
        <f t="shared" si="41"/>
        <v/>
      </c>
    </row>
    <row r="2557" spans="61:78" x14ac:dyDescent="0.25">
      <c r="BI2557" s="27">
        <v>31</v>
      </c>
      <c r="BJ2557" t="s">
        <v>422</v>
      </c>
      <c r="BK2557" s="91">
        <v>1.2E-2</v>
      </c>
      <c r="BL2557" s="92" t="s">
        <v>636</v>
      </c>
      <c r="BM2557" s="92">
        <v>0</v>
      </c>
      <c r="BN2557" s="92">
        <v>2527</v>
      </c>
      <c r="BO2557" s="92">
        <v>107.97271729000001</v>
      </c>
      <c r="BP2557" s="92">
        <v>71.206565859999998</v>
      </c>
      <c r="BQ2557" s="92">
        <v>89.589641575000002</v>
      </c>
      <c r="BR2557" s="91" t="s">
        <v>53</v>
      </c>
      <c r="BS2557" s="92">
        <v>1519518.9950999999</v>
      </c>
      <c r="BT2557" s="92">
        <v>5033226.9990999997</v>
      </c>
      <c r="BU2557" s="92" t="s">
        <v>53</v>
      </c>
      <c r="BV2557" s="93">
        <v>44562</v>
      </c>
      <c r="BW2557" s="93">
        <v>44926</v>
      </c>
      <c r="BX2557" s="40"/>
      <c r="BY2557" s="15">
        <f>IF(BI2557=0,MAX($BY$5:BY2556)+1,0)</f>
        <v>0</v>
      </c>
      <c r="BZ2557" s="15" t="str">
        <f t="shared" si="41"/>
        <v/>
      </c>
    </row>
    <row r="2558" spans="61:78" x14ac:dyDescent="0.25">
      <c r="BI2558" s="27">
        <v>32</v>
      </c>
      <c r="BJ2558" t="s">
        <v>426</v>
      </c>
      <c r="BK2558" s="91">
        <v>8.0000000000000002E-3</v>
      </c>
      <c r="BL2558" s="92" t="s">
        <v>639</v>
      </c>
      <c r="BM2558" s="92">
        <v>0</v>
      </c>
      <c r="BN2558" s="92">
        <v>2528</v>
      </c>
      <c r="BO2558" s="92">
        <v>107.90103148999999</v>
      </c>
      <c r="BP2558" s="92">
        <v>71.132980349999997</v>
      </c>
      <c r="BQ2558" s="92">
        <v>89.517005920000003</v>
      </c>
      <c r="BR2558" s="91" t="s">
        <v>56</v>
      </c>
      <c r="BS2558" s="92">
        <v>1519549.9957999999</v>
      </c>
      <c r="BT2558" s="92">
        <v>5033195.9979999997</v>
      </c>
      <c r="BU2558" s="92" t="s">
        <v>56</v>
      </c>
      <c r="BV2558" s="93">
        <v>44562</v>
      </c>
      <c r="BW2558" s="93">
        <v>44926</v>
      </c>
      <c r="BX2558" s="40"/>
      <c r="BY2558" s="15">
        <f>IF(BI2558=0,MAX($BY$5:BY2557)+1,0)</f>
        <v>0</v>
      </c>
      <c r="BZ2558" s="15" t="str">
        <f t="shared" si="41"/>
        <v/>
      </c>
    </row>
    <row r="2559" spans="61:78" x14ac:dyDescent="0.25">
      <c r="BI2559" s="27">
        <v>33</v>
      </c>
      <c r="BJ2559" t="s">
        <v>342</v>
      </c>
      <c r="BK2559" s="91">
        <v>6.0000000000000001E-3</v>
      </c>
      <c r="BL2559" s="92" t="s">
        <v>654</v>
      </c>
      <c r="BM2559" s="92">
        <v>0</v>
      </c>
      <c r="BN2559" s="92">
        <v>14785</v>
      </c>
      <c r="BO2559" s="92">
        <v>106.4753418</v>
      </c>
      <c r="BP2559" s="92">
        <v>63.433700559999998</v>
      </c>
      <c r="BQ2559" s="92">
        <v>84.95452118</v>
      </c>
      <c r="BR2559" s="91" t="s">
        <v>71</v>
      </c>
      <c r="BS2559" s="92">
        <v>1518762.0031999999</v>
      </c>
      <c r="BT2559" s="92">
        <v>5031310.9926000005</v>
      </c>
      <c r="BU2559" s="92" t="s">
        <v>71</v>
      </c>
      <c r="BV2559" s="93">
        <v>44562</v>
      </c>
      <c r="BW2559" s="93">
        <v>44926</v>
      </c>
      <c r="BX2559" s="40"/>
      <c r="BY2559" s="15">
        <f>IF(BI2559=0,MAX($BY$5:BY2558)+1,0)</f>
        <v>0</v>
      </c>
      <c r="BZ2559" s="15" t="str">
        <f t="shared" si="41"/>
        <v/>
      </c>
    </row>
    <row r="2560" spans="61:78" x14ac:dyDescent="0.25">
      <c r="BI2560" s="27">
        <v>34</v>
      </c>
      <c r="BJ2560" t="s">
        <v>453</v>
      </c>
      <c r="BK2560" s="91">
        <v>-3.5000000000000001E-3</v>
      </c>
      <c r="BL2560" s="92" t="s">
        <v>674</v>
      </c>
      <c r="BM2560" s="92">
        <v>0</v>
      </c>
      <c r="BN2560" s="92">
        <v>727</v>
      </c>
      <c r="BO2560" s="92">
        <v>112.15606689000001</v>
      </c>
      <c r="BP2560" s="92">
        <v>65.068504329999996</v>
      </c>
      <c r="BQ2560" s="92">
        <v>88.612285610000001</v>
      </c>
      <c r="BR2560" s="91" t="s">
        <v>87</v>
      </c>
      <c r="BS2560" s="92">
        <v>1516905.0027999999</v>
      </c>
      <c r="BT2560" s="92">
        <v>5033255.9985999996</v>
      </c>
      <c r="BU2560" s="92" t="s">
        <v>87</v>
      </c>
      <c r="BV2560" s="93">
        <v>44562</v>
      </c>
      <c r="BW2560" s="93">
        <v>44926</v>
      </c>
      <c r="BX2560" s="40"/>
      <c r="BY2560" s="15">
        <f>IF(BI2560=0,MAX($BY$5:BY2559)+1,0)</f>
        <v>0</v>
      </c>
      <c r="BZ2560" s="15" t="str">
        <f t="shared" si="41"/>
        <v/>
      </c>
    </row>
    <row r="2561" spans="61:78" x14ac:dyDescent="0.25">
      <c r="BI2561" s="27">
        <v>35</v>
      </c>
      <c r="BJ2561" t="s">
        <v>464</v>
      </c>
      <c r="BK2561" s="91">
        <v>-9.4999999999999998E-3</v>
      </c>
      <c r="BL2561" s="92" t="s">
        <v>683</v>
      </c>
      <c r="BM2561" s="92">
        <v>0</v>
      </c>
      <c r="BN2561" s="92">
        <v>9249</v>
      </c>
      <c r="BO2561" s="92">
        <v>103.56208801</v>
      </c>
      <c r="BP2561" s="92">
        <v>66.873481749999996</v>
      </c>
      <c r="BQ2561" s="92">
        <v>85.217784879999996</v>
      </c>
      <c r="BR2561" s="91" t="s">
        <v>89</v>
      </c>
      <c r="BS2561" s="92">
        <v>1520751.9961000001</v>
      </c>
      <c r="BT2561" s="92">
        <v>5032391.9959000004</v>
      </c>
      <c r="BU2561" s="92" t="s">
        <v>89</v>
      </c>
      <c r="BV2561" s="93">
        <v>44562</v>
      </c>
      <c r="BW2561" s="93">
        <v>44926</v>
      </c>
      <c r="BX2561" s="40"/>
      <c r="BY2561" s="15">
        <f>IF(BI2561=0,MAX($BY$5:BY2560)+1,0)</f>
        <v>0</v>
      </c>
      <c r="BZ2561" s="15" t="str">
        <f t="shared" si="41"/>
        <v/>
      </c>
    </row>
    <row r="2562" spans="61:78" x14ac:dyDescent="0.25">
      <c r="BI2562" s="27">
        <v>36</v>
      </c>
      <c r="BJ2562" t="s">
        <v>465</v>
      </c>
      <c r="BK2562" s="91">
        <v>-9.4999999999999998E-3</v>
      </c>
      <c r="BL2562" s="92" t="s">
        <v>684</v>
      </c>
      <c r="BM2562" s="92">
        <v>0</v>
      </c>
      <c r="BN2562" s="92">
        <v>8671</v>
      </c>
      <c r="BO2562" s="92">
        <v>104.6832962</v>
      </c>
      <c r="BP2562" s="92">
        <v>68.130287170000003</v>
      </c>
      <c r="BQ2562" s="92">
        <v>86.406791685000002</v>
      </c>
      <c r="BR2562" s="91" t="s">
        <v>90</v>
      </c>
      <c r="BS2562" s="92">
        <v>1520458.9982</v>
      </c>
      <c r="BT2562" s="92">
        <v>5032383.9956999999</v>
      </c>
      <c r="BU2562" s="92" t="s">
        <v>90</v>
      </c>
      <c r="BV2562" s="93">
        <v>44562</v>
      </c>
      <c r="BW2562" s="93">
        <v>44926</v>
      </c>
      <c r="BX2562" s="40"/>
      <c r="BY2562" s="15">
        <f>IF(BI2562=0,MAX($BY$5:BY2561)+1,0)</f>
        <v>0</v>
      </c>
      <c r="BZ2562" s="15" t="str">
        <f t="shared" si="41"/>
        <v/>
      </c>
    </row>
    <row r="2563" spans="61:78" x14ac:dyDescent="0.25">
      <c r="BI2563" s="27">
        <v>37</v>
      </c>
      <c r="BJ2563" t="s">
        <v>466</v>
      </c>
      <c r="BK2563" s="91">
        <v>-9.4999999999999998E-3</v>
      </c>
      <c r="BL2563" s="92" t="s">
        <v>685</v>
      </c>
      <c r="BM2563" s="92">
        <v>0</v>
      </c>
      <c r="BN2563" s="92">
        <v>9255</v>
      </c>
      <c r="BO2563" s="92">
        <v>103.91210938</v>
      </c>
      <c r="BP2563" s="92">
        <v>66.635841369999994</v>
      </c>
      <c r="BQ2563" s="92">
        <v>85.273975374999907</v>
      </c>
      <c r="BR2563" s="91" t="s">
        <v>91</v>
      </c>
      <c r="BS2563" s="92">
        <v>1520823.9998999999</v>
      </c>
      <c r="BT2563" s="92">
        <v>5032383.9976000004</v>
      </c>
      <c r="BU2563" s="92" t="s">
        <v>91</v>
      </c>
      <c r="BV2563" s="93">
        <v>44562</v>
      </c>
      <c r="BW2563" s="93">
        <v>44926</v>
      </c>
      <c r="BX2563" s="40"/>
      <c r="BY2563" s="15">
        <f>IF(BI2563=0,MAX($BY$5:BY2562)+1,0)</f>
        <v>0</v>
      </c>
      <c r="BZ2563" s="15" t="str">
        <f t="shared" si="41"/>
        <v/>
      </c>
    </row>
    <row r="2564" spans="61:78" x14ac:dyDescent="0.25">
      <c r="BI2564" s="27">
        <v>38</v>
      </c>
      <c r="BJ2564" t="s">
        <v>467</v>
      </c>
      <c r="BK2564" s="91">
        <v>-9.4999999999999998E-3</v>
      </c>
      <c r="BL2564" s="92" t="s">
        <v>686</v>
      </c>
      <c r="BM2564" s="92">
        <v>0</v>
      </c>
      <c r="BN2564" s="92">
        <v>8689</v>
      </c>
      <c r="BO2564" s="92">
        <v>104.02419281</v>
      </c>
      <c r="BP2564" s="92">
        <v>67.291755679999994</v>
      </c>
      <c r="BQ2564" s="92">
        <v>85.657974244999906</v>
      </c>
      <c r="BR2564" s="91" t="s">
        <v>92</v>
      </c>
      <c r="BS2564" s="92">
        <v>1520653.0012999999</v>
      </c>
      <c r="BT2564" s="92">
        <v>5032404.9929</v>
      </c>
      <c r="BU2564" s="92" t="s">
        <v>92</v>
      </c>
      <c r="BV2564" s="93">
        <v>44562</v>
      </c>
      <c r="BW2564" s="93">
        <v>44926</v>
      </c>
      <c r="BX2564" s="40"/>
      <c r="BY2564" s="15">
        <f>IF(BI2564=0,MAX($BY$5:BY2563)+1,0)</f>
        <v>0</v>
      </c>
      <c r="BZ2564" s="15" t="str">
        <f t="shared" si="41"/>
        <v/>
      </c>
    </row>
    <row r="2565" spans="61:78" x14ac:dyDescent="0.25">
      <c r="BI2565" s="27">
        <v>39</v>
      </c>
      <c r="BJ2565" t="s">
        <v>468</v>
      </c>
      <c r="BK2565" s="91">
        <v>-9.4999999999999998E-3</v>
      </c>
      <c r="BL2565" s="92" t="s">
        <v>687</v>
      </c>
      <c r="BM2565" s="92">
        <v>0</v>
      </c>
      <c r="BN2565" s="92">
        <v>7191</v>
      </c>
      <c r="BO2565" s="92">
        <v>103.00206756999999</v>
      </c>
      <c r="BP2565" s="92">
        <v>68.493926999999999</v>
      </c>
      <c r="BQ2565" s="92">
        <v>85.747997284999997</v>
      </c>
      <c r="BR2565" s="91" t="s">
        <v>93</v>
      </c>
      <c r="BS2565" s="92">
        <v>1520382.003</v>
      </c>
      <c r="BT2565" s="92">
        <v>5032502.9935999997</v>
      </c>
      <c r="BU2565" s="92" t="s">
        <v>93</v>
      </c>
      <c r="BV2565" s="93">
        <v>44562</v>
      </c>
      <c r="BW2565" s="93">
        <v>44926</v>
      </c>
      <c r="BX2565" s="40"/>
      <c r="BY2565" s="15">
        <f>IF(BI2565=0,MAX($BY$5:BY2564)+1,0)</f>
        <v>0</v>
      </c>
      <c r="BZ2565" s="15" t="str">
        <f t="shared" si="41"/>
        <v/>
      </c>
    </row>
  </sheetData>
  <conditionalFormatting sqref="AB48:AP48">
    <cfRule type="colorScale" priority="1">
      <colorScale>
        <cfvo type="min"/>
        <cfvo type="percentile" val="50"/>
        <cfvo type="max"/>
        <color rgb="FFF8696B"/>
        <color rgb="FFFFEB84"/>
        <color rgb="FF63BE7B"/>
      </colorScale>
    </cfRule>
  </conditionalFormatting>
  <conditionalFormatting sqref="AB148:AP148">
    <cfRule type="colorScale" priority="5">
      <colorScale>
        <cfvo type="min"/>
        <cfvo type="percentile" val="50"/>
        <cfvo type="max"/>
        <color rgb="FFF8696B"/>
        <color rgb="FFFFEB84"/>
        <color rgb="FF63BE7B"/>
      </colorScale>
    </cfRule>
  </conditionalFormatting>
  <conditionalFormatting sqref="BI6:BI2565">
    <cfRule type="colorScale" priority="3">
      <colorScale>
        <cfvo type="min"/>
        <cfvo type="percentile" val="50"/>
        <cfvo type="max"/>
        <color rgb="FFF8696B"/>
        <color rgb="FFFFEB84"/>
        <color rgb="FF63BE7B"/>
      </colorScale>
    </cfRule>
  </conditionalFormatting>
  <conditionalFormatting sqref="BR1:BR3">
    <cfRule type="colorScale" priority="2">
      <colorScale>
        <cfvo type="min"/>
        <cfvo type="percentile" val="50"/>
        <cfvo type="max"/>
        <color rgb="FFF8696B"/>
        <color rgb="FFFFEB84"/>
        <color rgb="FF63BE7B"/>
      </colorScale>
    </cfRule>
  </conditionalFormatting>
  <conditionalFormatting sqref="BY6:BY2565">
    <cfRule type="colorScale" priority="6">
      <colorScale>
        <cfvo type="min"/>
        <cfvo type="percentile" val="50"/>
        <cfvo type="max"/>
        <color rgb="FFF8696B"/>
        <color rgb="FFFFEB84"/>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C3662-A931-4932-979F-BAA6644E270D}">
  <dimension ref="A1:S176"/>
  <sheetViews>
    <sheetView workbookViewId="0">
      <pane ySplit="11700" topLeftCell="A172"/>
      <selection pane="bottomLeft" activeCell="B177" sqref="B177"/>
    </sheetView>
  </sheetViews>
  <sheetFormatPr defaultRowHeight="15" x14ac:dyDescent="0.25"/>
  <cols>
    <col min="1" max="1" width="2.85546875" style="90" customWidth="1"/>
    <col min="2" max="2" width="6.7109375" style="15" customWidth="1"/>
    <col min="3" max="3" width="36.42578125" customWidth="1"/>
    <col min="4" max="4" width="9.140625" style="15"/>
    <col min="5" max="5" width="22.140625" style="27" customWidth="1"/>
    <col min="6" max="6" width="13.28515625" customWidth="1"/>
  </cols>
  <sheetData>
    <row r="1" spans="1:19" x14ac:dyDescent="0.25">
      <c r="A1" s="89"/>
      <c r="B1" s="16"/>
      <c r="C1" s="83" t="s">
        <v>1805</v>
      </c>
      <c r="D1" s="16"/>
      <c r="E1" s="85"/>
      <c r="I1" s="86" t="s">
        <v>1810</v>
      </c>
      <c r="J1" s="86" t="s">
        <v>1811</v>
      </c>
      <c r="K1" s="86" t="s">
        <v>1812</v>
      </c>
      <c r="L1" s="86" t="s">
        <v>1813</v>
      </c>
      <c r="M1" s="86" t="s">
        <v>1814</v>
      </c>
      <c r="N1" s="86" t="s">
        <v>1815</v>
      </c>
      <c r="O1" s="86" t="s">
        <v>1816</v>
      </c>
      <c r="P1" s="86" t="s">
        <v>1817</v>
      </c>
      <c r="Q1" s="87">
        <v>45686</v>
      </c>
      <c r="R1" s="86" t="s">
        <v>1818</v>
      </c>
      <c r="S1" s="88">
        <v>0.44846064814814812</v>
      </c>
    </row>
    <row r="2" spans="1:19" x14ac:dyDescent="0.25">
      <c r="A2" s="89">
        <v>0</v>
      </c>
      <c r="B2" s="28"/>
      <c r="C2" s="9"/>
      <c r="D2" s="16">
        <f>MAX(A2:A176)</f>
        <v>14</v>
      </c>
      <c r="E2" s="85"/>
      <c r="I2" s="86" t="s">
        <v>1819</v>
      </c>
      <c r="J2" s="86" t="s">
        <v>1820</v>
      </c>
      <c r="K2" s="86"/>
      <c r="L2" s="86"/>
      <c r="M2" s="86"/>
      <c r="N2" s="86"/>
      <c r="O2" s="86"/>
      <c r="P2" s="86"/>
      <c r="Q2" s="86"/>
      <c r="R2" s="86"/>
      <c r="S2" s="86"/>
    </row>
    <row r="3" spans="1:19" x14ac:dyDescent="0.25">
      <c r="A3" s="89">
        <f>IF(ISTEXT(B3),MAX(A$2:A2)+1,0)</f>
        <v>1</v>
      </c>
      <c r="B3" s="28" t="s">
        <v>1658</v>
      </c>
      <c r="C3" s="51" t="s">
        <v>1658</v>
      </c>
      <c r="D3" s="16">
        <v>1</v>
      </c>
      <c r="E3" s="36" t="str">
        <f>INDEX($C$3:$C$176,MATCH(D3,$A$3:$A$176,0),1)</f>
        <v>simulation:</v>
      </c>
      <c r="I3" s="86" t="s">
        <v>1821</v>
      </c>
      <c r="J3" s="86" t="s">
        <v>1820</v>
      </c>
      <c r="K3" s="86"/>
      <c r="L3" s="86"/>
      <c r="M3" s="86"/>
      <c r="N3" s="86"/>
      <c r="O3" s="86"/>
      <c r="P3" s="86"/>
      <c r="Q3" s="86"/>
      <c r="R3" s="86"/>
      <c r="S3" s="86"/>
    </row>
    <row r="4" spans="1:19" x14ac:dyDescent="0.25">
      <c r="A4" s="89">
        <f>IF(ISTEXT(B4),MAX(A$2:A3)+1,0)</f>
        <v>0</v>
      </c>
      <c r="B4" s="28"/>
      <c r="C4" s="51" t="s">
        <v>1659</v>
      </c>
      <c r="D4" s="16">
        <f>D3+1</f>
        <v>2</v>
      </c>
      <c r="E4" s="36" t="str">
        <f t="shared" ref="E4:E16" si="0">INDEX($C$3:$C$176,MATCH(D4,$A$3:$A$176,0),1)</f>
        <v>model:</v>
      </c>
      <c r="I4" s="86"/>
      <c r="J4" s="86"/>
      <c r="K4" s="86"/>
      <c r="L4" s="86"/>
      <c r="M4" s="86"/>
      <c r="N4" s="86"/>
      <c r="O4" s="86"/>
      <c r="P4" s="86"/>
      <c r="Q4" s="86"/>
      <c r="R4" s="86"/>
      <c r="S4" s="86"/>
    </row>
    <row r="5" spans="1:19" x14ac:dyDescent="0.25">
      <c r="A5" s="89">
        <f>IF(ISTEXT(B5),MAX(A$2:A4)+1,0)</f>
        <v>0</v>
      </c>
      <c r="B5" s="28"/>
      <c r="C5" s="51" t="s">
        <v>1660</v>
      </c>
      <c r="D5" s="16">
        <f t="shared" ref="D5:D16" si="1">D4+1</f>
        <v>3</v>
      </c>
      <c r="E5" s="36" t="str">
        <f t="shared" si="0"/>
        <v>intermediate_data:</v>
      </c>
      <c r="I5" s="86" t="s">
        <v>1819</v>
      </c>
      <c r="J5" s="86" t="s">
        <v>1822</v>
      </c>
      <c r="K5" s="86"/>
      <c r="L5" s="86"/>
      <c r="M5" s="86"/>
      <c r="N5" s="86"/>
      <c r="O5" s="86"/>
      <c r="P5" s="86"/>
      <c r="Q5" s="86"/>
      <c r="R5" s="86"/>
      <c r="S5" s="86"/>
    </row>
    <row r="6" spans="1:19" x14ac:dyDescent="0.25">
      <c r="A6" s="89">
        <f>IF(ISTEXT(B6),MAX(A$2:A5)+1,0)</f>
        <v>0</v>
      </c>
      <c r="B6" s="28"/>
      <c r="C6" s="51" t="s">
        <v>1661</v>
      </c>
      <c r="D6" s="16">
        <f t="shared" si="1"/>
        <v>4</v>
      </c>
      <c r="E6" s="36" t="str">
        <f t="shared" si="0"/>
        <v>setup_grid:</v>
      </c>
      <c r="I6" s="86"/>
      <c r="J6" s="86" t="s">
        <v>1823</v>
      </c>
      <c r="K6" s="86" t="s">
        <v>1824</v>
      </c>
      <c r="L6" s="86"/>
      <c r="M6" s="86"/>
      <c r="N6" s="86"/>
      <c r="O6" s="86"/>
      <c r="P6" s="86"/>
      <c r="Q6" s="86"/>
      <c r="R6" s="86"/>
      <c r="S6" s="86"/>
    </row>
    <row r="7" spans="1:19" x14ac:dyDescent="0.25">
      <c r="A7" s="89">
        <f>IF(ISTEXT(B7),MAX(A$2:A6)+1,0)</f>
        <v>0</v>
      </c>
      <c r="B7" s="28"/>
      <c r="C7" s="51" t="s">
        <v>1662</v>
      </c>
      <c r="D7" s="16">
        <f t="shared" si="1"/>
        <v>5</v>
      </c>
      <c r="E7" s="36" t="str">
        <f t="shared" si="0"/>
        <v>dis:</v>
      </c>
      <c r="F7" s="36"/>
      <c r="I7" s="86" t="s">
        <v>1821</v>
      </c>
      <c r="J7" s="86" t="s">
        <v>1822</v>
      </c>
      <c r="K7" s="86"/>
      <c r="L7" s="86"/>
      <c r="M7" s="86"/>
      <c r="N7" s="86"/>
      <c r="O7" s="86"/>
      <c r="P7" s="86"/>
      <c r="Q7" s="86"/>
      <c r="R7" s="86"/>
      <c r="S7" s="86"/>
    </row>
    <row r="8" spans="1:19" x14ac:dyDescent="0.25">
      <c r="A8" s="89">
        <f>IF(ISTEXT(B8),MAX(A$2:A7)+1,0)</f>
        <v>0</v>
      </c>
      <c r="B8" s="28"/>
      <c r="C8" s="51" t="s">
        <v>1663</v>
      </c>
      <c r="D8" s="16">
        <f t="shared" si="1"/>
        <v>6</v>
      </c>
      <c r="E8" s="36" t="str">
        <f t="shared" si="0"/>
        <v>tdis:</v>
      </c>
      <c r="F8" s="36"/>
      <c r="I8" s="86"/>
      <c r="J8" s="86"/>
      <c r="K8" s="86"/>
      <c r="L8" s="86"/>
      <c r="M8" s="86"/>
      <c r="N8" s="86"/>
      <c r="O8" s="86"/>
      <c r="P8" s="86"/>
      <c r="Q8" s="86"/>
      <c r="R8" s="86"/>
      <c r="S8" s="86"/>
    </row>
    <row r="9" spans="1:19" x14ac:dyDescent="0.25">
      <c r="A9" s="89">
        <f>IF(ISTEXT(B9),MAX(A$2:A8)+1,0)</f>
        <v>2</v>
      </c>
      <c r="B9" s="28" t="s">
        <v>1664</v>
      </c>
      <c r="C9" s="51" t="s">
        <v>1664</v>
      </c>
      <c r="D9" s="16">
        <f t="shared" si="1"/>
        <v>7</v>
      </c>
      <c r="E9" s="36" t="str">
        <f t="shared" si="0"/>
        <v>ic:</v>
      </c>
      <c r="F9" s="36"/>
      <c r="I9" s="86" t="s">
        <v>1819</v>
      </c>
      <c r="J9" s="86" t="s">
        <v>1825</v>
      </c>
      <c r="K9" s="86"/>
      <c r="L9" s="86"/>
      <c r="M9" s="86"/>
      <c r="N9" s="86"/>
      <c r="O9" s="86"/>
      <c r="P9" s="86"/>
      <c r="Q9" s="86"/>
      <c r="R9" s="86"/>
      <c r="S9" s="86"/>
    </row>
    <row r="10" spans="1:19" x14ac:dyDescent="0.25">
      <c r="A10" s="89">
        <f>IF(ISTEXT(B10),MAX(A$2:A9)+1,0)</f>
        <v>0</v>
      </c>
      <c r="B10" s="28"/>
      <c r="C10" s="51" t="s">
        <v>1665</v>
      </c>
      <c r="D10" s="16">
        <f t="shared" si="1"/>
        <v>8</v>
      </c>
      <c r="E10" s="36" t="str">
        <f t="shared" si="0"/>
        <v>wel:</v>
      </c>
      <c r="F10" s="36"/>
      <c r="I10" s="86"/>
      <c r="J10" s="86" t="s">
        <v>1826</v>
      </c>
      <c r="K10" s="86" t="s">
        <v>1827</v>
      </c>
      <c r="L10" s="86" t="s">
        <v>1828</v>
      </c>
      <c r="M10" s="86"/>
      <c r="N10" s="86"/>
      <c r="O10" s="86"/>
      <c r="P10" s="86"/>
      <c r="Q10" s="86"/>
      <c r="R10" s="86"/>
      <c r="S10" s="86"/>
    </row>
    <row r="11" spans="1:19" x14ac:dyDescent="0.25">
      <c r="A11" s="89">
        <f>IF(ISTEXT(B11),MAX(A$2:A10)+1,0)</f>
        <v>0</v>
      </c>
      <c r="B11" s="28"/>
      <c r="C11" s="51" t="s">
        <v>1666</v>
      </c>
      <c r="D11" s="16">
        <f t="shared" si="1"/>
        <v>9</v>
      </c>
      <c r="E11" s="36" t="str">
        <f t="shared" si="0"/>
        <v>oc:</v>
      </c>
      <c r="F11" s="36"/>
      <c r="I11" s="86" t="s">
        <v>1821</v>
      </c>
      <c r="J11" s="86" t="s">
        <v>1825</v>
      </c>
      <c r="K11" s="86"/>
      <c r="L11" s="86"/>
      <c r="M11" s="86"/>
      <c r="N11" s="86"/>
      <c r="O11" s="86"/>
      <c r="P11" s="86"/>
      <c r="Q11" s="86"/>
      <c r="R11" s="86"/>
      <c r="S11" s="86"/>
    </row>
    <row r="12" spans="1:19" x14ac:dyDescent="0.25">
      <c r="A12" s="89">
        <f>IF(ISTEXT(B12),MAX(A$2:A11)+1,0)</f>
        <v>0</v>
      </c>
      <c r="B12" s="28"/>
      <c r="C12" s="51" t="s">
        <v>1659</v>
      </c>
      <c r="D12" s="16">
        <f t="shared" si="1"/>
        <v>10</v>
      </c>
      <c r="E12" s="36" t="str">
        <f t="shared" si="0"/>
        <v>npf:</v>
      </c>
      <c r="F12" s="36"/>
      <c r="I12" s="86"/>
      <c r="J12" s="86"/>
      <c r="K12" s="86"/>
      <c r="L12" s="86"/>
      <c r="M12" s="86"/>
      <c r="N12" s="86"/>
      <c r="O12" s="86"/>
      <c r="P12" s="86"/>
      <c r="Q12" s="86"/>
      <c r="R12" s="86"/>
      <c r="S12" s="86"/>
    </row>
    <row r="13" spans="1:19" x14ac:dyDescent="0.25">
      <c r="A13" s="89">
        <f>IF(ISTEXT(B13),MAX(A$2:A12)+1,0)</f>
        <v>0</v>
      </c>
      <c r="B13" s="28"/>
      <c r="C13" s="51" t="s">
        <v>1667</v>
      </c>
      <c r="D13" s="16">
        <f t="shared" si="1"/>
        <v>11</v>
      </c>
      <c r="E13" s="36" t="str">
        <f t="shared" si="0"/>
        <v>rch:</v>
      </c>
      <c r="F13" s="36"/>
      <c r="I13" s="86" t="s">
        <v>1819</v>
      </c>
      <c r="J13" s="86" t="s">
        <v>1829</v>
      </c>
      <c r="K13" s="86"/>
      <c r="L13" s="86"/>
      <c r="M13" s="86"/>
      <c r="N13" s="86"/>
      <c r="O13" s="86"/>
      <c r="P13" s="86"/>
      <c r="Q13" s="86"/>
      <c r="R13" s="86"/>
      <c r="S13" s="86"/>
    </row>
    <row r="14" spans="1:19" x14ac:dyDescent="0.25">
      <c r="A14" s="89">
        <f>IF(ISTEXT(B14),MAX(A$2:A13)+1,0)</f>
        <v>0</v>
      </c>
      <c r="B14" s="28"/>
      <c r="C14" s="51" t="s">
        <v>1668</v>
      </c>
      <c r="D14" s="16">
        <f t="shared" si="1"/>
        <v>12</v>
      </c>
      <c r="E14" s="36" t="str">
        <f t="shared" si="0"/>
        <v>sfr:</v>
      </c>
      <c r="F14" s="36"/>
      <c r="I14" s="86" t="s">
        <v>1821</v>
      </c>
      <c r="J14" s="86" t="s">
        <v>1829</v>
      </c>
      <c r="K14" s="86"/>
      <c r="L14" s="86"/>
      <c r="M14" s="86"/>
      <c r="N14" s="86"/>
      <c r="O14" s="86"/>
      <c r="P14" s="86"/>
      <c r="Q14" s="86"/>
      <c r="R14" s="86"/>
      <c r="S14" s="86"/>
    </row>
    <row r="15" spans="1:19" x14ac:dyDescent="0.25">
      <c r="A15" s="89">
        <f>IF(ISTEXT(B15),MAX(A$2:A14)+1,0)</f>
        <v>0</v>
      </c>
      <c r="B15" s="28"/>
      <c r="C15" s="51" t="s">
        <v>1669</v>
      </c>
      <c r="D15" s="16">
        <f t="shared" si="1"/>
        <v>13</v>
      </c>
      <c r="E15" s="36" t="str">
        <f t="shared" si="0"/>
        <v>ims:</v>
      </c>
      <c r="F15" s="36"/>
      <c r="I15" s="86"/>
      <c r="J15" s="86"/>
      <c r="K15" s="86"/>
      <c r="L15" s="86"/>
      <c r="M15" s="86"/>
      <c r="N15" s="86"/>
      <c r="O15" s="86"/>
      <c r="P15" s="86"/>
      <c r="Q15" s="86"/>
      <c r="R15" s="86"/>
      <c r="S15" s="86"/>
    </row>
    <row r="16" spans="1:19" x14ac:dyDescent="0.25">
      <c r="A16" s="89">
        <f>IF(ISTEXT(B16),MAX(A$2:A15)+1,0)</f>
        <v>0</v>
      </c>
      <c r="B16" s="28"/>
      <c r="C16" s="51" t="s">
        <v>1670</v>
      </c>
      <c r="D16" s="16">
        <f t="shared" si="1"/>
        <v>14</v>
      </c>
      <c r="E16" s="36" t="str">
        <f t="shared" si="0"/>
        <v>obs:</v>
      </c>
      <c r="F16" s="36"/>
      <c r="I16" s="86" t="s">
        <v>1819</v>
      </c>
      <c r="J16" s="86" t="s">
        <v>1830</v>
      </c>
      <c r="K16" s="86">
        <v>1</v>
      </c>
      <c r="L16" s="86"/>
      <c r="M16" s="86"/>
      <c r="N16" s="86"/>
      <c r="O16" s="86"/>
      <c r="P16" s="86"/>
      <c r="Q16" s="86"/>
      <c r="R16" s="86"/>
      <c r="S16" s="86"/>
    </row>
    <row r="17" spans="1:19" x14ac:dyDescent="0.25">
      <c r="A17" s="89">
        <f>IF(ISTEXT(B17),MAX(A$2:A16)+1,0)</f>
        <v>0</v>
      </c>
      <c r="B17" s="28"/>
      <c r="C17" s="51" t="s">
        <v>1671</v>
      </c>
      <c r="E17" s="84"/>
      <c r="I17" s="86"/>
      <c r="J17" s="86" t="s">
        <v>1831</v>
      </c>
      <c r="K17" s="86" t="s">
        <v>1832</v>
      </c>
      <c r="L17" s="86" t="s">
        <v>1828</v>
      </c>
      <c r="M17" s="86"/>
      <c r="N17" s="86"/>
      <c r="O17" s="86"/>
      <c r="P17" s="86"/>
      <c r="Q17" s="86"/>
      <c r="R17" s="86"/>
      <c r="S17" s="86"/>
    </row>
    <row r="18" spans="1:19" x14ac:dyDescent="0.25">
      <c r="A18" s="89">
        <f>IF(ISTEXT(B18),MAX(A$2:A17)+1,0)</f>
        <v>0</v>
      </c>
      <c r="B18" s="28"/>
      <c r="C18" s="51" t="s">
        <v>1672</v>
      </c>
      <c r="I18" s="86" t="s">
        <v>1821</v>
      </c>
      <c r="J18" s="86" t="s">
        <v>1830</v>
      </c>
      <c r="K18" s="86">
        <v>1</v>
      </c>
      <c r="L18" s="86"/>
      <c r="M18" s="86"/>
      <c r="N18" s="86"/>
      <c r="O18" s="86"/>
      <c r="P18" s="86"/>
      <c r="Q18" s="86"/>
      <c r="R18" s="86"/>
      <c r="S18" s="86"/>
    </row>
    <row r="19" spans="1:19" x14ac:dyDescent="0.25">
      <c r="A19" s="89">
        <f>IF(ISTEXT(B19),MAX(A$2:A18)+1,0)</f>
        <v>0</v>
      </c>
      <c r="B19" s="28"/>
      <c r="C19" s="51" t="s">
        <v>1673</v>
      </c>
    </row>
    <row r="20" spans="1:19" x14ac:dyDescent="0.25">
      <c r="A20" s="89">
        <f>IF(ISTEXT(B20),MAX(A$2:A19)+1,0)</f>
        <v>0</v>
      </c>
      <c r="B20" s="28"/>
      <c r="C20" s="51" t="s">
        <v>1674</v>
      </c>
    </row>
    <row r="21" spans="1:19" x14ac:dyDescent="0.25">
      <c r="A21" s="89">
        <f>IF(ISTEXT(B21),MAX(A$2:A20)+1,0)</f>
        <v>0</v>
      </c>
      <c r="B21" s="28"/>
      <c r="C21" s="51" t="s">
        <v>1675</v>
      </c>
    </row>
    <row r="22" spans="1:19" x14ac:dyDescent="0.25">
      <c r="A22" s="89">
        <f>IF(ISTEXT(B22),MAX(A$2:A21)+1,0)</f>
        <v>0</v>
      </c>
      <c r="B22" s="28"/>
      <c r="C22" s="51" t="s">
        <v>1676</v>
      </c>
      <c r="I22" s="86" t="s">
        <v>1810</v>
      </c>
      <c r="J22" s="86" t="s">
        <v>1811</v>
      </c>
      <c r="K22" s="86" t="s">
        <v>1812</v>
      </c>
      <c r="L22" s="86" t="s">
        <v>1813</v>
      </c>
      <c r="M22" s="86" t="s">
        <v>1814</v>
      </c>
      <c r="N22" s="86" t="s">
        <v>1815</v>
      </c>
      <c r="O22" s="86" t="s">
        <v>1816</v>
      </c>
      <c r="P22" s="86" t="s">
        <v>1817</v>
      </c>
      <c r="Q22" s="87">
        <v>45686</v>
      </c>
      <c r="R22" s="86" t="s">
        <v>1818</v>
      </c>
      <c r="S22" s="88">
        <v>0.44846064814814812</v>
      </c>
    </row>
    <row r="23" spans="1:19" x14ac:dyDescent="0.25">
      <c r="A23" s="89">
        <f>IF(ISTEXT(B23),MAX(A$2:A22)+1,0)</f>
        <v>0</v>
      </c>
      <c r="B23" s="28"/>
      <c r="C23" s="51" t="s">
        <v>1677</v>
      </c>
      <c r="I23" s="86" t="s">
        <v>1819</v>
      </c>
      <c r="J23" s="86" t="s">
        <v>1820</v>
      </c>
      <c r="K23" s="86"/>
      <c r="L23" s="86"/>
      <c r="M23" s="86"/>
      <c r="N23" s="86"/>
      <c r="O23" s="86"/>
      <c r="P23" s="86"/>
      <c r="Q23" s="86"/>
      <c r="R23" s="86"/>
      <c r="S23" s="86"/>
    </row>
    <row r="24" spans="1:19" x14ac:dyDescent="0.25">
      <c r="A24" s="89">
        <f>IF(ISTEXT(B24),MAX(A$2:A23)+1,0)</f>
        <v>0</v>
      </c>
      <c r="B24" s="28"/>
      <c r="C24" s="51" t="s">
        <v>1678</v>
      </c>
      <c r="I24" s="86"/>
      <c r="J24" s="86" t="s">
        <v>1833</v>
      </c>
      <c r="K24" s="86"/>
      <c r="L24" s="86"/>
      <c r="M24" s="86"/>
      <c r="N24" s="86"/>
      <c r="O24" s="86"/>
      <c r="P24" s="86"/>
      <c r="Q24" s="86"/>
      <c r="R24" s="86"/>
      <c r="S24" s="86"/>
    </row>
    <row r="25" spans="1:19" x14ac:dyDescent="0.25">
      <c r="A25" s="89">
        <f>IF(ISTEXT(B25),MAX(A$2:A24)+1,0)</f>
        <v>0</v>
      </c>
      <c r="B25" s="28"/>
      <c r="C25" s="51" t="s">
        <v>1679</v>
      </c>
      <c r="I25" s="86" t="s">
        <v>1821</v>
      </c>
      <c r="J25" s="86" t="s">
        <v>1820</v>
      </c>
      <c r="K25" s="86"/>
      <c r="L25" s="86"/>
      <c r="M25" s="86"/>
      <c r="N25" s="86"/>
      <c r="O25" s="86"/>
      <c r="P25" s="86"/>
      <c r="Q25" s="86"/>
      <c r="R25" s="86"/>
      <c r="S25" s="86"/>
    </row>
    <row r="26" spans="1:19" x14ac:dyDescent="0.25">
      <c r="A26" s="89">
        <f>IF(ISTEXT(B26),MAX(A$2:A25)+1,0)</f>
        <v>0</v>
      </c>
      <c r="B26" s="28"/>
      <c r="C26" s="51" t="s">
        <v>1680</v>
      </c>
      <c r="I26" s="86"/>
      <c r="J26" s="86"/>
      <c r="K26" s="86"/>
      <c r="L26" s="86"/>
      <c r="M26" s="86"/>
      <c r="N26" s="86"/>
      <c r="O26" s="86"/>
      <c r="P26" s="86"/>
      <c r="Q26" s="86"/>
      <c r="R26" s="86"/>
      <c r="S26" s="86"/>
    </row>
    <row r="27" spans="1:19" x14ac:dyDescent="0.25">
      <c r="A27" s="89">
        <f>IF(ISTEXT(B27),MAX(A$2:A26)+1,0)</f>
        <v>0</v>
      </c>
      <c r="B27" s="28"/>
      <c r="C27" s="51" t="s">
        <v>1681</v>
      </c>
      <c r="I27" s="86" t="s">
        <v>1819</v>
      </c>
      <c r="J27" s="86" t="s">
        <v>1834</v>
      </c>
      <c r="K27" s="86"/>
      <c r="L27" s="86"/>
      <c r="M27" s="86"/>
      <c r="N27" s="86"/>
      <c r="O27" s="86"/>
      <c r="P27" s="86"/>
      <c r="Q27" s="86"/>
      <c r="R27" s="86"/>
      <c r="S27" s="86"/>
    </row>
    <row r="28" spans="1:19" x14ac:dyDescent="0.25">
      <c r="A28" s="89">
        <f>IF(ISTEXT(B28),MAX(A$2:A27)+1,0)</f>
        <v>0</v>
      </c>
      <c r="B28" s="28"/>
      <c r="C28" s="51" t="s">
        <v>1682</v>
      </c>
      <c r="I28" s="86"/>
      <c r="J28" s="86" t="s">
        <v>1835</v>
      </c>
      <c r="K28" s="86" t="s">
        <v>1836</v>
      </c>
      <c r="L28" s="86" t="s">
        <v>1807</v>
      </c>
      <c r="M28" s="86"/>
      <c r="N28" s="86"/>
      <c r="O28" s="86"/>
      <c r="P28" s="86"/>
      <c r="Q28" s="86"/>
      <c r="R28" s="86"/>
      <c r="S28" s="86"/>
    </row>
    <row r="29" spans="1:19" x14ac:dyDescent="0.25">
      <c r="A29" s="89">
        <f>IF(ISTEXT(B29),MAX(A$2:A28)+1,0)</f>
        <v>3</v>
      </c>
      <c r="B29" s="28" t="s">
        <v>1683</v>
      </c>
      <c r="C29" s="51" t="s">
        <v>1683</v>
      </c>
      <c r="I29" s="86"/>
      <c r="J29" s="86" t="s">
        <v>1837</v>
      </c>
      <c r="K29" s="86" t="s">
        <v>1838</v>
      </c>
      <c r="L29" s="86" t="s">
        <v>1809</v>
      </c>
      <c r="M29" s="86"/>
      <c r="N29" s="86"/>
      <c r="O29" s="86"/>
      <c r="P29" s="86"/>
      <c r="Q29" s="86"/>
      <c r="R29" s="86"/>
      <c r="S29" s="86"/>
    </row>
    <row r="30" spans="1:19" x14ac:dyDescent="0.25">
      <c r="A30" s="89">
        <f>IF(ISTEXT(B30),MAX(A$2:A29)+1,0)</f>
        <v>0</v>
      </c>
      <c r="B30" s="28"/>
      <c r="C30" s="51" t="s">
        <v>1684</v>
      </c>
      <c r="I30" s="86"/>
      <c r="J30" s="86" t="s">
        <v>1839</v>
      </c>
      <c r="K30" s="86" t="s">
        <v>1840</v>
      </c>
      <c r="L30" s="86" t="s">
        <v>1841</v>
      </c>
      <c r="M30" s="86"/>
      <c r="N30" s="86"/>
      <c r="O30" s="86"/>
      <c r="P30" s="86"/>
      <c r="Q30" s="86"/>
      <c r="R30" s="86"/>
      <c r="S30" s="86"/>
    </row>
    <row r="31" spans="1:19" x14ac:dyDescent="0.25">
      <c r="A31" s="89">
        <f>IF(ISTEXT(B31),MAX(A$2:A30)+1,0)</f>
        <v>4</v>
      </c>
      <c r="B31" s="28" t="s">
        <v>1685</v>
      </c>
      <c r="C31" s="51" t="s">
        <v>1685</v>
      </c>
      <c r="I31" s="86"/>
      <c r="J31" s="86" t="s">
        <v>1842</v>
      </c>
      <c r="K31" s="86" t="s">
        <v>1843</v>
      </c>
      <c r="L31" s="86" t="s">
        <v>1806</v>
      </c>
      <c r="M31" s="86"/>
      <c r="N31" s="86"/>
      <c r="O31" s="86"/>
      <c r="P31" s="86"/>
      <c r="Q31" s="86"/>
      <c r="R31" s="86"/>
      <c r="S31" s="86"/>
    </row>
    <row r="32" spans="1:19" x14ac:dyDescent="0.25">
      <c r="A32" s="89">
        <f>IF(ISTEXT(B32),MAX(A$2:A31)+1,0)</f>
        <v>0</v>
      </c>
      <c r="B32" s="28"/>
      <c r="C32" s="51" t="s">
        <v>1686</v>
      </c>
      <c r="I32" s="86"/>
      <c r="J32" s="86" t="s">
        <v>1844</v>
      </c>
      <c r="K32" s="86" t="s">
        <v>1845</v>
      </c>
      <c r="L32" s="86" t="s">
        <v>1808</v>
      </c>
      <c r="M32" s="86"/>
      <c r="N32" s="86"/>
      <c r="O32" s="86"/>
      <c r="P32" s="86"/>
      <c r="Q32" s="86"/>
      <c r="R32" s="86"/>
      <c r="S32" s="86"/>
    </row>
    <row r="33" spans="1:19" x14ac:dyDescent="0.25">
      <c r="A33" s="89">
        <f>IF(ISTEXT(B33),MAX(A$2:A32)+1,0)</f>
        <v>0</v>
      </c>
      <c r="B33" s="28"/>
      <c r="C33" s="51" t="s">
        <v>1687</v>
      </c>
      <c r="I33" s="86" t="s">
        <v>1821</v>
      </c>
      <c r="J33" s="86" t="s">
        <v>1834</v>
      </c>
      <c r="K33" s="86"/>
      <c r="L33" s="86"/>
      <c r="M33" s="86"/>
      <c r="N33" s="86"/>
      <c r="O33" s="86"/>
      <c r="P33" s="86"/>
      <c r="Q33" s="86"/>
      <c r="R33" s="86"/>
      <c r="S33" s="86"/>
    </row>
    <row r="34" spans="1:19" x14ac:dyDescent="0.25">
      <c r="A34" s="89">
        <f>IF(ISTEXT(B34),MAX(A$2:A33)+1,0)</f>
        <v>0</v>
      </c>
      <c r="B34" s="28"/>
      <c r="C34" s="51" t="s">
        <v>1688</v>
      </c>
    </row>
    <row r="35" spans="1:19" x14ac:dyDescent="0.25">
      <c r="A35" s="89">
        <f>IF(ISTEXT(B35),MAX(A$2:A34)+1,0)</f>
        <v>0</v>
      </c>
      <c r="B35" s="28"/>
      <c r="C35" s="51" t="s">
        <v>1689</v>
      </c>
    </row>
    <row r="36" spans="1:19" x14ac:dyDescent="0.25">
      <c r="A36" s="89">
        <f>IF(ISTEXT(B36),MAX(A$2:A35)+1,0)</f>
        <v>5</v>
      </c>
      <c r="B36" s="28" t="s">
        <v>1690</v>
      </c>
      <c r="C36" s="51" t="s">
        <v>1690</v>
      </c>
    </row>
    <row r="37" spans="1:19" x14ac:dyDescent="0.25">
      <c r="A37" s="89">
        <f>IF(ISTEXT(B37),MAX(A$2:A36)+1,0)</f>
        <v>0</v>
      </c>
      <c r="B37" s="28"/>
      <c r="C37" s="51" t="s">
        <v>1691</v>
      </c>
    </row>
    <row r="38" spans="1:19" x14ac:dyDescent="0.25">
      <c r="A38" s="89">
        <f>IF(ISTEXT(B38),MAX(A$2:A37)+1,0)</f>
        <v>0</v>
      </c>
      <c r="B38" s="28"/>
      <c r="C38" s="51" t="s">
        <v>1692</v>
      </c>
    </row>
    <row r="39" spans="1:19" x14ac:dyDescent="0.25">
      <c r="A39" s="89">
        <f>IF(ISTEXT(B39),MAX(A$2:A38)+1,0)</f>
        <v>0</v>
      </c>
      <c r="B39" s="28"/>
      <c r="C39" s="51" t="s">
        <v>1693</v>
      </c>
    </row>
    <row r="40" spans="1:19" x14ac:dyDescent="0.25">
      <c r="A40" s="89">
        <f>IF(ISTEXT(B40),MAX(A$2:A39)+1,0)</f>
        <v>0</v>
      </c>
      <c r="B40" s="28"/>
      <c r="C40" s="51" t="s">
        <v>1694</v>
      </c>
    </row>
    <row r="41" spans="1:19" x14ac:dyDescent="0.25">
      <c r="A41" s="89">
        <f>IF(ISTEXT(B41),MAX(A$2:A40)+1,0)</f>
        <v>0</v>
      </c>
      <c r="B41" s="28"/>
      <c r="C41" s="51" t="s">
        <v>1695</v>
      </c>
    </row>
    <row r="42" spans="1:19" x14ac:dyDescent="0.25">
      <c r="A42" s="89">
        <f>IF(ISTEXT(B42),MAX(A$2:A41)+1,0)</f>
        <v>0</v>
      </c>
      <c r="B42" s="28"/>
      <c r="C42" s="51" t="s">
        <v>1696</v>
      </c>
    </row>
    <row r="43" spans="1:19" x14ac:dyDescent="0.25">
      <c r="A43" s="89">
        <f>IF(ISTEXT(B43),MAX(A$2:A42)+1,0)</f>
        <v>0</v>
      </c>
      <c r="B43" s="28"/>
      <c r="C43" s="51" t="s">
        <v>1697</v>
      </c>
    </row>
    <row r="44" spans="1:19" x14ac:dyDescent="0.25">
      <c r="A44" s="89">
        <f>IF(ISTEXT(B44),MAX(A$2:A43)+1,0)</f>
        <v>0</v>
      </c>
      <c r="B44" s="28"/>
      <c r="C44" s="51" t="s">
        <v>1698</v>
      </c>
    </row>
    <row r="45" spans="1:19" x14ac:dyDescent="0.25">
      <c r="A45" s="89">
        <f>IF(ISTEXT(B45),MAX(A$2:A44)+1,0)</f>
        <v>0</v>
      </c>
      <c r="B45" s="28"/>
      <c r="C45" s="51" t="s">
        <v>1699</v>
      </c>
    </row>
    <row r="46" spans="1:19" x14ac:dyDescent="0.25">
      <c r="A46" s="89">
        <f>IF(ISTEXT(B46),MAX(A$2:A45)+1,0)</f>
        <v>0</v>
      </c>
      <c r="B46" s="28"/>
      <c r="C46" s="51" t="s">
        <v>1659</v>
      </c>
    </row>
    <row r="47" spans="1:19" x14ac:dyDescent="0.25">
      <c r="A47" s="89">
        <f>IF(ISTEXT(B47),MAX(A$2:A46)+1,0)</f>
        <v>0</v>
      </c>
      <c r="B47" s="28"/>
      <c r="C47" s="51" t="s">
        <v>1700</v>
      </c>
    </row>
    <row r="48" spans="1:19" x14ac:dyDescent="0.25">
      <c r="A48" s="89">
        <f>IF(ISTEXT(B48),MAX(A$2:A47)+1,0)</f>
        <v>0</v>
      </c>
      <c r="B48" s="28"/>
      <c r="C48" s="51" t="s">
        <v>1701</v>
      </c>
    </row>
    <row r="49" spans="1:3" x14ac:dyDescent="0.25">
      <c r="A49" s="89">
        <f>IF(ISTEXT(B49),MAX(A$2:A48)+1,0)</f>
        <v>0</v>
      </c>
      <c r="B49" s="28"/>
      <c r="C49" s="51" t="s">
        <v>1702</v>
      </c>
    </row>
    <row r="50" spans="1:3" x14ac:dyDescent="0.25">
      <c r="A50" s="89">
        <f>IF(ISTEXT(B50),MAX(A$2:A49)+1,0)</f>
        <v>0</v>
      </c>
      <c r="B50" s="28"/>
      <c r="C50" s="51" t="s">
        <v>1703</v>
      </c>
    </row>
    <row r="51" spans="1:3" x14ac:dyDescent="0.25">
      <c r="A51" s="89">
        <f>IF(ISTEXT(B51),MAX(A$2:A50)+1,0)</f>
        <v>0</v>
      </c>
      <c r="B51" s="28"/>
      <c r="C51" s="51" t="s">
        <v>1704</v>
      </c>
    </row>
    <row r="52" spans="1:3" x14ac:dyDescent="0.25">
      <c r="A52" s="89">
        <f>IF(ISTEXT(B52),MAX(A$2:A51)+1,0)</f>
        <v>0</v>
      </c>
      <c r="B52" s="28"/>
      <c r="C52" s="51" t="s">
        <v>1705</v>
      </c>
    </row>
    <row r="53" spans="1:3" x14ac:dyDescent="0.25">
      <c r="A53" s="89">
        <f>IF(ISTEXT(B53),MAX(A$2:A52)+1,0)</f>
        <v>0</v>
      </c>
      <c r="B53" s="28"/>
      <c r="C53" s="51" t="s">
        <v>1706</v>
      </c>
    </row>
    <row r="54" spans="1:3" x14ac:dyDescent="0.25">
      <c r="A54" s="89">
        <f>IF(ISTEXT(B54),MAX(A$2:A53)+1,0)</f>
        <v>0</v>
      </c>
      <c r="B54" s="28"/>
      <c r="C54" s="51" t="s">
        <v>1707</v>
      </c>
    </row>
    <row r="55" spans="1:3" x14ac:dyDescent="0.25">
      <c r="A55" s="89">
        <f>IF(ISTEXT(B55),MAX(A$2:A54)+1,0)</f>
        <v>0</v>
      </c>
      <c r="B55" s="28"/>
      <c r="C55" s="51" t="s">
        <v>1708</v>
      </c>
    </row>
    <row r="56" spans="1:3" x14ac:dyDescent="0.25">
      <c r="A56" s="89">
        <f>IF(ISTEXT(B56),MAX(A$2:A55)+1,0)</f>
        <v>0</v>
      </c>
      <c r="B56" s="28"/>
      <c r="C56" s="51" t="s">
        <v>1709</v>
      </c>
    </row>
    <row r="57" spans="1:3" x14ac:dyDescent="0.25">
      <c r="A57" s="89">
        <f>IF(ISTEXT(B57),MAX(A$2:A56)+1,0)</f>
        <v>0</v>
      </c>
      <c r="B57" s="28"/>
      <c r="C57" s="51" t="s">
        <v>1704</v>
      </c>
    </row>
    <row r="58" spans="1:3" x14ac:dyDescent="0.25">
      <c r="A58" s="89">
        <f>IF(ISTEXT(B58),MAX(A$2:A57)+1,0)</f>
        <v>0</v>
      </c>
      <c r="B58" s="28"/>
      <c r="C58" s="51" t="s">
        <v>1710</v>
      </c>
    </row>
    <row r="59" spans="1:3" x14ac:dyDescent="0.25">
      <c r="A59" s="89">
        <f>IF(ISTEXT(B59),MAX(A$2:A58)+1,0)</f>
        <v>6</v>
      </c>
      <c r="B59" s="28" t="s">
        <v>1711</v>
      </c>
      <c r="C59" s="51" t="s">
        <v>1711</v>
      </c>
    </row>
    <row r="60" spans="1:3" x14ac:dyDescent="0.25">
      <c r="A60" s="89">
        <f>IF(ISTEXT(B60),MAX(A$2:A59)+1,0)</f>
        <v>0</v>
      </c>
      <c r="B60" s="28"/>
      <c r="C60" s="51" t="s">
        <v>1659</v>
      </c>
    </row>
    <row r="61" spans="1:3" x14ac:dyDescent="0.25">
      <c r="A61" s="89">
        <f>IF(ISTEXT(B61),MAX(A$2:A60)+1,0)</f>
        <v>0</v>
      </c>
      <c r="B61" s="28"/>
      <c r="C61" s="51" t="s">
        <v>1712</v>
      </c>
    </row>
    <row r="62" spans="1:3" x14ac:dyDescent="0.25">
      <c r="A62" s="89">
        <f>IF(ISTEXT(B62),MAX(A$2:A61)+1,0)</f>
        <v>0</v>
      </c>
      <c r="B62" s="28"/>
      <c r="C62" s="51" t="s">
        <v>1713</v>
      </c>
    </row>
    <row r="63" spans="1:3" x14ac:dyDescent="0.25">
      <c r="A63" s="89">
        <f>IF(ISTEXT(B63),MAX(A$2:A62)+1,0)</f>
        <v>0</v>
      </c>
      <c r="B63" s="28"/>
      <c r="C63" s="51" t="s">
        <v>1714</v>
      </c>
    </row>
    <row r="64" spans="1:3" x14ac:dyDescent="0.25">
      <c r="A64" s="89">
        <f>IF(ISTEXT(B64),MAX(A$2:A63)+1,0)</f>
        <v>0</v>
      </c>
      <c r="B64" s="28"/>
      <c r="C64" s="51" t="s">
        <v>1715</v>
      </c>
    </row>
    <row r="65" spans="1:3" x14ac:dyDescent="0.25">
      <c r="A65" s="89">
        <f>IF(ISTEXT(B65),MAX(A$2:A64)+1,0)</f>
        <v>0</v>
      </c>
      <c r="B65" s="28"/>
      <c r="C65" s="51" t="s">
        <v>1716</v>
      </c>
    </row>
    <row r="66" spans="1:3" x14ac:dyDescent="0.25">
      <c r="A66" s="89">
        <f>IF(ISTEXT(B66),MAX(A$2:A65)+1,0)</f>
        <v>0</v>
      </c>
      <c r="B66" s="28"/>
      <c r="C66" s="51" t="s">
        <v>1717</v>
      </c>
    </row>
    <row r="67" spans="1:3" x14ac:dyDescent="0.25">
      <c r="A67" s="89">
        <f>IF(ISTEXT(B67),MAX(A$2:A66)+1,0)</f>
        <v>0</v>
      </c>
      <c r="B67" s="28"/>
      <c r="C67" s="51" t="s">
        <v>1718</v>
      </c>
    </row>
    <row r="68" spans="1:3" x14ac:dyDescent="0.25">
      <c r="A68" s="89">
        <f>IF(ISTEXT(B68),MAX(A$2:A67)+1,0)</f>
        <v>0</v>
      </c>
      <c r="B68" s="28"/>
      <c r="C68" s="51" t="s">
        <v>1719</v>
      </c>
    </row>
    <row r="69" spans="1:3" x14ac:dyDescent="0.25">
      <c r="A69" s="89">
        <f>IF(ISTEXT(B69),MAX(A$2:A68)+1,0)</f>
        <v>0</v>
      </c>
      <c r="B69" s="28"/>
      <c r="C69" s="51" t="s">
        <v>1720</v>
      </c>
    </row>
    <row r="70" spans="1:3" x14ac:dyDescent="0.25">
      <c r="A70" s="89">
        <f>IF(ISTEXT(B70),MAX(A$2:A69)+1,0)</f>
        <v>0</v>
      </c>
      <c r="B70" s="28"/>
      <c r="C70" s="51" t="s">
        <v>1721</v>
      </c>
    </row>
    <row r="71" spans="1:3" x14ac:dyDescent="0.25">
      <c r="A71" s="89">
        <f>IF(ISTEXT(B71),MAX(A$2:A70)+1,0)</f>
        <v>0</v>
      </c>
      <c r="B71" s="28"/>
      <c r="C71" s="51" t="s">
        <v>1722</v>
      </c>
    </row>
    <row r="72" spans="1:3" x14ac:dyDescent="0.25">
      <c r="A72" s="89">
        <f>IF(ISTEXT(B72),MAX(A$2:A71)+1,0)</f>
        <v>0</v>
      </c>
      <c r="B72" s="28"/>
      <c r="C72" s="51" t="s">
        <v>1723</v>
      </c>
    </row>
    <row r="73" spans="1:3" x14ac:dyDescent="0.25">
      <c r="A73" s="89">
        <f>IF(ISTEXT(B73),MAX(A$2:A72)+1,0)</f>
        <v>0</v>
      </c>
      <c r="B73" s="28"/>
      <c r="C73" s="51" t="s">
        <v>1724</v>
      </c>
    </row>
    <row r="74" spans="1:3" x14ac:dyDescent="0.25">
      <c r="A74" s="89">
        <f>IF(ISTEXT(B74),MAX(A$2:A73)+1,0)</f>
        <v>0</v>
      </c>
      <c r="B74" s="28"/>
      <c r="C74" s="51" t="s">
        <v>1717</v>
      </c>
    </row>
    <row r="75" spans="1:3" x14ac:dyDescent="0.25">
      <c r="A75" s="89">
        <f>IF(ISTEXT(B75),MAX(A$2:A74)+1,0)</f>
        <v>0</v>
      </c>
      <c r="B75" s="28"/>
      <c r="C75" s="51" t="s">
        <v>1718</v>
      </c>
    </row>
    <row r="76" spans="1:3" x14ac:dyDescent="0.25">
      <c r="A76" s="89">
        <f>IF(ISTEXT(B76),MAX(A$2:A75)+1,0)</f>
        <v>0</v>
      </c>
      <c r="B76" s="28"/>
      <c r="C76" s="51" t="s">
        <v>1719</v>
      </c>
    </row>
    <row r="77" spans="1:3" x14ac:dyDescent="0.25">
      <c r="A77" s="89">
        <f>IF(ISTEXT(B77),MAX(A$2:A76)+1,0)</f>
        <v>0</v>
      </c>
      <c r="B77" s="28"/>
      <c r="C77" s="51" t="s">
        <v>1725</v>
      </c>
    </row>
    <row r="78" spans="1:3" x14ac:dyDescent="0.25">
      <c r="A78" s="89">
        <f>IF(ISTEXT(B78),MAX(A$2:A77)+1,0)</f>
        <v>0</v>
      </c>
      <c r="B78" s="28"/>
      <c r="C78" s="51" t="s">
        <v>1721</v>
      </c>
    </row>
    <row r="79" spans="1:3" x14ac:dyDescent="0.25">
      <c r="A79" s="89">
        <f>IF(ISTEXT(B79),MAX(A$2:A78)+1,0)</f>
        <v>0</v>
      </c>
      <c r="B79" s="28"/>
      <c r="C79" s="51" t="s">
        <v>1722</v>
      </c>
    </row>
    <row r="80" spans="1:3" x14ac:dyDescent="0.25">
      <c r="A80" s="89">
        <f>IF(ISTEXT(B80),MAX(A$2:A79)+1,0)</f>
        <v>7</v>
      </c>
      <c r="B80" s="28" t="s">
        <v>1726</v>
      </c>
      <c r="C80" s="51" t="s">
        <v>1726</v>
      </c>
    </row>
    <row r="81" spans="1:3" x14ac:dyDescent="0.25">
      <c r="A81" s="89">
        <f>IF(ISTEXT(B81),MAX(A$2:A80)+1,0)</f>
        <v>0</v>
      </c>
      <c r="B81" s="28"/>
      <c r="C81" s="51" t="s">
        <v>1727</v>
      </c>
    </row>
    <row r="82" spans="1:3" x14ac:dyDescent="0.25">
      <c r="A82" s="89">
        <f>IF(ISTEXT(B82),MAX(A$2:A81)+1,0)</f>
        <v>8</v>
      </c>
      <c r="B82" s="28" t="s">
        <v>1728</v>
      </c>
      <c r="C82" s="51" t="s">
        <v>1728</v>
      </c>
    </row>
    <row r="83" spans="1:3" x14ac:dyDescent="0.25">
      <c r="A83" s="89">
        <f>IF(ISTEXT(B83),MAX(A$2:A82)+1,0)</f>
        <v>0</v>
      </c>
      <c r="B83" s="28"/>
      <c r="C83" s="51" t="s">
        <v>1659</v>
      </c>
    </row>
    <row r="84" spans="1:3" x14ac:dyDescent="0.25">
      <c r="A84" s="89">
        <f>IF(ISTEXT(B84),MAX(A$2:A83)+1,0)</f>
        <v>0</v>
      </c>
      <c r="B84" s="28"/>
      <c r="C84" s="51" t="s">
        <v>1729</v>
      </c>
    </row>
    <row r="85" spans="1:3" x14ac:dyDescent="0.25">
      <c r="A85" s="89">
        <f>IF(ISTEXT(B85),MAX(A$2:A84)+1,0)</f>
        <v>0</v>
      </c>
      <c r="B85" s="28"/>
      <c r="C85" s="51" t="s">
        <v>1669</v>
      </c>
    </row>
    <row r="86" spans="1:3" x14ac:dyDescent="0.25">
      <c r="A86" s="89">
        <f>IF(ISTEXT(B86),MAX(A$2:A85)+1,0)</f>
        <v>0</v>
      </c>
      <c r="B86" s="28"/>
      <c r="C86" s="51" t="s">
        <v>1670</v>
      </c>
    </row>
    <row r="87" spans="1:3" x14ac:dyDescent="0.25">
      <c r="A87" s="89">
        <f>IF(ISTEXT(B87),MAX(A$2:A86)+1,0)</f>
        <v>0</v>
      </c>
      <c r="B87" s="28"/>
      <c r="C87" s="51" t="s">
        <v>1702</v>
      </c>
    </row>
    <row r="88" spans="1:3" x14ac:dyDescent="0.25">
      <c r="A88" s="89">
        <f>IF(ISTEXT(B88),MAX(A$2:A87)+1,0)</f>
        <v>0</v>
      </c>
      <c r="B88" s="28"/>
      <c r="C88" s="51" t="s">
        <v>1730</v>
      </c>
    </row>
    <row r="89" spans="1:3" x14ac:dyDescent="0.25">
      <c r="A89" s="89">
        <f>IF(ISTEXT(B89),MAX(A$2:A88)+1,0)</f>
        <v>0</v>
      </c>
      <c r="B89" s="28"/>
      <c r="C89" s="51" t="s">
        <v>1731</v>
      </c>
    </row>
    <row r="90" spans="1:3" x14ac:dyDescent="0.25">
      <c r="A90" s="89">
        <f>IF(ISTEXT(B90),MAX(A$2:A89)+1,0)</f>
        <v>0</v>
      </c>
      <c r="B90" s="28"/>
      <c r="C90" s="51" t="s">
        <v>1732</v>
      </c>
    </row>
    <row r="91" spans="1:3" x14ac:dyDescent="0.25">
      <c r="A91" s="89">
        <f>IF(ISTEXT(B91),MAX(A$2:A90)+1,0)</f>
        <v>0</v>
      </c>
      <c r="B91" s="28"/>
      <c r="C91" s="51" t="s">
        <v>1733</v>
      </c>
    </row>
    <row r="92" spans="1:3" x14ac:dyDescent="0.25">
      <c r="A92" s="89">
        <f>IF(ISTEXT(B92),MAX(A$2:A91)+1,0)</f>
        <v>0</v>
      </c>
      <c r="B92" s="28"/>
      <c r="C92" s="51" t="s">
        <v>1705</v>
      </c>
    </row>
    <row r="93" spans="1:3" x14ac:dyDescent="0.25">
      <c r="A93" s="89">
        <f>IF(ISTEXT(B93),MAX(A$2:A92)+1,0)</f>
        <v>0</v>
      </c>
      <c r="B93" s="28"/>
      <c r="C93" s="51" t="s">
        <v>1734</v>
      </c>
    </row>
    <row r="94" spans="1:3" x14ac:dyDescent="0.25">
      <c r="A94" s="89">
        <f>IF(ISTEXT(B94),MAX(A$2:A93)+1,0)</f>
        <v>0</v>
      </c>
      <c r="B94" s="28"/>
      <c r="C94" s="51" t="s">
        <v>1735</v>
      </c>
    </row>
    <row r="95" spans="1:3" x14ac:dyDescent="0.25">
      <c r="A95" s="89">
        <f>IF(ISTEXT(B95),MAX(A$2:A94)+1,0)</f>
        <v>0</v>
      </c>
      <c r="B95" s="28"/>
      <c r="C95" s="51" t="s">
        <v>1736</v>
      </c>
    </row>
    <row r="96" spans="1:3" x14ac:dyDescent="0.25">
      <c r="A96" s="89">
        <f>IF(ISTEXT(B96),MAX(A$2:A95)+1,0)</f>
        <v>0</v>
      </c>
      <c r="B96" s="28"/>
      <c r="C96" s="51" t="s">
        <v>1737</v>
      </c>
    </row>
    <row r="97" spans="1:3" x14ac:dyDescent="0.25">
      <c r="A97" s="89">
        <f>IF(ISTEXT(B97),MAX(A$2:A96)+1,0)</f>
        <v>0</v>
      </c>
      <c r="B97" s="28"/>
      <c r="C97" s="51" t="s">
        <v>1738</v>
      </c>
    </row>
    <row r="98" spans="1:3" x14ac:dyDescent="0.25">
      <c r="A98" s="89">
        <f>IF(ISTEXT(B98),MAX(A$2:A97)+1,0)</f>
        <v>0</v>
      </c>
      <c r="B98" s="28"/>
      <c r="C98" s="51" t="s">
        <v>1739</v>
      </c>
    </row>
    <row r="99" spans="1:3" x14ac:dyDescent="0.25">
      <c r="A99" s="89">
        <f>IF(ISTEXT(B99),MAX(A$2:A98)+1,0)</f>
        <v>0</v>
      </c>
      <c r="B99" s="28"/>
      <c r="C99" s="51" t="s">
        <v>1740</v>
      </c>
    </row>
    <row r="100" spans="1:3" x14ac:dyDescent="0.25">
      <c r="A100" s="89">
        <f>IF(ISTEXT(B100),MAX(A$2:A99)+1,0)</f>
        <v>0</v>
      </c>
      <c r="B100" s="28"/>
      <c r="C100" s="51" t="s">
        <v>1741</v>
      </c>
    </row>
    <row r="101" spans="1:3" x14ac:dyDescent="0.25">
      <c r="A101" s="89">
        <f>IF(ISTEXT(B101),MAX(A$2:A100)+1,0)</f>
        <v>0</v>
      </c>
      <c r="B101" s="28"/>
      <c r="C101" s="51" t="s">
        <v>1738</v>
      </c>
    </row>
    <row r="102" spans="1:3" x14ac:dyDescent="0.25">
      <c r="A102" s="89">
        <f>IF(ISTEXT(B102),MAX(A$2:A101)+1,0)</f>
        <v>0</v>
      </c>
      <c r="B102" s="28"/>
      <c r="C102" s="51" t="s">
        <v>1742</v>
      </c>
    </row>
    <row r="103" spans="1:3" x14ac:dyDescent="0.25">
      <c r="A103" s="89">
        <f>IF(ISTEXT(B103),MAX(A$2:A102)+1,0)</f>
        <v>0</v>
      </c>
      <c r="B103" s="28"/>
      <c r="C103" s="51" t="s">
        <v>1743</v>
      </c>
    </row>
    <row r="104" spans="1:3" x14ac:dyDescent="0.25">
      <c r="A104" s="89">
        <f>IF(ISTEXT(B104),MAX(A$2:A103)+1,0)</f>
        <v>0</v>
      </c>
      <c r="B104" s="28"/>
      <c r="C104" s="51" t="s">
        <v>1744</v>
      </c>
    </row>
    <row r="105" spans="1:3" x14ac:dyDescent="0.25">
      <c r="A105" s="89">
        <f>IF(ISTEXT(B105),MAX(A$2:A104)+1,0)</f>
        <v>0</v>
      </c>
      <c r="B105" s="28"/>
      <c r="C105" s="51" t="s">
        <v>1745</v>
      </c>
    </row>
    <row r="106" spans="1:3" x14ac:dyDescent="0.25">
      <c r="A106" s="89">
        <f>IF(ISTEXT(B106),MAX(A$2:A105)+1,0)</f>
        <v>0</v>
      </c>
      <c r="B106" s="28"/>
      <c r="C106" s="51" t="s">
        <v>1746</v>
      </c>
    </row>
    <row r="107" spans="1:3" x14ac:dyDescent="0.25">
      <c r="A107" s="89">
        <f>IF(ISTEXT(B107),MAX(A$2:A106)+1,0)</f>
        <v>0</v>
      </c>
      <c r="B107" s="28"/>
      <c r="C107" s="51" t="s">
        <v>1747</v>
      </c>
    </row>
    <row r="108" spans="1:3" x14ac:dyDescent="0.25">
      <c r="A108" s="89">
        <f>IF(ISTEXT(B108),MAX(A$2:A107)+1,0)</f>
        <v>0</v>
      </c>
      <c r="B108" s="28"/>
      <c r="C108" s="51" t="s">
        <v>1748</v>
      </c>
    </row>
    <row r="109" spans="1:3" x14ac:dyDescent="0.25">
      <c r="A109" s="89">
        <f>IF(ISTEXT(B109),MAX(A$2:A108)+1,0)</f>
        <v>0</v>
      </c>
      <c r="B109" s="28"/>
      <c r="C109" s="51" t="s">
        <v>1749</v>
      </c>
    </row>
    <row r="110" spans="1:3" x14ac:dyDescent="0.25">
      <c r="A110" s="89">
        <f>IF(ISTEXT(B110),MAX(A$2:A109)+1,0)</f>
        <v>0</v>
      </c>
      <c r="B110" s="28"/>
      <c r="C110" s="51" t="s">
        <v>1750</v>
      </c>
    </row>
    <row r="111" spans="1:3" x14ac:dyDescent="0.25">
      <c r="A111" s="89">
        <f>IF(ISTEXT(B111),MAX(A$2:A110)+1,0)</f>
        <v>9</v>
      </c>
      <c r="B111" s="28" t="s">
        <v>1751</v>
      </c>
      <c r="C111" s="51" t="s">
        <v>1751</v>
      </c>
    </row>
    <row r="112" spans="1:3" x14ac:dyDescent="0.25">
      <c r="A112" s="89">
        <f>IF(ISTEXT(B112),MAX(A$2:A111)+1,0)</f>
        <v>0</v>
      </c>
      <c r="B112" s="28"/>
      <c r="C112" s="51" t="s">
        <v>1752</v>
      </c>
    </row>
    <row r="113" spans="1:3" x14ac:dyDescent="0.25">
      <c r="A113" s="89">
        <f>IF(ISTEXT(B113),MAX(A$2:A112)+1,0)</f>
        <v>0</v>
      </c>
      <c r="B113" s="28"/>
      <c r="C113" s="51" t="s">
        <v>1753</v>
      </c>
    </row>
    <row r="114" spans="1:3" x14ac:dyDescent="0.25">
      <c r="A114" s="89">
        <f>IF(ISTEXT(B114),MAX(A$2:A113)+1,0)</f>
        <v>0</v>
      </c>
      <c r="B114" s="28"/>
      <c r="C114" s="51" t="s">
        <v>1754</v>
      </c>
    </row>
    <row r="115" spans="1:3" x14ac:dyDescent="0.25">
      <c r="A115" s="89">
        <f>IF(ISTEXT(B115),MAX(A$2:A114)+1,0)</f>
        <v>0</v>
      </c>
      <c r="B115" s="28"/>
      <c r="C115" s="51" t="s">
        <v>1755</v>
      </c>
    </row>
    <row r="116" spans="1:3" x14ac:dyDescent="0.25">
      <c r="A116" s="89">
        <f>IF(ISTEXT(B116),MAX(A$2:A115)+1,0)</f>
        <v>0</v>
      </c>
      <c r="B116" s="28"/>
      <c r="C116" s="51" t="s">
        <v>1756</v>
      </c>
    </row>
    <row r="117" spans="1:3" x14ac:dyDescent="0.25">
      <c r="A117" s="89">
        <f>IF(ISTEXT(B117),MAX(A$2:A116)+1,0)</f>
        <v>0</v>
      </c>
      <c r="B117" s="28"/>
      <c r="C117" s="51" t="s">
        <v>1757</v>
      </c>
    </row>
    <row r="118" spans="1:3" x14ac:dyDescent="0.25">
      <c r="A118" s="89">
        <f>IF(ISTEXT(B118),MAX(A$2:A117)+1,0)</f>
        <v>10</v>
      </c>
      <c r="B118" s="28" t="s">
        <v>1758</v>
      </c>
      <c r="C118" s="51" t="s">
        <v>1758</v>
      </c>
    </row>
    <row r="119" spans="1:3" x14ac:dyDescent="0.25">
      <c r="A119" s="89">
        <f>IF(ISTEXT(B119),MAX(A$2:A118)+1,0)</f>
        <v>0</v>
      </c>
      <c r="B119" s="28"/>
      <c r="C119" s="51" t="s">
        <v>1702</v>
      </c>
    </row>
    <row r="120" spans="1:3" x14ac:dyDescent="0.25">
      <c r="A120" s="89">
        <f>IF(ISTEXT(B120),MAX(A$2:A119)+1,0)</f>
        <v>0</v>
      </c>
      <c r="B120" s="28"/>
      <c r="C120" s="51" t="s">
        <v>1759</v>
      </c>
    </row>
    <row r="121" spans="1:3" x14ac:dyDescent="0.25">
      <c r="A121" s="89">
        <f>IF(ISTEXT(B121),MAX(A$2:A120)+1,0)</f>
        <v>0</v>
      </c>
      <c r="B121" s="28"/>
      <c r="C121" s="51" t="s">
        <v>1705</v>
      </c>
    </row>
    <row r="122" spans="1:3" x14ac:dyDescent="0.25">
      <c r="A122" s="89">
        <f>IF(ISTEXT(B122),MAX(A$2:A121)+1,0)</f>
        <v>0</v>
      </c>
      <c r="B122" s="28"/>
      <c r="C122" s="51" t="s">
        <v>1760</v>
      </c>
    </row>
    <row r="123" spans="1:3" x14ac:dyDescent="0.25">
      <c r="A123" s="89">
        <f>IF(ISTEXT(B123),MAX(A$2:A122)+1,0)</f>
        <v>0</v>
      </c>
      <c r="B123" s="28"/>
      <c r="C123" s="51" t="s">
        <v>1761</v>
      </c>
    </row>
    <row r="124" spans="1:3" x14ac:dyDescent="0.25">
      <c r="A124" s="89">
        <f>IF(ISTEXT(B124),MAX(A$2:A123)+1,0)</f>
        <v>0</v>
      </c>
      <c r="B124" s="28"/>
      <c r="C124" s="51" t="s">
        <v>1762</v>
      </c>
    </row>
    <row r="125" spans="1:3" x14ac:dyDescent="0.25">
      <c r="A125" s="89">
        <f>IF(ISTEXT(B125),MAX(A$2:A124)+1,0)</f>
        <v>11</v>
      </c>
      <c r="B125" s="28" t="s">
        <v>1763</v>
      </c>
      <c r="C125" s="51" t="s">
        <v>1763</v>
      </c>
    </row>
    <row r="126" spans="1:3" x14ac:dyDescent="0.25">
      <c r="A126" s="89">
        <f>IF(ISTEXT(B126),MAX(A$2:A125)+1,0)</f>
        <v>0</v>
      </c>
      <c r="B126" s="28"/>
      <c r="C126" s="51" t="s">
        <v>1659</v>
      </c>
    </row>
    <row r="127" spans="1:3" x14ac:dyDescent="0.25">
      <c r="A127" s="89">
        <f>IF(ISTEXT(B127),MAX(A$2:A126)+1,0)</f>
        <v>0</v>
      </c>
      <c r="B127" s="28"/>
      <c r="C127" s="51" t="s">
        <v>1764</v>
      </c>
    </row>
    <row r="128" spans="1:3" x14ac:dyDescent="0.25">
      <c r="A128" s="89">
        <f>IF(ISTEXT(B128),MAX(A$2:A127)+1,0)</f>
        <v>0</v>
      </c>
      <c r="B128" s="28"/>
      <c r="C128" s="51" t="s">
        <v>1765</v>
      </c>
    </row>
    <row r="129" spans="1:3" x14ac:dyDescent="0.25">
      <c r="A129" s="89">
        <f>IF(ISTEXT(B129),MAX(A$2:A128)+1,0)</f>
        <v>0</v>
      </c>
      <c r="B129" s="28"/>
      <c r="C129" s="51" t="s">
        <v>1766</v>
      </c>
    </row>
    <row r="130" spans="1:3" x14ac:dyDescent="0.25">
      <c r="A130" s="89">
        <f>IF(ISTEXT(B130),MAX(A$2:A129)+1,0)</f>
        <v>0</v>
      </c>
      <c r="B130" s="28"/>
      <c r="C130" s="51" t="s">
        <v>1670</v>
      </c>
    </row>
    <row r="131" spans="1:3" x14ac:dyDescent="0.25">
      <c r="A131" s="89">
        <f>IF(ISTEXT(B131),MAX(A$2:A130)+1,0)</f>
        <v>0</v>
      </c>
      <c r="B131" s="28"/>
      <c r="C131" s="51" t="s">
        <v>1702</v>
      </c>
    </row>
    <row r="132" spans="1:3" x14ac:dyDescent="0.25">
      <c r="A132" s="89">
        <f>IF(ISTEXT(B132),MAX(A$2:A131)+1,0)</f>
        <v>0</v>
      </c>
      <c r="B132" s="28"/>
      <c r="C132" s="51" t="s">
        <v>1767</v>
      </c>
    </row>
    <row r="133" spans="1:3" x14ac:dyDescent="0.25">
      <c r="A133" s="89">
        <f>IF(ISTEXT(B133),MAX(A$2:A132)+1,0)</f>
        <v>0</v>
      </c>
      <c r="B133" s="28"/>
      <c r="C133" s="51" t="s">
        <v>1705</v>
      </c>
    </row>
    <row r="134" spans="1:3" x14ac:dyDescent="0.25">
      <c r="A134" s="89">
        <f>IF(ISTEXT(B134),MAX(A$2:A133)+1,0)</f>
        <v>0</v>
      </c>
      <c r="B134" s="28"/>
      <c r="C134" s="51" t="s">
        <v>1768</v>
      </c>
    </row>
    <row r="135" spans="1:3" x14ac:dyDescent="0.25">
      <c r="A135" s="89">
        <f>IF(ISTEXT(B135),MAX(A$2:A134)+1,0)</f>
        <v>0</v>
      </c>
      <c r="B135" s="28"/>
      <c r="C135" s="51" t="s">
        <v>1769</v>
      </c>
    </row>
    <row r="136" spans="1:3" x14ac:dyDescent="0.25">
      <c r="A136" s="89">
        <f>IF(ISTEXT(B136),MAX(A$2:A135)+1,0)</f>
        <v>0</v>
      </c>
      <c r="B136" s="28"/>
      <c r="C136" s="51" t="s">
        <v>1736</v>
      </c>
    </row>
    <row r="137" spans="1:3" x14ac:dyDescent="0.25">
      <c r="A137" s="89">
        <f>IF(ISTEXT(B137),MAX(A$2:A136)+1,0)</f>
        <v>0</v>
      </c>
      <c r="B137" s="28"/>
      <c r="C137" s="51" t="s">
        <v>1770</v>
      </c>
    </row>
    <row r="138" spans="1:3" x14ac:dyDescent="0.25">
      <c r="A138" s="89">
        <f>IF(ISTEXT(B138),MAX(A$2:A137)+1,0)</f>
        <v>0</v>
      </c>
      <c r="B138" s="28"/>
      <c r="C138" s="51" t="s">
        <v>1771</v>
      </c>
    </row>
    <row r="139" spans="1:3" x14ac:dyDescent="0.25">
      <c r="A139" s="89">
        <f>IF(ISTEXT(B139),MAX(A$2:A138)+1,0)</f>
        <v>0</v>
      </c>
      <c r="B139" s="28"/>
      <c r="C139" s="51" t="s">
        <v>1772</v>
      </c>
    </row>
    <row r="140" spans="1:3" x14ac:dyDescent="0.25">
      <c r="A140" s="89">
        <f>IF(ISTEXT(B140),MAX(A$2:A139)+1,0)</f>
        <v>12</v>
      </c>
      <c r="B140" s="28" t="s">
        <v>1773</v>
      </c>
      <c r="C140" s="51" t="s">
        <v>1773</v>
      </c>
    </row>
    <row r="141" spans="1:3" x14ac:dyDescent="0.25">
      <c r="A141" s="89">
        <f>IF(ISTEXT(B141),MAX(A$2:A140)+1,0)</f>
        <v>0</v>
      </c>
      <c r="B141" s="28"/>
      <c r="C141" s="51" t="s">
        <v>1774</v>
      </c>
    </row>
    <row r="142" spans="1:3" x14ac:dyDescent="0.25">
      <c r="A142" s="89">
        <f>IF(ISTEXT(B142),MAX(A$2:A141)+1,0)</f>
        <v>0</v>
      </c>
      <c r="B142" s="28"/>
      <c r="C142" s="51" t="s">
        <v>1702</v>
      </c>
    </row>
    <row r="143" spans="1:3" x14ac:dyDescent="0.25">
      <c r="A143" s="89">
        <f>IF(ISTEXT(B143),MAX(A$2:A142)+1,0)</f>
        <v>0</v>
      </c>
      <c r="B143" s="28"/>
      <c r="C143" s="51" t="s">
        <v>1775</v>
      </c>
    </row>
    <row r="144" spans="1:3" x14ac:dyDescent="0.25">
      <c r="A144" s="89">
        <f>IF(ISTEXT(B144),MAX(A$2:A143)+1,0)</f>
        <v>0</v>
      </c>
      <c r="B144" s="28"/>
      <c r="C144" s="51" t="s">
        <v>1704</v>
      </c>
    </row>
    <row r="145" spans="1:3" x14ac:dyDescent="0.25">
      <c r="A145" s="89">
        <f>IF(ISTEXT(B145),MAX(A$2:A144)+1,0)</f>
        <v>0</v>
      </c>
      <c r="B145" s="28"/>
      <c r="C145" s="51" t="s">
        <v>1710</v>
      </c>
    </row>
    <row r="146" spans="1:3" x14ac:dyDescent="0.25">
      <c r="A146" s="89">
        <f>IF(ISTEXT(B146),MAX(A$2:A145)+1,0)</f>
        <v>0</v>
      </c>
      <c r="B146" s="28"/>
      <c r="C146" s="51" t="s">
        <v>1776</v>
      </c>
    </row>
    <row r="147" spans="1:3" x14ac:dyDescent="0.25">
      <c r="A147" s="89">
        <f>IF(ISTEXT(B147),MAX(A$2:A146)+1,0)</f>
        <v>0</v>
      </c>
      <c r="B147" s="28"/>
      <c r="C147" s="51" t="s">
        <v>1777</v>
      </c>
    </row>
    <row r="148" spans="1:3" x14ac:dyDescent="0.25">
      <c r="A148" s="89">
        <f>IF(ISTEXT(B148),MAX(A$2:A147)+1,0)</f>
        <v>0</v>
      </c>
      <c r="B148" s="28"/>
      <c r="C148" s="51" t="s">
        <v>1778</v>
      </c>
    </row>
    <row r="149" spans="1:3" x14ac:dyDescent="0.25">
      <c r="A149" s="89">
        <f>IF(ISTEXT(B149),MAX(A$2:A148)+1,0)</f>
        <v>0</v>
      </c>
      <c r="B149" s="28"/>
      <c r="C149" s="51" t="s">
        <v>1779</v>
      </c>
    </row>
    <row r="150" spans="1:3" x14ac:dyDescent="0.25">
      <c r="A150" s="89">
        <f>IF(ISTEXT(B150),MAX(A$2:A149)+1,0)</f>
        <v>0</v>
      </c>
      <c r="B150" s="28"/>
      <c r="C150" s="51" t="s">
        <v>1780</v>
      </c>
    </row>
    <row r="151" spans="1:3" x14ac:dyDescent="0.25">
      <c r="A151" s="89">
        <f>IF(ISTEXT(B151),MAX(A$2:A150)+1,0)</f>
        <v>0</v>
      </c>
      <c r="B151" s="28"/>
      <c r="C151" s="51" t="s">
        <v>1781</v>
      </c>
    </row>
    <row r="152" spans="1:3" x14ac:dyDescent="0.25">
      <c r="A152" s="89">
        <f>IF(ISTEXT(B152),MAX(A$2:A151)+1,0)</f>
        <v>0</v>
      </c>
      <c r="B152" s="28"/>
      <c r="C152" s="51" t="s">
        <v>1782</v>
      </c>
    </row>
    <row r="153" spans="1:3" x14ac:dyDescent="0.25">
      <c r="A153" s="89">
        <f>IF(ISTEXT(B153),MAX(A$2:A152)+1,0)</f>
        <v>0</v>
      </c>
      <c r="B153" s="28"/>
      <c r="C153" s="51" t="s">
        <v>1783</v>
      </c>
    </row>
    <row r="154" spans="1:3" x14ac:dyDescent="0.25">
      <c r="A154" s="89">
        <f>IF(ISTEXT(B154),MAX(A$2:A153)+1,0)</f>
        <v>0</v>
      </c>
      <c r="B154" s="28"/>
      <c r="C154" s="51" t="s">
        <v>1784</v>
      </c>
    </row>
    <row r="155" spans="1:3" x14ac:dyDescent="0.25">
      <c r="A155" s="89">
        <f>IF(ISTEXT(B155),MAX(A$2:A154)+1,0)</f>
        <v>0</v>
      </c>
      <c r="B155" s="28"/>
      <c r="C155" s="51" t="s">
        <v>1785</v>
      </c>
    </row>
    <row r="156" spans="1:3" x14ac:dyDescent="0.25">
      <c r="A156" s="89">
        <f>IF(ISTEXT(B156),MAX(A$2:A155)+1,0)</f>
        <v>0</v>
      </c>
      <c r="B156" s="28"/>
      <c r="C156" s="51" t="s">
        <v>1786</v>
      </c>
    </row>
    <row r="157" spans="1:3" x14ac:dyDescent="0.25">
      <c r="A157" s="89">
        <f>IF(ISTEXT(B157),MAX(A$2:A156)+1,0)</f>
        <v>0</v>
      </c>
      <c r="B157" s="28"/>
      <c r="C157" s="51" t="s">
        <v>1787</v>
      </c>
    </row>
    <row r="158" spans="1:3" x14ac:dyDescent="0.25">
      <c r="A158" s="89">
        <f>IF(ISTEXT(B158),MAX(A$2:A157)+1,0)</f>
        <v>0</v>
      </c>
      <c r="B158" s="28"/>
      <c r="C158" s="51" t="s">
        <v>1788</v>
      </c>
    </row>
    <row r="159" spans="1:3" x14ac:dyDescent="0.25">
      <c r="A159" s="89">
        <f>IF(ISTEXT(B159),MAX(A$2:A158)+1,0)</f>
        <v>0</v>
      </c>
      <c r="B159" s="28"/>
      <c r="C159" s="51" t="s">
        <v>1789</v>
      </c>
    </row>
    <row r="160" spans="1:3" x14ac:dyDescent="0.25">
      <c r="A160" s="89">
        <f>IF(ISTEXT(B160),MAX(A$2:A159)+1,0)</f>
        <v>0</v>
      </c>
      <c r="B160" s="28"/>
      <c r="C160" s="51" t="s">
        <v>1790</v>
      </c>
    </row>
    <row r="161" spans="1:3" x14ac:dyDescent="0.25">
      <c r="A161" s="89">
        <f>IF(ISTEXT(B161),MAX(A$2:A160)+1,0)</f>
        <v>13</v>
      </c>
      <c r="B161" s="28" t="s">
        <v>1791</v>
      </c>
      <c r="C161" s="51" t="s">
        <v>1791</v>
      </c>
    </row>
    <row r="162" spans="1:3" x14ac:dyDescent="0.25">
      <c r="A162" s="89">
        <f>IF(ISTEXT(B162),MAX(A$2:A161)+1,0)</f>
        <v>0</v>
      </c>
      <c r="B162" s="28"/>
      <c r="C162" s="51" t="s">
        <v>1792</v>
      </c>
    </row>
    <row r="163" spans="1:3" x14ac:dyDescent="0.25">
      <c r="A163" s="89">
        <f>IF(ISTEXT(B163),MAX(A$2:A162)+1,0)</f>
        <v>0</v>
      </c>
      <c r="B163" s="28"/>
      <c r="C163" s="51" t="s">
        <v>1793</v>
      </c>
    </row>
    <row r="164" spans="1:3" x14ac:dyDescent="0.25">
      <c r="A164" s="89">
        <f>IF(ISTEXT(B164),MAX(A$2:A163)+1,0)</f>
        <v>0</v>
      </c>
      <c r="B164" s="28"/>
      <c r="C164" s="51" t="s">
        <v>1794</v>
      </c>
    </row>
    <row r="165" spans="1:3" x14ac:dyDescent="0.25">
      <c r="A165" s="89">
        <f>IF(ISTEXT(B165),MAX(A$2:A164)+1,0)</f>
        <v>0</v>
      </c>
      <c r="B165" s="28"/>
      <c r="C165" s="51" t="s">
        <v>1795</v>
      </c>
    </row>
    <row r="166" spans="1:3" x14ac:dyDescent="0.25">
      <c r="A166" s="89">
        <f>IF(ISTEXT(B166),MAX(A$2:A165)+1,0)</f>
        <v>0</v>
      </c>
      <c r="B166" s="28"/>
      <c r="C166" s="51" t="s">
        <v>1659</v>
      </c>
    </row>
    <row r="167" spans="1:3" x14ac:dyDescent="0.25">
      <c r="A167" s="89">
        <f>IF(ISTEXT(B167),MAX(A$2:A166)+1,0)</f>
        <v>0</v>
      </c>
      <c r="B167" s="28"/>
      <c r="C167" s="51" t="s">
        <v>1796</v>
      </c>
    </row>
    <row r="168" spans="1:3" x14ac:dyDescent="0.25">
      <c r="A168" s="89">
        <f>IF(ISTEXT(B168),MAX(A$2:A167)+1,0)</f>
        <v>0</v>
      </c>
      <c r="B168" s="28"/>
      <c r="C168" s="51" t="s">
        <v>1797</v>
      </c>
    </row>
    <row r="169" spans="1:3" x14ac:dyDescent="0.25">
      <c r="A169" s="89">
        <f>IF(ISTEXT(B169),MAX(A$2:A168)+1,0)</f>
        <v>0</v>
      </c>
      <c r="B169" s="28"/>
      <c r="C169" s="51" t="s">
        <v>1798</v>
      </c>
    </row>
    <row r="170" spans="1:3" x14ac:dyDescent="0.25">
      <c r="A170" s="89">
        <f>IF(ISTEXT(B170),MAX(A$2:A169)+1,0)</f>
        <v>14</v>
      </c>
      <c r="B170" s="28" t="s">
        <v>1799</v>
      </c>
      <c r="C170" s="51" t="s">
        <v>1799</v>
      </c>
    </row>
    <row r="171" spans="1:3" x14ac:dyDescent="0.25">
      <c r="A171" s="89">
        <f>IF(ISTEXT(B171),MAX(A$2:A170)+1,0)</f>
        <v>0</v>
      </c>
      <c r="B171" s="28"/>
      <c r="C171" s="51" t="s">
        <v>1702</v>
      </c>
    </row>
    <row r="172" spans="1:3" x14ac:dyDescent="0.25">
      <c r="A172" s="89">
        <f>IF(ISTEXT(B172),MAX(A$2:A171)+1,0)</f>
        <v>0</v>
      </c>
      <c r="B172" s="28"/>
      <c r="C172" s="51" t="s">
        <v>1800</v>
      </c>
    </row>
    <row r="173" spans="1:3" x14ac:dyDescent="0.25">
      <c r="A173" s="89">
        <f>IF(ISTEXT(B173),MAX(A$2:A172)+1,0)</f>
        <v>0</v>
      </c>
      <c r="B173" s="28"/>
      <c r="C173" s="51" t="s">
        <v>1801</v>
      </c>
    </row>
    <row r="174" spans="1:3" x14ac:dyDescent="0.25">
      <c r="A174" s="89">
        <f>IF(ISTEXT(B174),MAX(A$2:A173)+1,0)</f>
        <v>0</v>
      </c>
      <c r="B174" s="28"/>
      <c r="C174" s="51" t="s">
        <v>1802</v>
      </c>
    </row>
    <row r="175" spans="1:3" x14ac:dyDescent="0.25">
      <c r="A175" s="89">
        <f>IF(ISTEXT(B175),MAX(A$2:A174)+1,0)</f>
        <v>0</v>
      </c>
      <c r="B175" s="28"/>
      <c r="C175" s="51" t="s">
        <v>1803</v>
      </c>
    </row>
    <row r="176" spans="1:3" x14ac:dyDescent="0.25">
      <c r="A176" s="89">
        <v>0</v>
      </c>
      <c r="B176" s="28" t="s">
        <v>221</v>
      </c>
      <c r="C176" s="51" t="s">
        <v>1804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CD8A-C6BD-4084-B91A-05A7F75DAEC1}">
  <dimension ref="A1:O81"/>
  <sheetViews>
    <sheetView topLeftCell="A63" workbookViewId="0">
      <pane ySplit="6300"/>
      <selection activeCell="O1" sqref="A1:O81"/>
      <selection pane="bottomLeft" activeCell="C70" sqref="C70"/>
    </sheetView>
  </sheetViews>
  <sheetFormatPr defaultRowHeight="15" x14ac:dyDescent="0.25"/>
  <cols>
    <col min="15" max="15" width="14.5703125" customWidth="1"/>
  </cols>
  <sheetData>
    <row r="1" spans="1:15" x14ac:dyDescent="0.25">
      <c r="A1" s="22"/>
      <c r="B1" s="11" t="s">
        <v>295</v>
      </c>
      <c r="C1" s="21" t="s">
        <v>296</v>
      </c>
      <c r="D1" s="11" t="s">
        <v>297</v>
      </c>
      <c r="E1" s="11" t="s">
        <v>3</v>
      </c>
      <c r="F1" s="11" t="s">
        <v>475</v>
      </c>
      <c r="G1" s="43" t="s">
        <v>1473</v>
      </c>
      <c r="H1" s="43" t="s">
        <v>1474</v>
      </c>
      <c r="I1" s="43" t="s">
        <v>478</v>
      </c>
      <c r="J1" s="48" t="s">
        <v>486</v>
      </c>
      <c r="K1" s="44" t="s">
        <v>1475</v>
      </c>
      <c r="L1" s="44" t="s">
        <v>1476</v>
      </c>
      <c r="M1" s="22" t="s">
        <v>17</v>
      </c>
      <c r="N1" s="59" t="s">
        <v>1477</v>
      </c>
      <c r="O1" s="59" t="s">
        <v>1478</v>
      </c>
    </row>
    <row r="2" spans="1:15" x14ac:dyDescent="0.25">
      <c r="A2" s="22">
        <v>0</v>
      </c>
      <c r="B2" s="11" t="s">
        <v>394</v>
      </c>
      <c r="C2" s="21">
        <v>-5.0000000000000001E-3</v>
      </c>
      <c r="D2" s="11" t="s">
        <v>596</v>
      </c>
      <c r="E2" s="11">
        <v>0</v>
      </c>
      <c r="F2" s="11">
        <v>3117</v>
      </c>
      <c r="G2" s="43">
        <v>110.0019989</v>
      </c>
      <c r="H2" s="43">
        <v>65.353309629999998</v>
      </c>
      <c r="I2" s="43">
        <v>87.677654265000001</v>
      </c>
      <c r="J2" s="48">
        <v>636</v>
      </c>
      <c r="K2" s="44">
        <v>1518019.0027999999</v>
      </c>
      <c r="L2" s="44">
        <v>5032595.9945999999</v>
      </c>
      <c r="M2" s="22">
        <v>636</v>
      </c>
      <c r="N2" s="65">
        <v>44197</v>
      </c>
      <c r="O2" s="65">
        <v>44926</v>
      </c>
    </row>
    <row r="3" spans="1:15" x14ac:dyDescent="0.25">
      <c r="A3" s="22">
        <v>1</v>
      </c>
      <c r="B3" s="11" t="s">
        <v>395</v>
      </c>
      <c r="C3" s="21">
        <v>-5.0000000000000001E-3</v>
      </c>
      <c r="D3" s="11" t="s">
        <v>597</v>
      </c>
      <c r="E3" s="11">
        <v>0</v>
      </c>
      <c r="F3" s="11">
        <v>2749</v>
      </c>
      <c r="G3" s="43">
        <v>110.50395966000001</v>
      </c>
      <c r="H3" s="43">
        <v>65.559921259999996</v>
      </c>
      <c r="I3" s="43">
        <v>88.031940460000001</v>
      </c>
      <c r="J3" s="48">
        <v>637</v>
      </c>
      <c r="K3" s="44">
        <v>1518020.0022</v>
      </c>
      <c r="L3" s="44">
        <v>5032741.9932000004</v>
      </c>
      <c r="M3" s="22">
        <v>637</v>
      </c>
      <c r="N3" s="65">
        <v>44197</v>
      </c>
      <c r="O3" s="65">
        <v>44926</v>
      </c>
    </row>
    <row r="4" spans="1:15" x14ac:dyDescent="0.25">
      <c r="A4" s="22">
        <v>2</v>
      </c>
      <c r="B4" s="11" t="s">
        <v>396</v>
      </c>
      <c r="C4" s="21">
        <v>-0.02</v>
      </c>
      <c r="D4" s="11" t="s">
        <v>598</v>
      </c>
      <c r="E4" s="11">
        <v>0</v>
      </c>
      <c r="F4" s="11">
        <v>2531</v>
      </c>
      <c r="G4" s="43">
        <v>107.81092072</v>
      </c>
      <c r="H4" s="43">
        <v>70.854019170000001</v>
      </c>
      <c r="I4" s="43">
        <v>89.332469945</v>
      </c>
      <c r="J4" s="48">
        <v>826</v>
      </c>
      <c r="K4" s="44">
        <v>1519684.0051</v>
      </c>
      <c r="L4" s="44">
        <v>5033258.9992000004</v>
      </c>
      <c r="M4" s="22">
        <v>826</v>
      </c>
      <c r="N4" s="65">
        <v>44197</v>
      </c>
      <c r="O4" s="65">
        <v>44926</v>
      </c>
    </row>
    <row r="5" spans="1:15" x14ac:dyDescent="0.25">
      <c r="A5" s="22">
        <v>3</v>
      </c>
      <c r="B5" s="11" t="s">
        <v>397</v>
      </c>
      <c r="C5" s="21">
        <v>-2.1399999999999999E-2</v>
      </c>
      <c r="D5" s="11" t="s">
        <v>599</v>
      </c>
      <c r="E5" s="11">
        <v>0</v>
      </c>
      <c r="F5" s="11">
        <v>2038</v>
      </c>
      <c r="G5" s="43">
        <v>107.7279892</v>
      </c>
      <c r="H5" s="43">
        <v>71.638175959999998</v>
      </c>
      <c r="I5" s="43">
        <v>89.683082579999905</v>
      </c>
      <c r="J5" s="48">
        <v>828</v>
      </c>
      <c r="K5" s="44">
        <v>1519133.9997</v>
      </c>
      <c r="L5" s="44">
        <v>5033304.9972000001</v>
      </c>
      <c r="M5" s="22">
        <v>828</v>
      </c>
      <c r="N5" s="65">
        <v>44197</v>
      </c>
      <c r="O5" s="65">
        <v>44926</v>
      </c>
    </row>
    <row r="6" spans="1:15" x14ac:dyDescent="0.25">
      <c r="A6" s="22">
        <v>4</v>
      </c>
      <c r="B6" s="11" t="s">
        <v>398</v>
      </c>
      <c r="C6" s="21">
        <v>-3.0000000000000001E-3</v>
      </c>
      <c r="D6" s="11" t="s">
        <v>600</v>
      </c>
      <c r="E6" s="11">
        <v>0</v>
      </c>
      <c r="F6" s="11">
        <v>3878</v>
      </c>
      <c r="G6" s="43">
        <v>109.74568176</v>
      </c>
      <c r="H6" s="43">
        <v>65.147163390000003</v>
      </c>
      <c r="I6" s="43">
        <v>87.446422575</v>
      </c>
      <c r="J6" s="48">
        <v>830</v>
      </c>
      <c r="K6" s="44">
        <v>1518029.0029</v>
      </c>
      <c r="L6" s="44">
        <v>5032427.9934999999</v>
      </c>
      <c r="M6" s="22">
        <v>830</v>
      </c>
      <c r="N6" s="65">
        <v>44197</v>
      </c>
      <c r="O6" s="65">
        <v>44926</v>
      </c>
    </row>
    <row r="7" spans="1:15" x14ac:dyDescent="0.25">
      <c r="A7" s="22">
        <v>5</v>
      </c>
      <c r="B7" s="11" t="s">
        <v>399</v>
      </c>
      <c r="C7" s="21">
        <v>-0.05</v>
      </c>
      <c r="D7" s="11" t="s">
        <v>601</v>
      </c>
      <c r="E7" s="11">
        <v>0</v>
      </c>
      <c r="F7" s="11">
        <v>2298</v>
      </c>
      <c r="G7" s="43">
        <v>107.49346924</v>
      </c>
      <c r="H7" s="43">
        <v>71.22814941</v>
      </c>
      <c r="I7" s="43">
        <v>89.360809324999906</v>
      </c>
      <c r="J7" s="48">
        <v>833</v>
      </c>
      <c r="K7" s="44">
        <v>1519631.0009999999</v>
      </c>
      <c r="L7" s="44">
        <v>5033315.9994999999</v>
      </c>
      <c r="M7" s="22">
        <v>833</v>
      </c>
      <c r="N7" s="59">
        <v>44197</v>
      </c>
      <c r="O7" s="59">
        <v>44926</v>
      </c>
    </row>
    <row r="8" spans="1:15" x14ac:dyDescent="0.25">
      <c r="A8" s="22">
        <v>6</v>
      </c>
      <c r="B8" s="11" t="s">
        <v>402</v>
      </c>
      <c r="C8" s="21">
        <v>-5.0000000000000001E-3</v>
      </c>
      <c r="D8" s="11" t="s">
        <v>604</v>
      </c>
      <c r="E8" s="11">
        <v>0</v>
      </c>
      <c r="F8" s="11">
        <v>7027</v>
      </c>
      <c r="G8" s="43">
        <v>105.78554535000001</v>
      </c>
      <c r="H8" s="43">
        <v>69.659011840000005</v>
      </c>
      <c r="I8" s="43">
        <v>87.722278595000006</v>
      </c>
      <c r="J8" s="48">
        <v>2503</v>
      </c>
      <c r="K8" s="44">
        <v>1519820.0038999999</v>
      </c>
      <c r="L8" s="44">
        <v>5032380.0003000004</v>
      </c>
      <c r="M8" s="22">
        <v>2503</v>
      </c>
      <c r="N8" s="59">
        <v>44197</v>
      </c>
      <c r="O8" s="59">
        <v>44926</v>
      </c>
    </row>
    <row r="9" spans="1:15" x14ac:dyDescent="0.25">
      <c r="A9" s="22">
        <v>7</v>
      </c>
      <c r="B9" s="11" t="s">
        <v>404</v>
      </c>
      <c r="C9" s="11">
        <v>-0.01</v>
      </c>
      <c r="D9" s="11" t="s">
        <v>606</v>
      </c>
      <c r="E9" s="11">
        <v>0</v>
      </c>
      <c r="F9" s="11">
        <v>2010</v>
      </c>
      <c r="G9" s="43">
        <v>110.89460754</v>
      </c>
      <c r="H9" s="43">
        <v>65.334671020000002</v>
      </c>
      <c r="I9" s="43">
        <v>88.114639280000006</v>
      </c>
      <c r="J9" s="48">
        <v>2550</v>
      </c>
      <c r="K9" s="44">
        <v>1517747.0035000001</v>
      </c>
      <c r="L9" s="44">
        <v>5032975.0000999998</v>
      </c>
      <c r="M9" s="22">
        <v>2550</v>
      </c>
      <c r="N9" s="59">
        <v>44197</v>
      </c>
      <c r="O9" s="59">
        <v>44926</v>
      </c>
    </row>
    <row r="10" spans="1:15" x14ac:dyDescent="0.25">
      <c r="A10" s="22">
        <v>8</v>
      </c>
      <c r="B10" s="11" t="s">
        <v>405</v>
      </c>
      <c r="C10" s="11">
        <v>-8.0000000000000002E-3</v>
      </c>
      <c r="D10" s="11" t="s">
        <v>607</v>
      </c>
      <c r="E10" s="11">
        <v>0</v>
      </c>
      <c r="F10" s="11">
        <v>2256</v>
      </c>
      <c r="G10" s="43">
        <v>110.55115508999999</v>
      </c>
      <c r="H10" s="43">
        <v>65.523017879999998</v>
      </c>
      <c r="I10" s="43">
        <v>88.037086485000003</v>
      </c>
      <c r="J10" s="48">
        <v>2551</v>
      </c>
      <c r="K10" s="44">
        <v>1517591.9992</v>
      </c>
      <c r="L10" s="44">
        <v>5032844.9995999997</v>
      </c>
      <c r="M10" s="22">
        <v>2551</v>
      </c>
      <c r="N10" s="59">
        <v>44197</v>
      </c>
      <c r="O10" s="59">
        <v>44926</v>
      </c>
    </row>
    <row r="11" spans="1:15" x14ac:dyDescent="0.25">
      <c r="A11" s="22">
        <v>9</v>
      </c>
      <c r="B11" s="11" t="s">
        <v>406</v>
      </c>
      <c r="C11" s="11">
        <v>-1.2E-2</v>
      </c>
      <c r="D11" s="11" t="s">
        <v>608</v>
      </c>
      <c r="E11" s="11">
        <v>0</v>
      </c>
      <c r="F11" s="11">
        <v>2137</v>
      </c>
      <c r="G11" s="43">
        <v>110.35852814</v>
      </c>
      <c r="H11" s="43">
        <v>65.443931579999997</v>
      </c>
      <c r="I11" s="43">
        <v>87.901229860000001</v>
      </c>
      <c r="J11" s="48">
        <v>2559</v>
      </c>
      <c r="K11" s="44">
        <v>1517866.0035999999</v>
      </c>
      <c r="L11" s="44">
        <v>5032951.9955000002</v>
      </c>
      <c r="M11" s="22">
        <v>2559</v>
      </c>
      <c r="N11" s="59">
        <v>44197</v>
      </c>
      <c r="O11" s="59">
        <v>44926</v>
      </c>
    </row>
    <row r="12" spans="1:15" x14ac:dyDescent="0.25">
      <c r="A12" s="22">
        <v>10</v>
      </c>
      <c r="B12" s="11" t="s">
        <v>407</v>
      </c>
      <c r="C12" s="11">
        <v>-2.2499999999999999E-2</v>
      </c>
      <c r="D12" s="11" t="s">
        <v>609</v>
      </c>
      <c r="E12" s="11">
        <v>0</v>
      </c>
      <c r="F12" s="11">
        <v>645</v>
      </c>
      <c r="G12" s="43">
        <v>109.94715881</v>
      </c>
      <c r="H12" s="43">
        <v>72.904418949999993</v>
      </c>
      <c r="I12" s="43">
        <v>91.425788879999999</v>
      </c>
      <c r="J12" s="48">
        <v>4740</v>
      </c>
      <c r="K12" s="44">
        <v>1519004.9994999999</v>
      </c>
      <c r="L12" s="44">
        <v>5033871.9913999997</v>
      </c>
      <c r="M12" s="22">
        <v>4740</v>
      </c>
      <c r="N12" s="59">
        <v>44197</v>
      </c>
      <c r="O12" s="59">
        <v>44926</v>
      </c>
    </row>
    <row r="13" spans="1:15" x14ac:dyDescent="0.25">
      <c r="A13" s="22">
        <v>11</v>
      </c>
      <c r="B13" s="11" t="s">
        <v>407</v>
      </c>
      <c r="C13" s="11">
        <v>-2.2499999999999999E-2</v>
      </c>
      <c r="D13" s="11" t="s">
        <v>610</v>
      </c>
      <c r="E13" s="11">
        <v>0</v>
      </c>
      <c r="F13" s="11">
        <v>645</v>
      </c>
      <c r="G13" s="43">
        <v>109.94715881</v>
      </c>
      <c r="H13" s="43">
        <v>72.904418949999993</v>
      </c>
      <c r="I13" s="43">
        <v>91.425788879999999</v>
      </c>
      <c r="J13" s="48">
        <v>4741</v>
      </c>
      <c r="K13" s="44">
        <v>1519003.9994999999</v>
      </c>
      <c r="L13" s="44">
        <v>5033866.9908999996</v>
      </c>
      <c r="M13" s="22">
        <v>4741</v>
      </c>
      <c r="N13" s="59">
        <v>44197</v>
      </c>
      <c r="O13" s="59">
        <v>44926</v>
      </c>
    </row>
    <row r="14" spans="1:15" x14ac:dyDescent="0.25">
      <c r="A14" s="22">
        <v>12</v>
      </c>
      <c r="B14" s="11" t="s">
        <v>409</v>
      </c>
      <c r="C14" s="11">
        <v>-8.0000000000000002E-3</v>
      </c>
      <c r="D14" s="11" t="s">
        <v>612</v>
      </c>
      <c r="E14" s="11">
        <v>0</v>
      </c>
      <c r="F14" s="11">
        <v>8231</v>
      </c>
      <c r="G14" s="43">
        <v>109.92002869</v>
      </c>
      <c r="H14" s="43">
        <v>64.246482850000007</v>
      </c>
      <c r="I14" s="43">
        <v>87.083255769999994</v>
      </c>
      <c r="J14" s="48" t="s">
        <v>18</v>
      </c>
      <c r="K14" s="44">
        <v>1517647.0034</v>
      </c>
      <c r="L14" s="44">
        <v>5031648.0003000004</v>
      </c>
      <c r="M14" s="22" t="s">
        <v>18</v>
      </c>
      <c r="N14" s="59">
        <v>44197</v>
      </c>
      <c r="O14" s="59">
        <v>44926</v>
      </c>
    </row>
    <row r="15" spans="1:15" x14ac:dyDescent="0.25">
      <c r="A15" s="22">
        <v>13</v>
      </c>
      <c r="B15" s="11" t="s">
        <v>410</v>
      </c>
      <c r="C15" s="11">
        <v>-8.0000000000000002E-3</v>
      </c>
      <c r="D15" s="11" t="s">
        <v>613</v>
      </c>
      <c r="E15" s="11">
        <v>0</v>
      </c>
      <c r="F15" s="11">
        <v>7745</v>
      </c>
      <c r="G15" s="43">
        <v>109.08650208</v>
      </c>
      <c r="H15" s="43">
        <v>64.124412539999994</v>
      </c>
      <c r="I15" s="43">
        <v>86.605457309999906</v>
      </c>
      <c r="J15" s="48" t="s">
        <v>19</v>
      </c>
      <c r="K15" s="44">
        <v>1517718.0031000001</v>
      </c>
      <c r="L15" s="44">
        <v>5031736.0006999997</v>
      </c>
      <c r="M15" s="22" t="s">
        <v>19</v>
      </c>
      <c r="N15" s="59">
        <v>44197</v>
      </c>
      <c r="O15" s="59">
        <v>44926</v>
      </c>
    </row>
    <row r="16" spans="1:15" x14ac:dyDescent="0.25">
      <c r="A16" s="22">
        <v>14</v>
      </c>
      <c r="B16" s="11" t="s">
        <v>412</v>
      </c>
      <c r="C16" s="11">
        <v>-8.0000000000000002E-3</v>
      </c>
      <c r="D16" s="11" t="s">
        <v>615</v>
      </c>
      <c r="E16" s="11">
        <v>0</v>
      </c>
      <c r="F16" s="11">
        <v>9316</v>
      </c>
      <c r="G16" s="43">
        <v>108.80895233</v>
      </c>
      <c r="H16" s="43">
        <v>63.80172348</v>
      </c>
      <c r="I16" s="43">
        <v>86.305337905000002</v>
      </c>
      <c r="J16" s="48" t="s">
        <v>28</v>
      </c>
      <c r="K16" s="44">
        <v>1517845.0024000001</v>
      </c>
      <c r="L16" s="44">
        <v>5031586.9985999996</v>
      </c>
      <c r="M16" s="22" t="s">
        <v>28</v>
      </c>
      <c r="N16" s="59">
        <v>44197</v>
      </c>
      <c r="O16" s="59">
        <v>44926</v>
      </c>
    </row>
    <row r="17" spans="1:15" x14ac:dyDescent="0.25">
      <c r="A17" s="22">
        <v>15</v>
      </c>
      <c r="B17" s="11" t="s">
        <v>413</v>
      </c>
      <c r="C17" s="11">
        <v>-8.0000000000000002E-3</v>
      </c>
      <c r="D17" s="11" t="s">
        <v>616</v>
      </c>
      <c r="E17" s="11">
        <v>0</v>
      </c>
      <c r="F17" s="11">
        <v>10445</v>
      </c>
      <c r="G17" s="43">
        <v>109.21190643</v>
      </c>
      <c r="H17" s="43">
        <v>63.974983219999999</v>
      </c>
      <c r="I17" s="43">
        <v>86.593444825000006</v>
      </c>
      <c r="J17" s="48" t="s">
        <v>29</v>
      </c>
      <c r="K17" s="44">
        <v>1517749.0031000001</v>
      </c>
      <c r="L17" s="44">
        <v>5031492.9918999998</v>
      </c>
      <c r="M17" s="22" t="s">
        <v>29</v>
      </c>
      <c r="N17" s="59">
        <v>44197</v>
      </c>
      <c r="O17" s="59">
        <v>44926</v>
      </c>
    </row>
    <row r="18" spans="1:15" x14ac:dyDescent="0.25">
      <c r="A18" s="22">
        <v>16</v>
      </c>
      <c r="B18" s="11" t="s">
        <v>417</v>
      </c>
      <c r="C18" s="11">
        <v>-8.0000000000000002E-3</v>
      </c>
      <c r="D18" s="11" t="s">
        <v>621</v>
      </c>
      <c r="E18" s="11">
        <v>0</v>
      </c>
      <c r="F18" s="11">
        <v>1919</v>
      </c>
      <c r="G18" s="43">
        <v>107.52838898</v>
      </c>
      <c r="H18" s="43">
        <v>71.738250730000004</v>
      </c>
      <c r="I18" s="43">
        <v>89.633319854999996</v>
      </c>
      <c r="J18" s="48" t="s">
        <v>38</v>
      </c>
      <c r="K18" s="44">
        <v>1519559.9978</v>
      </c>
      <c r="L18" s="44">
        <v>5033463.9984999998</v>
      </c>
      <c r="M18" s="22" t="s">
        <v>38</v>
      </c>
      <c r="N18" s="59">
        <v>44197</v>
      </c>
      <c r="O18" s="59">
        <v>44926</v>
      </c>
    </row>
    <row r="19" spans="1:15" x14ac:dyDescent="0.25">
      <c r="A19" s="22">
        <v>17</v>
      </c>
      <c r="B19" s="11" t="s">
        <v>418</v>
      </c>
      <c r="C19" s="11">
        <v>-8.0000000000000002E-3</v>
      </c>
      <c r="D19" s="11" t="s">
        <v>622</v>
      </c>
      <c r="E19" s="11">
        <v>0</v>
      </c>
      <c r="F19" s="11">
        <v>2048</v>
      </c>
      <c r="G19" s="43">
        <v>107.55656433</v>
      </c>
      <c r="H19" s="43">
        <v>71.476799009999993</v>
      </c>
      <c r="I19" s="43">
        <v>89.516681669999997</v>
      </c>
      <c r="J19" s="48" t="s">
        <v>39</v>
      </c>
      <c r="K19" s="44">
        <v>1519593.9975000001</v>
      </c>
      <c r="L19" s="44">
        <v>5033411.9990999997</v>
      </c>
      <c r="M19" s="22" t="s">
        <v>39</v>
      </c>
      <c r="N19" s="59">
        <v>44197</v>
      </c>
      <c r="O19" s="59">
        <v>44926</v>
      </c>
    </row>
    <row r="20" spans="1:15" x14ac:dyDescent="0.25">
      <c r="A20" s="22">
        <v>18</v>
      </c>
      <c r="B20" s="11" t="s">
        <v>419</v>
      </c>
      <c r="C20" s="11">
        <v>-8.0000000000000002E-3</v>
      </c>
      <c r="D20" s="11" t="s">
        <v>623</v>
      </c>
      <c r="E20" s="11">
        <v>0</v>
      </c>
      <c r="F20" s="11">
        <v>2173</v>
      </c>
      <c r="G20" s="43">
        <v>107.66276550000001</v>
      </c>
      <c r="H20" s="43">
        <v>71.339622500000004</v>
      </c>
      <c r="I20" s="43">
        <v>89.501193999999998</v>
      </c>
      <c r="J20" s="48" t="s">
        <v>40</v>
      </c>
      <c r="K20" s="44">
        <v>1519634.9982</v>
      </c>
      <c r="L20" s="44">
        <v>5033369.9902999997</v>
      </c>
      <c r="M20" s="22" t="s">
        <v>40</v>
      </c>
      <c r="N20" s="59">
        <v>44197</v>
      </c>
      <c r="O20" s="59">
        <v>44926</v>
      </c>
    </row>
    <row r="21" spans="1:15" x14ac:dyDescent="0.25">
      <c r="A21" s="22">
        <v>19</v>
      </c>
      <c r="B21" s="11" t="s">
        <v>420</v>
      </c>
      <c r="C21" s="11">
        <v>6.0000000000000001E-3</v>
      </c>
      <c r="D21" s="11" t="s">
        <v>624</v>
      </c>
      <c r="E21" s="11">
        <v>0</v>
      </c>
      <c r="F21" s="11">
        <v>2169</v>
      </c>
      <c r="G21" s="43">
        <v>108.33624268</v>
      </c>
      <c r="H21" s="43">
        <v>71.719467159999994</v>
      </c>
      <c r="I21" s="43">
        <v>90.027854919999996</v>
      </c>
      <c r="J21" s="48" t="s">
        <v>41</v>
      </c>
      <c r="K21" s="44">
        <v>1519433.0009000001</v>
      </c>
      <c r="L21" s="44">
        <v>5033336.9924999997</v>
      </c>
      <c r="M21" s="22" t="s">
        <v>41</v>
      </c>
      <c r="N21" s="59">
        <v>44197</v>
      </c>
      <c r="O21" s="59">
        <v>44926</v>
      </c>
    </row>
    <row r="22" spans="1:15" x14ac:dyDescent="0.25">
      <c r="A22" s="22">
        <v>20</v>
      </c>
      <c r="B22" s="11" t="s">
        <v>420</v>
      </c>
      <c r="C22" s="11">
        <v>6.0000000000000001E-3</v>
      </c>
      <c r="D22" s="11" t="s">
        <v>625</v>
      </c>
      <c r="E22" s="11">
        <v>0</v>
      </c>
      <c r="F22" s="11">
        <v>2169</v>
      </c>
      <c r="G22" s="43">
        <v>108.33624268</v>
      </c>
      <c r="H22" s="43">
        <v>71.719467159999994</v>
      </c>
      <c r="I22" s="43">
        <v>90.027854919999996</v>
      </c>
      <c r="J22" s="48" t="s">
        <v>42</v>
      </c>
      <c r="K22" s="44">
        <v>1519443.996</v>
      </c>
      <c r="L22" s="44">
        <v>5033326.9955000002</v>
      </c>
      <c r="M22" s="22" t="s">
        <v>42</v>
      </c>
      <c r="N22" s="59">
        <v>44197</v>
      </c>
      <c r="O22" s="59">
        <v>44926</v>
      </c>
    </row>
    <row r="23" spans="1:15" x14ac:dyDescent="0.25">
      <c r="A23" s="22">
        <v>21</v>
      </c>
      <c r="B23" s="11" t="s">
        <v>421</v>
      </c>
      <c r="C23" s="11">
        <v>6.0000000000000001E-3</v>
      </c>
      <c r="D23" s="11" t="s">
        <v>626</v>
      </c>
      <c r="E23" s="11">
        <v>0</v>
      </c>
      <c r="F23" s="11">
        <v>2295</v>
      </c>
      <c r="G23" s="43">
        <v>107.84601592999999</v>
      </c>
      <c r="H23" s="43">
        <v>71.506248470000003</v>
      </c>
      <c r="I23" s="43">
        <v>89.676132199999998</v>
      </c>
      <c r="J23" s="48" t="s">
        <v>43</v>
      </c>
      <c r="K23" s="44">
        <v>1519469.0020999999</v>
      </c>
      <c r="L23" s="44">
        <v>5033304.9913999997</v>
      </c>
      <c r="M23" s="22" t="s">
        <v>43</v>
      </c>
      <c r="N23" s="59">
        <v>44197</v>
      </c>
      <c r="O23" s="59">
        <v>44926</v>
      </c>
    </row>
    <row r="24" spans="1:15" x14ac:dyDescent="0.25">
      <c r="A24" s="22">
        <v>22</v>
      </c>
      <c r="B24" s="11" t="s">
        <v>421</v>
      </c>
      <c r="C24" s="11">
        <v>6.0000000000000001E-3</v>
      </c>
      <c r="D24" s="11" t="s">
        <v>627</v>
      </c>
      <c r="E24" s="11">
        <v>0</v>
      </c>
      <c r="F24" s="11">
        <v>2295</v>
      </c>
      <c r="G24" s="43">
        <v>107.84601592999999</v>
      </c>
      <c r="H24" s="43">
        <v>71.506248470000003</v>
      </c>
      <c r="I24" s="43">
        <v>89.676132199999998</v>
      </c>
      <c r="J24" s="48" t="s">
        <v>44</v>
      </c>
      <c r="K24" s="44">
        <v>1519482.0045</v>
      </c>
      <c r="L24" s="44">
        <v>5033285.9927000003</v>
      </c>
      <c r="M24" s="22" t="s">
        <v>44</v>
      </c>
      <c r="N24" s="59">
        <v>44197</v>
      </c>
      <c r="O24" s="59">
        <v>44926</v>
      </c>
    </row>
    <row r="25" spans="1:15" x14ac:dyDescent="0.25">
      <c r="A25" s="22">
        <v>23</v>
      </c>
      <c r="B25" s="11" t="s">
        <v>422</v>
      </c>
      <c r="C25" s="11">
        <v>2.4E-2</v>
      </c>
      <c r="D25" s="11" t="s">
        <v>628</v>
      </c>
      <c r="E25" s="11">
        <v>0</v>
      </c>
      <c r="F25" s="11">
        <v>2527</v>
      </c>
      <c r="G25" s="43">
        <v>107.97271729000001</v>
      </c>
      <c r="H25" s="43">
        <v>71.206565859999998</v>
      </c>
      <c r="I25" s="43">
        <v>89.589641575000002</v>
      </c>
      <c r="J25" s="48" t="s">
        <v>45</v>
      </c>
      <c r="K25" s="44">
        <v>1519518.9950999999</v>
      </c>
      <c r="L25" s="44">
        <v>5033226.9990999997</v>
      </c>
      <c r="M25" s="22" t="s">
        <v>45</v>
      </c>
      <c r="N25" s="59">
        <v>44197</v>
      </c>
      <c r="O25" s="59">
        <v>44926</v>
      </c>
    </row>
    <row r="26" spans="1:15" x14ac:dyDescent="0.25">
      <c r="A26" s="22">
        <v>24</v>
      </c>
      <c r="B26" s="11" t="s">
        <v>423</v>
      </c>
      <c r="C26" s="11">
        <v>-2.1399999999999999E-2</v>
      </c>
      <c r="D26" s="11" t="s">
        <v>629</v>
      </c>
      <c r="E26" s="11">
        <v>0</v>
      </c>
      <c r="F26" s="11">
        <v>2287</v>
      </c>
      <c r="G26" s="43">
        <v>107.6685791</v>
      </c>
      <c r="H26" s="43">
        <v>71.260536189999996</v>
      </c>
      <c r="I26" s="43">
        <v>89.464557644999999</v>
      </c>
      <c r="J26" s="48" t="s">
        <v>46</v>
      </c>
      <c r="K26" s="44">
        <v>1519078.0001999999</v>
      </c>
      <c r="L26" s="44">
        <v>5033219.9946999997</v>
      </c>
      <c r="M26" s="22" t="s">
        <v>46</v>
      </c>
      <c r="N26" s="59">
        <v>44197</v>
      </c>
      <c r="O26" s="59">
        <v>44926</v>
      </c>
    </row>
    <row r="27" spans="1:15" x14ac:dyDescent="0.25">
      <c r="A27" s="22">
        <v>25</v>
      </c>
      <c r="B27" s="11" t="s">
        <v>424</v>
      </c>
      <c r="C27" s="11">
        <v>2.1399999999999999E-2</v>
      </c>
      <c r="D27" s="11" t="s">
        <v>630</v>
      </c>
      <c r="E27" s="11">
        <v>0</v>
      </c>
      <c r="F27" s="11">
        <v>1909</v>
      </c>
      <c r="G27" s="43">
        <v>108.11677551</v>
      </c>
      <c r="H27" s="43">
        <v>71.622856139999996</v>
      </c>
      <c r="I27" s="43">
        <v>89.869815824999904</v>
      </c>
      <c r="J27" s="48" t="s">
        <v>47</v>
      </c>
      <c r="K27" s="44">
        <v>1519088.0037</v>
      </c>
      <c r="L27" s="44">
        <v>5033340.9992000004</v>
      </c>
      <c r="M27" s="22" t="s">
        <v>47</v>
      </c>
      <c r="N27" s="59">
        <v>44197</v>
      </c>
      <c r="O27" s="59">
        <v>44926</v>
      </c>
    </row>
    <row r="28" spans="1:15" x14ac:dyDescent="0.25">
      <c r="A28" s="22">
        <v>26</v>
      </c>
      <c r="B28" s="11" t="s">
        <v>425</v>
      </c>
      <c r="C28" s="11">
        <v>2.1399999999999999E-2</v>
      </c>
      <c r="D28" s="11" t="s">
        <v>631</v>
      </c>
      <c r="E28" s="11">
        <v>0</v>
      </c>
      <c r="F28" s="11">
        <v>2161</v>
      </c>
      <c r="G28" s="43">
        <v>107.9879303</v>
      </c>
      <c r="H28" s="43">
        <v>71.230773929999998</v>
      </c>
      <c r="I28" s="43">
        <v>89.609352114999993</v>
      </c>
      <c r="J28" s="48" t="s">
        <v>48</v>
      </c>
      <c r="K28" s="44">
        <v>1519071.9994999999</v>
      </c>
      <c r="L28" s="44">
        <v>5033226.9907999998</v>
      </c>
      <c r="M28" s="22" t="s">
        <v>48</v>
      </c>
      <c r="N28" s="59">
        <v>44197</v>
      </c>
      <c r="O28" s="59">
        <v>44926</v>
      </c>
    </row>
    <row r="29" spans="1:15" x14ac:dyDescent="0.25">
      <c r="A29" s="22">
        <v>27</v>
      </c>
      <c r="B29" s="11" t="s">
        <v>426</v>
      </c>
      <c r="C29" s="11">
        <v>-6.0000000000000001E-3</v>
      </c>
      <c r="D29" s="11" t="s">
        <v>632</v>
      </c>
      <c r="E29" s="11">
        <v>0</v>
      </c>
      <c r="F29" s="11">
        <v>2528</v>
      </c>
      <c r="G29" s="43">
        <v>107.90103148999999</v>
      </c>
      <c r="H29" s="43">
        <v>71.132980349999997</v>
      </c>
      <c r="I29" s="43">
        <v>89.517005920000003</v>
      </c>
      <c r="J29" s="48" t="s">
        <v>49</v>
      </c>
      <c r="K29" s="44">
        <v>1519568.0019</v>
      </c>
      <c r="L29" s="44">
        <v>5033226.9948000005</v>
      </c>
      <c r="M29" s="22" t="s">
        <v>49</v>
      </c>
      <c r="N29" s="59">
        <v>44197</v>
      </c>
      <c r="O29" s="59">
        <v>44926</v>
      </c>
    </row>
    <row r="30" spans="1:15" x14ac:dyDescent="0.25">
      <c r="A30" s="22">
        <v>28</v>
      </c>
      <c r="B30" s="11" t="s">
        <v>426</v>
      </c>
      <c r="C30" s="11">
        <v>-6.0000000000000001E-3</v>
      </c>
      <c r="D30" s="11" t="s">
        <v>633</v>
      </c>
      <c r="E30" s="11">
        <v>0</v>
      </c>
      <c r="F30" s="11">
        <v>2528</v>
      </c>
      <c r="G30" s="43">
        <v>107.90103148999999</v>
      </c>
      <c r="H30" s="43">
        <v>71.132980349999997</v>
      </c>
      <c r="I30" s="43">
        <v>89.517005920000003</v>
      </c>
      <c r="J30" s="48" t="s">
        <v>50</v>
      </c>
      <c r="K30" s="44">
        <v>1519571.9987999999</v>
      </c>
      <c r="L30" s="44">
        <v>5033222.9929</v>
      </c>
      <c r="M30" s="22" t="s">
        <v>50</v>
      </c>
      <c r="N30" s="59">
        <v>44197</v>
      </c>
      <c r="O30" s="59">
        <v>44926</v>
      </c>
    </row>
    <row r="31" spans="1:15" x14ac:dyDescent="0.25">
      <c r="A31" s="22">
        <v>29</v>
      </c>
      <c r="B31" s="11" t="s">
        <v>427</v>
      </c>
      <c r="C31" s="11">
        <v>6.0000000000000001E-3</v>
      </c>
      <c r="D31" s="11" t="s">
        <v>634</v>
      </c>
      <c r="E31" s="11">
        <v>0</v>
      </c>
      <c r="F31" s="11">
        <v>2412</v>
      </c>
      <c r="G31" s="43">
        <v>108.01702118</v>
      </c>
      <c r="H31" s="43">
        <v>71.264244079999997</v>
      </c>
      <c r="I31" s="43">
        <v>89.640632629999999</v>
      </c>
      <c r="J31" s="48" t="s">
        <v>51</v>
      </c>
      <c r="K31" s="44">
        <v>1519546.9998999999</v>
      </c>
      <c r="L31" s="44">
        <v>5033241</v>
      </c>
      <c r="M31" s="22" t="s">
        <v>51</v>
      </c>
      <c r="N31" s="59">
        <v>44197</v>
      </c>
      <c r="O31" s="59">
        <v>44926</v>
      </c>
    </row>
    <row r="32" spans="1:15" x14ac:dyDescent="0.25">
      <c r="A32" s="22">
        <v>30</v>
      </c>
      <c r="B32" s="11" t="s">
        <v>426</v>
      </c>
      <c r="C32" s="11">
        <v>6.0000000000000001E-3</v>
      </c>
      <c r="D32" s="11" t="s">
        <v>635</v>
      </c>
      <c r="E32" s="11">
        <v>0</v>
      </c>
      <c r="F32" s="11">
        <v>2528</v>
      </c>
      <c r="G32" s="43">
        <v>107.90103148999999</v>
      </c>
      <c r="H32" s="43">
        <v>71.132980349999997</v>
      </c>
      <c r="I32" s="43">
        <v>89.517005920000003</v>
      </c>
      <c r="J32" s="48" t="s">
        <v>52</v>
      </c>
      <c r="K32" s="44">
        <v>1519545.0049999999</v>
      </c>
      <c r="L32" s="44">
        <v>5033238.9978999998</v>
      </c>
      <c r="M32" s="22" t="s">
        <v>52</v>
      </c>
      <c r="N32" s="59">
        <v>44197</v>
      </c>
      <c r="O32" s="59">
        <v>44926</v>
      </c>
    </row>
    <row r="33" spans="1:15" x14ac:dyDescent="0.25">
      <c r="A33" s="22">
        <v>31</v>
      </c>
      <c r="B33" s="11" t="s">
        <v>422</v>
      </c>
      <c r="C33" s="11">
        <v>1.2E-2</v>
      </c>
      <c r="D33" s="11" t="s">
        <v>636</v>
      </c>
      <c r="E33" s="11">
        <v>0</v>
      </c>
      <c r="F33" s="11">
        <v>2527</v>
      </c>
      <c r="G33" s="43">
        <v>107.97271729000001</v>
      </c>
      <c r="H33" s="43">
        <v>71.206565859999998</v>
      </c>
      <c r="I33" s="43">
        <v>89.589641575000002</v>
      </c>
      <c r="J33" s="48" t="s">
        <v>53</v>
      </c>
      <c r="K33" s="44">
        <v>1519518.9950999999</v>
      </c>
      <c r="L33" s="44">
        <v>5033226.9990999997</v>
      </c>
      <c r="M33" s="22" t="s">
        <v>53</v>
      </c>
      <c r="N33" s="59">
        <v>44197</v>
      </c>
      <c r="O33" s="59">
        <v>44926</v>
      </c>
    </row>
    <row r="34" spans="1:15" x14ac:dyDescent="0.25">
      <c r="A34" s="22">
        <v>32</v>
      </c>
      <c r="B34" s="11" t="s">
        <v>426</v>
      </c>
      <c r="C34" s="11">
        <v>8.0000000000000002E-3</v>
      </c>
      <c r="D34" s="11" t="s">
        <v>639</v>
      </c>
      <c r="E34" s="11">
        <v>0</v>
      </c>
      <c r="F34" s="11">
        <v>2528</v>
      </c>
      <c r="G34" s="43">
        <v>107.90103148999999</v>
      </c>
      <c r="H34" s="43">
        <v>71.132980349999997</v>
      </c>
      <c r="I34" s="43">
        <v>89.517005920000003</v>
      </c>
      <c r="J34" s="48" t="s">
        <v>56</v>
      </c>
      <c r="K34" s="44">
        <v>1519549.9957999999</v>
      </c>
      <c r="L34" s="44">
        <v>5033195.9979999997</v>
      </c>
      <c r="M34" s="22" t="s">
        <v>56</v>
      </c>
      <c r="N34" s="59">
        <v>44197</v>
      </c>
      <c r="O34" s="59">
        <v>44926</v>
      </c>
    </row>
    <row r="35" spans="1:15" x14ac:dyDescent="0.25">
      <c r="A35" s="22">
        <v>33</v>
      </c>
      <c r="B35" s="11" t="s">
        <v>342</v>
      </c>
      <c r="C35" s="11">
        <v>6.0000000000000001E-3</v>
      </c>
      <c r="D35" s="11" t="s">
        <v>654</v>
      </c>
      <c r="E35" s="11">
        <v>0</v>
      </c>
      <c r="F35" s="11">
        <v>14785</v>
      </c>
      <c r="G35" s="43">
        <v>106.4753418</v>
      </c>
      <c r="H35" s="43">
        <v>63.433700559999998</v>
      </c>
      <c r="I35" s="43">
        <v>84.95452118</v>
      </c>
      <c r="J35" s="48" t="s">
        <v>71</v>
      </c>
      <c r="K35" s="44">
        <v>1518762.0031999999</v>
      </c>
      <c r="L35" s="44">
        <v>5031310.9926000005</v>
      </c>
      <c r="M35" s="22" t="s">
        <v>71</v>
      </c>
      <c r="N35" s="59">
        <v>44197</v>
      </c>
      <c r="O35" s="59">
        <v>44926</v>
      </c>
    </row>
    <row r="36" spans="1:15" x14ac:dyDescent="0.25">
      <c r="A36" s="22">
        <v>34</v>
      </c>
      <c r="B36" s="11" t="s">
        <v>453</v>
      </c>
      <c r="C36" s="11">
        <v>-3.5000000000000001E-3</v>
      </c>
      <c r="D36" s="11" t="s">
        <v>674</v>
      </c>
      <c r="E36" s="11">
        <v>0</v>
      </c>
      <c r="F36" s="11">
        <v>727</v>
      </c>
      <c r="G36" s="43">
        <v>112.15606689000001</v>
      </c>
      <c r="H36" s="43">
        <v>65.068504329999996</v>
      </c>
      <c r="I36" s="43">
        <v>88.612285610000001</v>
      </c>
      <c r="J36" s="48" t="s">
        <v>87</v>
      </c>
      <c r="K36" s="44">
        <v>1516905.0027999999</v>
      </c>
      <c r="L36" s="44">
        <v>5033255.9985999996</v>
      </c>
      <c r="M36" s="22" t="s">
        <v>87</v>
      </c>
      <c r="N36" s="59">
        <v>44197</v>
      </c>
      <c r="O36" s="59">
        <v>44926</v>
      </c>
    </row>
    <row r="37" spans="1:15" x14ac:dyDescent="0.25">
      <c r="A37" s="22">
        <v>35</v>
      </c>
      <c r="B37" s="11" t="s">
        <v>464</v>
      </c>
      <c r="C37" s="11">
        <v>-9.4999999999999998E-3</v>
      </c>
      <c r="D37" s="11" t="s">
        <v>683</v>
      </c>
      <c r="E37" s="11">
        <v>0</v>
      </c>
      <c r="F37" s="11">
        <v>9249</v>
      </c>
      <c r="G37" s="43">
        <v>103.56208801</v>
      </c>
      <c r="H37" s="43">
        <v>66.873481749999996</v>
      </c>
      <c r="I37" s="43">
        <v>85.217784879999996</v>
      </c>
      <c r="J37" s="48" t="s">
        <v>89</v>
      </c>
      <c r="K37" s="44">
        <v>1520751.9961000001</v>
      </c>
      <c r="L37" s="44">
        <v>5032391.9959000004</v>
      </c>
      <c r="M37" s="22" t="s">
        <v>89</v>
      </c>
      <c r="N37" s="59">
        <v>44197</v>
      </c>
      <c r="O37" s="59">
        <v>44926</v>
      </c>
    </row>
    <row r="38" spans="1:15" x14ac:dyDescent="0.25">
      <c r="A38" s="22">
        <v>36</v>
      </c>
      <c r="B38" s="11" t="s">
        <v>465</v>
      </c>
      <c r="C38" s="11">
        <v>-9.4999999999999998E-3</v>
      </c>
      <c r="D38" s="11" t="s">
        <v>684</v>
      </c>
      <c r="E38" s="11">
        <v>0</v>
      </c>
      <c r="F38" s="11">
        <v>8671</v>
      </c>
      <c r="G38" s="43">
        <v>104.6832962</v>
      </c>
      <c r="H38" s="43">
        <v>68.130287170000003</v>
      </c>
      <c r="I38" s="43">
        <v>86.406791685000002</v>
      </c>
      <c r="J38" s="48" t="s">
        <v>90</v>
      </c>
      <c r="K38" s="44">
        <v>1520458.9982</v>
      </c>
      <c r="L38" s="44">
        <v>5032383.9956999999</v>
      </c>
      <c r="M38" s="22" t="s">
        <v>90</v>
      </c>
      <c r="N38" s="59">
        <v>44197</v>
      </c>
      <c r="O38" s="59">
        <v>44926</v>
      </c>
    </row>
    <row r="39" spans="1:15" x14ac:dyDescent="0.25">
      <c r="A39" s="22">
        <v>37</v>
      </c>
      <c r="B39" s="11" t="s">
        <v>466</v>
      </c>
      <c r="C39" s="11">
        <v>-9.4999999999999998E-3</v>
      </c>
      <c r="D39" s="11" t="s">
        <v>685</v>
      </c>
      <c r="E39" s="11">
        <v>0</v>
      </c>
      <c r="F39" s="11">
        <v>9255</v>
      </c>
      <c r="G39" s="43">
        <v>103.91210938</v>
      </c>
      <c r="H39" s="43">
        <v>66.635841369999994</v>
      </c>
      <c r="I39" s="43">
        <v>85.273975374999907</v>
      </c>
      <c r="J39" s="48" t="s">
        <v>91</v>
      </c>
      <c r="K39" s="44">
        <v>1520823.9998999999</v>
      </c>
      <c r="L39" s="44">
        <v>5032383.9976000004</v>
      </c>
      <c r="M39" s="22" t="s">
        <v>91</v>
      </c>
      <c r="N39" s="59">
        <v>44197</v>
      </c>
      <c r="O39" s="59">
        <v>44926</v>
      </c>
    </row>
    <row r="40" spans="1:15" x14ac:dyDescent="0.25">
      <c r="A40" s="22">
        <v>38</v>
      </c>
      <c r="B40" s="11" t="s">
        <v>467</v>
      </c>
      <c r="C40" s="11">
        <v>-9.4999999999999998E-3</v>
      </c>
      <c r="D40" s="11" t="s">
        <v>686</v>
      </c>
      <c r="E40" s="11">
        <v>0</v>
      </c>
      <c r="F40" s="11">
        <v>8689</v>
      </c>
      <c r="G40" s="43">
        <v>104.02419281</v>
      </c>
      <c r="H40" s="43">
        <v>67.291755679999994</v>
      </c>
      <c r="I40" s="43">
        <v>85.657974244999906</v>
      </c>
      <c r="J40" s="48" t="s">
        <v>92</v>
      </c>
      <c r="K40" s="44">
        <v>1520653.0012999999</v>
      </c>
      <c r="L40" s="44">
        <v>5032404.9929</v>
      </c>
      <c r="M40" s="22" t="s">
        <v>92</v>
      </c>
      <c r="N40" s="59">
        <v>44197</v>
      </c>
      <c r="O40" s="59">
        <v>44926</v>
      </c>
    </row>
    <row r="41" spans="1:15" x14ac:dyDescent="0.25">
      <c r="A41" s="22">
        <v>39</v>
      </c>
      <c r="B41" s="11" t="s">
        <v>468</v>
      </c>
      <c r="C41" s="11">
        <v>-9.4999999999999998E-3</v>
      </c>
      <c r="D41" s="11" t="s">
        <v>687</v>
      </c>
      <c r="E41" s="11">
        <v>0</v>
      </c>
      <c r="F41" s="11">
        <v>7191</v>
      </c>
      <c r="G41" s="43">
        <v>103.00206756999999</v>
      </c>
      <c r="H41" s="43">
        <v>68.493926999999999</v>
      </c>
      <c r="I41" s="43">
        <v>85.747997284999997</v>
      </c>
      <c r="J41" s="48" t="s">
        <v>93</v>
      </c>
      <c r="K41" s="44">
        <v>1520382.003</v>
      </c>
      <c r="L41" s="44">
        <v>5032502.9935999997</v>
      </c>
      <c r="M41" s="22" t="s">
        <v>93</v>
      </c>
      <c r="N41" s="59">
        <v>44197</v>
      </c>
      <c r="O41" s="59">
        <v>44926</v>
      </c>
    </row>
    <row r="42" spans="1:15" x14ac:dyDescent="0.25">
      <c r="A42">
        <v>0</v>
      </c>
      <c r="B42" t="s">
        <v>394</v>
      </c>
      <c r="C42">
        <v>-5.0000000000000001E-3</v>
      </c>
      <c r="D42" t="s">
        <v>596</v>
      </c>
      <c r="E42">
        <v>0</v>
      </c>
      <c r="F42">
        <v>3117</v>
      </c>
      <c r="G42">
        <v>110.0019989</v>
      </c>
      <c r="H42">
        <v>65.353309629999998</v>
      </c>
      <c r="I42">
        <v>87.677654265000001</v>
      </c>
      <c r="J42">
        <v>636</v>
      </c>
      <c r="K42">
        <v>1518019.0027999999</v>
      </c>
      <c r="L42">
        <v>5032595.9945999999</v>
      </c>
      <c r="M42">
        <v>636</v>
      </c>
      <c r="N42" s="40">
        <v>44562</v>
      </c>
      <c r="O42" s="40">
        <v>44926</v>
      </c>
    </row>
    <row r="43" spans="1:15" x14ac:dyDescent="0.25">
      <c r="A43">
        <v>1</v>
      </c>
      <c r="B43" t="s">
        <v>395</v>
      </c>
      <c r="C43">
        <v>-5.0000000000000001E-3</v>
      </c>
      <c r="D43" t="s">
        <v>597</v>
      </c>
      <c r="E43">
        <v>0</v>
      </c>
      <c r="F43">
        <v>2749</v>
      </c>
      <c r="G43">
        <v>110.50395966000001</v>
      </c>
      <c r="H43">
        <v>65.559921259999996</v>
      </c>
      <c r="I43">
        <v>88.031940460000001</v>
      </c>
      <c r="J43">
        <v>637</v>
      </c>
      <c r="K43">
        <v>1518020.0022</v>
      </c>
      <c r="L43">
        <v>5032741.9932000004</v>
      </c>
      <c r="M43">
        <v>637</v>
      </c>
      <c r="N43" s="40">
        <v>44562</v>
      </c>
      <c r="O43" s="40">
        <v>44926</v>
      </c>
    </row>
    <row r="44" spans="1:15" x14ac:dyDescent="0.25">
      <c r="A44">
        <v>2</v>
      </c>
      <c r="B44" t="s">
        <v>396</v>
      </c>
      <c r="C44">
        <v>-0.02</v>
      </c>
      <c r="D44" t="s">
        <v>598</v>
      </c>
      <c r="E44">
        <v>0</v>
      </c>
      <c r="F44">
        <v>2531</v>
      </c>
      <c r="G44">
        <v>107.81092072</v>
      </c>
      <c r="H44">
        <v>70.854019170000001</v>
      </c>
      <c r="I44">
        <v>89.332469945</v>
      </c>
      <c r="J44">
        <v>826</v>
      </c>
      <c r="K44">
        <v>1519684.0051</v>
      </c>
      <c r="L44">
        <v>5033258.9992000004</v>
      </c>
      <c r="M44">
        <v>826</v>
      </c>
      <c r="N44" s="40">
        <v>44562</v>
      </c>
      <c r="O44" s="40">
        <v>44926</v>
      </c>
    </row>
    <row r="45" spans="1:15" x14ac:dyDescent="0.25">
      <c r="A45">
        <v>3</v>
      </c>
      <c r="B45" t="s">
        <v>397</v>
      </c>
      <c r="C45">
        <v>-2.1399999999999999E-2</v>
      </c>
      <c r="D45" t="s">
        <v>599</v>
      </c>
      <c r="E45">
        <v>0</v>
      </c>
      <c r="F45">
        <v>2038</v>
      </c>
      <c r="G45">
        <v>107.7279892</v>
      </c>
      <c r="H45">
        <v>71.638175959999998</v>
      </c>
      <c r="I45">
        <v>89.683082579999905</v>
      </c>
      <c r="J45">
        <v>828</v>
      </c>
      <c r="K45">
        <v>1519133.9997</v>
      </c>
      <c r="L45">
        <v>5033304.9972000001</v>
      </c>
      <c r="M45">
        <v>828</v>
      </c>
      <c r="N45" s="40">
        <v>44562</v>
      </c>
      <c r="O45" s="40">
        <v>44926</v>
      </c>
    </row>
    <row r="46" spans="1:15" x14ac:dyDescent="0.25">
      <c r="A46">
        <v>4</v>
      </c>
      <c r="B46" t="s">
        <v>398</v>
      </c>
      <c r="C46">
        <v>-3.0000000000000001E-3</v>
      </c>
      <c r="D46" t="s">
        <v>600</v>
      </c>
      <c r="E46">
        <v>0</v>
      </c>
      <c r="F46">
        <v>3878</v>
      </c>
      <c r="G46">
        <v>109.74568176</v>
      </c>
      <c r="H46">
        <v>65.147163390000003</v>
      </c>
      <c r="I46">
        <v>87.446422575</v>
      </c>
      <c r="J46">
        <v>830</v>
      </c>
      <c r="K46">
        <v>1518029.0029</v>
      </c>
      <c r="L46">
        <v>5032427.9934999999</v>
      </c>
      <c r="M46">
        <v>830</v>
      </c>
      <c r="N46" s="40">
        <v>44562</v>
      </c>
      <c r="O46" s="40">
        <v>44926</v>
      </c>
    </row>
    <row r="47" spans="1:15" x14ac:dyDescent="0.25">
      <c r="A47">
        <v>5</v>
      </c>
      <c r="B47" t="s">
        <v>399</v>
      </c>
      <c r="C47">
        <v>-0.05</v>
      </c>
      <c r="D47" t="s">
        <v>601</v>
      </c>
      <c r="E47">
        <v>0</v>
      </c>
      <c r="F47">
        <v>2298</v>
      </c>
      <c r="G47">
        <v>107.49346924</v>
      </c>
      <c r="H47">
        <v>71.22814941</v>
      </c>
      <c r="I47">
        <v>89.360809324999906</v>
      </c>
      <c r="J47">
        <v>833</v>
      </c>
      <c r="K47">
        <v>1519631.0009999999</v>
      </c>
      <c r="L47">
        <v>5033315.9994999999</v>
      </c>
      <c r="M47">
        <v>833</v>
      </c>
      <c r="N47" s="40">
        <v>44562</v>
      </c>
      <c r="O47" s="40">
        <v>44926</v>
      </c>
    </row>
    <row r="48" spans="1:15" x14ac:dyDescent="0.25">
      <c r="A48">
        <v>6</v>
      </c>
      <c r="B48" t="s">
        <v>402</v>
      </c>
      <c r="C48">
        <v>-5.0000000000000001E-3</v>
      </c>
      <c r="D48" t="s">
        <v>604</v>
      </c>
      <c r="E48">
        <v>0</v>
      </c>
      <c r="F48">
        <v>7027</v>
      </c>
      <c r="G48">
        <v>105.78554535000001</v>
      </c>
      <c r="H48">
        <v>69.659011840000005</v>
      </c>
      <c r="I48">
        <v>87.722278595000006</v>
      </c>
      <c r="J48">
        <v>2503</v>
      </c>
      <c r="K48">
        <v>1519820.0038999999</v>
      </c>
      <c r="L48">
        <v>5032380.0003000004</v>
      </c>
      <c r="M48">
        <v>2503</v>
      </c>
      <c r="N48" s="40">
        <v>44562</v>
      </c>
      <c r="O48" s="40">
        <v>44926</v>
      </c>
    </row>
    <row r="49" spans="1:15" x14ac:dyDescent="0.25">
      <c r="A49">
        <v>7</v>
      </c>
      <c r="B49" t="s">
        <v>404</v>
      </c>
      <c r="C49">
        <v>-0.01</v>
      </c>
      <c r="D49" t="s">
        <v>606</v>
      </c>
      <c r="E49">
        <v>0</v>
      </c>
      <c r="F49">
        <v>2010</v>
      </c>
      <c r="G49">
        <v>110.89460754</v>
      </c>
      <c r="H49">
        <v>65.334671020000002</v>
      </c>
      <c r="I49">
        <v>88.114639280000006</v>
      </c>
      <c r="J49">
        <v>2550</v>
      </c>
      <c r="K49">
        <v>1517747.0035000001</v>
      </c>
      <c r="L49">
        <v>5032975.0000999998</v>
      </c>
      <c r="M49">
        <v>2550</v>
      </c>
      <c r="N49" s="40">
        <v>44562</v>
      </c>
      <c r="O49" s="40">
        <v>44926</v>
      </c>
    </row>
    <row r="50" spans="1:15" x14ac:dyDescent="0.25">
      <c r="A50">
        <v>8</v>
      </c>
      <c r="B50" t="s">
        <v>405</v>
      </c>
      <c r="C50">
        <v>-8.0000000000000002E-3</v>
      </c>
      <c r="D50" t="s">
        <v>607</v>
      </c>
      <c r="E50">
        <v>0</v>
      </c>
      <c r="F50">
        <v>2256</v>
      </c>
      <c r="G50">
        <v>110.55115508999999</v>
      </c>
      <c r="H50">
        <v>65.523017879999998</v>
      </c>
      <c r="I50">
        <v>88.037086485000003</v>
      </c>
      <c r="J50">
        <v>2551</v>
      </c>
      <c r="K50">
        <v>1517591.9992</v>
      </c>
      <c r="L50">
        <v>5032844.9995999997</v>
      </c>
      <c r="M50">
        <v>2551</v>
      </c>
      <c r="N50" s="40">
        <v>44562</v>
      </c>
      <c r="O50" s="40">
        <v>44926</v>
      </c>
    </row>
    <row r="51" spans="1:15" x14ac:dyDescent="0.25">
      <c r="A51">
        <v>9</v>
      </c>
      <c r="B51" t="s">
        <v>406</v>
      </c>
      <c r="C51">
        <v>-1.2E-2</v>
      </c>
      <c r="D51" t="s">
        <v>608</v>
      </c>
      <c r="E51">
        <v>0</v>
      </c>
      <c r="F51">
        <v>2137</v>
      </c>
      <c r="G51">
        <v>110.35852814</v>
      </c>
      <c r="H51">
        <v>65.443931579999997</v>
      </c>
      <c r="I51">
        <v>87.901229860000001</v>
      </c>
      <c r="J51">
        <v>2559</v>
      </c>
      <c r="K51">
        <v>1517866.0035999999</v>
      </c>
      <c r="L51">
        <v>5032951.9955000002</v>
      </c>
      <c r="M51">
        <v>2559</v>
      </c>
      <c r="N51" s="40">
        <v>44562</v>
      </c>
      <c r="O51" s="40">
        <v>44926</v>
      </c>
    </row>
    <row r="52" spans="1:15" x14ac:dyDescent="0.25">
      <c r="A52">
        <v>10</v>
      </c>
      <c r="B52" t="s">
        <v>407</v>
      </c>
      <c r="C52">
        <v>-2.2499999999999999E-2</v>
      </c>
      <c r="D52" t="s">
        <v>609</v>
      </c>
      <c r="E52">
        <v>0</v>
      </c>
      <c r="F52">
        <v>645</v>
      </c>
      <c r="G52">
        <v>109.94715881</v>
      </c>
      <c r="H52">
        <v>72.904418949999993</v>
      </c>
      <c r="I52">
        <v>91.425788879999999</v>
      </c>
      <c r="J52">
        <v>4740</v>
      </c>
      <c r="K52">
        <v>1519004.9994999999</v>
      </c>
      <c r="L52">
        <v>5033871.9913999997</v>
      </c>
      <c r="M52">
        <v>4740</v>
      </c>
      <c r="N52" s="40">
        <v>44562</v>
      </c>
      <c r="O52" s="40">
        <v>44926</v>
      </c>
    </row>
    <row r="53" spans="1:15" x14ac:dyDescent="0.25">
      <c r="A53">
        <v>11</v>
      </c>
      <c r="B53" t="s">
        <v>407</v>
      </c>
      <c r="C53">
        <v>-2.2499999999999999E-2</v>
      </c>
      <c r="D53" t="s">
        <v>610</v>
      </c>
      <c r="E53">
        <v>0</v>
      </c>
      <c r="F53">
        <v>645</v>
      </c>
      <c r="G53">
        <v>109.94715881</v>
      </c>
      <c r="H53">
        <v>72.904418949999993</v>
      </c>
      <c r="I53">
        <v>91.425788879999999</v>
      </c>
      <c r="J53">
        <v>4741</v>
      </c>
      <c r="K53">
        <v>1519003.9994999999</v>
      </c>
      <c r="L53">
        <v>5033866.9908999996</v>
      </c>
      <c r="M53">
        <v>4741</v>
      </c>
      <c r="N53" s="40">
        <v>44562</v>
      </c>
      <c r="O53" s="40">
        <v>44926</v>
      </c>
    </row>
    <row r="54" spans="1:15" x14ac:dyDescent="0.25">
      <c r="A54">
        <v>12</v>
      </c>
      <c r="B54" t="s">
        <v>409</v>
      </c>
      <c r="C54">
        <v>-8.0000000000000002E-3</v>
      </c>
      <c r="D54" t="s">
        <v>612</v>
      </c>
      <c r="E54">
        <v>0</v>
      </c>
      <c r="F54">
        <v>8231</v>
      </c>
      <c r="G54">
        <v>109.92002869</v>
      </c>
      <c r="H54">
        <v>64.246482850000007</v>
      </c>
      <c r="I54">
        <v>87.083255769999994</v>
      </c>
      <c r="J54" t="s">
        <v>18</v>
      </c>
      <c r="K54">
        <v>1517647.0034</v>
      </c>
      <c r="L54">
        <v>5031648.0003000004</v>
      </c>
      <c r="M54" t="s">
        <v>18</v>
      </c>
      <c r="N54" s="40">
        <v>44562</v>
      </c>
      <c r="O54" s="40">
        <v>44926</v>
      </c>
    </row>
    <row r="55" spans="1:15" x14ac:dyDescent="0.25">
      <c r="A55">
        <v>13</v>
      </c>
      <c r="B55" t="s">
        <v>410</v>
      </c>
      <c r="C55">
        <v>-8.0000000000000002E-3</v>
      </c>
      <c r="D55" t="s">
        <v>613</v>
      </c>
      <c r="E55">
        <v>0</v>
      </c>
      <c r="F55">
        <v>7745</v>
      </c>
      <c r="G55">
        <v>109.08650208</v>
      </c>
      <c r="H55">
        <v>64.124412539999994</v>
      </c>
      <c r="I55">
        <v>86.605457309999906</v>
      </c>
      <c r="J55" t="s">
        <v>19</v>
      </c>
      <c r="K55">
        <v>1517718.0031000001</v>
      </c>
      <c r="L55">
        <v>5031736.0006999997</v>
      </c>
      <c r="M55" t="s">
        <v>19</v>
      </c>
      <c r="N55" s="40">
        <v>44562</v>
      </c>
      <c r="O55" s="40">
        <v>44926</v>
      </c>
    </row>
    <row r="56" spans="1:15" x14ac:dyDescent="0.25">
      <c r="A56">
        <v>14</v>
      </c>
      <c r="B56" t="s">
        <v>412</v>
      </c>
      <c r="C56">
        <v>-8.0000000000000002E-3</v>
      </c>
      <c r="D56" t="s">
        <v>615</v>
      </c>
      <c r="E56">
        <v>0</v>
      </c>
      <c r="F56">
        <v>9316</v>
      </c>
      <c r="G56">
        <v>108.80895233</v>
      </c>
      <c r="H56">
        <v>63.80172348</v>
      </c>
      <c r="I56">
        <v>86.305337905000002</v>
      </c>
      <c r="J56" t="s">
        <v>28</v>
      </c>
      <c r="K56">
        <v>1517845.0024000001</v>
      </c>
      <c r="L56">
        <v>5031586.9985999996</v>
      </c>
      <c r="M56" t="s">
        <v>28</v>
      </c>
      <c r="N56" s="40">
        <v>44562</v>
      </c>
      <c r="O56" s="40">
        <v>44926</v>
      </c>
    </row>
    <row r="57" spans="1:15" x14ac:dyDescent="0.25">
      <c r="A57">
        <v>15</v>
      </c>
      <c r="B57" t="s">
        <v>413</v>
      </c>
      <c r="C57">
        <v>-8.0000000000000002E-3</v>
      </c>
      <c r="D57" t="s">
        <v>616</v>
      </c>
      <c r="E57">
        <v>0</v>
      </c>
      <c r="F57">
        <v>10445</v>
      </c>
      <c r="G57">
        <v>109.21190643</v>
      </c>
      <c r="H57">
        <v>63.974983219999999</v>
      </c>
      <c r="I57">
        <v>86.593444825000006</v>
      </c>
      <c r="J57" t="s">
        <v>29</v>
      </c>
      <c r="K57">
        <v>1517749.0031000001</v>
      </c>
      <c r="L57">
        <v>5031492.9918999998</v>
      </c>
      <c r="M57" t="s">
        <v>29</v>
      </c>
      <c r="N57" s="40">
        <v>44562</v>
      </c>
      <c r="O57" s="40">
        <v>44926</v>
      </c>
    </row>
    <row r="58" spans="1:15" x14ac:dyDescent="0.25">
      <c r="A58">
        <v>16</v>
      </c>
      <c r="B58" t="s">
        <v>417</v>
      </c>
      <c r="C58">
        <v>-8.0000000000000002E-3</v>
      </c>
      <c r="D58" t="s">
        <v>621</v>
      </c>
      <c r="E58">
        <v>0</v>
      </c>
      <c r="F58">
        <v>1919</v>
      </c>
      <c r="G58">
        <v>107.52838898</v>
      </c>
      <c r="H58">
        <v>71.738250730000004</v>
      </c>
      <c r="I58">
        <v>89.633319854999996</v>
      </c>
      <c r="J58" t="s">
        <v>38</v>
      </c>
      <c r="K58">
        <v>1519559.9978</v>
      </c>
      <c r="L58">
        <v>5033463.9984999998</v>
      </c>
      <c r="M58" t="s">
        <v>38</v>
      </c>
      <c r="N58" s="40">
        <v>44562</v>
      </c>
      <c r="O58" s="40">
        <v>44926</v>
      </c>
    </row>
    <row r="59" spans="1:15" x14ac:dyDescent="0.25">
      <c r="A59">
        <v>17</v>
      </c>
      <c r="B59" t="s">
        <v>418</v>
      </c>
      <c r="C59">
        <v>-8.0000000000000002E-3</v>
      </c>
      <c r="D59" t="s">
        <v>622</v>
      </c>
      <c r="E59">
        <v>0</v>
      </c>
      <c r="F59">
        <v>2048</v>
      </c>
      <c r="G59">
        <v>107.55656433</v>
      </c>
      <c r="H59">
        <v>71.476799009999993</v>
      </c>
      <c r="I59">
        <v>89.516681669999997</v>
      </c>
      <c r="J59" t="s">
        <v>39</v>
      </c>
      <c r="K59">
        <v>1519593.9975000001</v>
      </c>
      <c r="L59">
        <v>5033411.9990999997</v>
      </c>
      <c r="M59" t="s">
        <v>39</v>
      </c>
      <c r="N59" s="40">
        <v>44562</v>
      </c>
      <c r="O59" s="40">
        <v>44926</v>
      </c>
    </row>
    <row r="60" spans="1:15" x14ac:dyDescent="0.25">
      <c r="A60">
        <v>18</v>
      </c>
      <c r="B60" t="s">
        <v>419</v>
      </c>
      <c r="C60">
        <v>-8.0000000000000002E-3</v>
      </c>
      <c r="D60" t="s">
        <v>623</v>
      </c>
      <c r="E60">
        <v>0</v>
      </c>
      <c r="F60">
        <v>2173</v>
      </c>
      <c r="G60">
        <v>107.66276550000001</v>
      </c>
      <c r="H60">
        <v>71.339622500000004</v>
      </c>
      <c r="I60">
        <v>89.501193999999998</v>
      </c>
      <c r="J60" t="s">
        <v>40</v>
      </c>
      <c r="K60">
        <v>1519634.9982</v>
      </c>
      <c r="L60">
        <v>5033369.9902999997</v>
      </c>
      <c r="M60" t="s">
        <v>40</v>
      </c>
      <c r="N60" s="40">
        <v>44562</v>
      </c>
      <c r="O60" s="40">
        <v>44926</v>
      </c>
    </row>
    <row r="61" spans="1:15" x14ac:dyDescent="0.25">
      <c r="A61">
        <v>19</v>
      </c>
      <c r="B61" t="s">
        <v>420</v>
      </c>
      <c r="C61">
        <v>6.0000000000000001E-3</v>
      </c>
      <c r="D61" t="s">
        <v>624</v>
      </c>
      <c r="E61">
        <v>0</v>
      </c>
      <c r="F61">
        <v>2169</v>
      </c>
      <c r="G61">
        <v>108.33624268</v>
      </c>
      <c r="H61">
        <v>71.719467159999994</v>
      </c>
      <c r="I61">
        <v>90.027854919999996</v>
      </c>
      <c r="J61" t="s">
        <v>41</v>
      </c>
      <c r="K61">
        <v>1519433.0009000001</v>
      </c>
      <c r="L61">
        <v>5033336.9924999997</v>
      </c>
      <c r="M61" t="s">
        <v>41</v>
      </c>
      <c r="N61" s="40">
        <v>44562</v>
      </c>
      <c r="O61" s="40">
        <v>44926</v>
      </c>
    </row>
    <row r="62" spans="1:15" x14ac:dyDescent="0.25">
      <c r="A62">
        <v>20</v>
      </c>
      <c r="B62" t="s">
        <v>420</v>
      </c>
      <c r="C62">
        <v>6.0000000000000001E-3</v>
      </c>
      <c r="D62" t="s">
        <v>625</v>
      </c>
      <c r="E62">
        <v>0</v>
      </c>
      <c r="F62">
        <v>2169</v>
      </c>
      <c r="G62">
        <v>108.33624268</v>
      </c>
      <c r="H62">
        <v>71.719467159999994</v>
      </c>
      <c r="I62">
        <v>90.027854919999996</v>
      </c>
      <c r="J62" t="s">
        <v>42</v>
      </c>
      <c r="K62">
        <v>1519443.996</v>
      </c>
      <c r="L62">
        <v>5033326.9955000002</v>
      </c>
      <c r="M62" t="s">
        <v>42</v>
      </c>
      <c r="N62" s="40">
        <v>44562</v>
      </c>
      <c r="O62" s="40">
        <v>44926</v>
      </c>
    </row>
    <row r="63" spans="1:15" x14ac:dyDescent="0.25">
      <c r="A63">
        <v>21</v>
      </c>
      <c r="B63" t="s">
        <v>421</v>
      </c>
      <c r="C63">
        <v>6.0000000000000001E-3</v>
      </c>
      <c r="D63" t="s">
        <v>626</v>
      </c>
      <c r="E63">
        <v>0</v>
      </c>
      <c r="F63">
        <v>2295</v>
      </c>
      <c r="G63">
        <v>107.84601592999999</v>
      </c>
      <c r="H63">
        <v>71.506248470000003</v>
      </c>
      <c r="I63">
        <v>89.676132199999998</v>
      </c>
      <c r="J63" t="s">
        <v>43</v>
      </c>
      <c r="K63">
        <v>1519469.0020999999</v>
      </c>
      <c r="L63">
        <v>5033304.9913999997</v>
      </c>
      <c r="M63" t="s">
        <v>43</v>
      </c>
      <c r="N63" s="40">
        <v>44562</v>
      </c>
      <c r="O63" s="40">
        <v>44926</v>
      </c>
    </row>
    <row r="64" spans="1:15" x14ac:dyDescent="0.25">
      <c r="A64">
        <v>22</v>
      </c>
      <c r="B64" t="s">
        <v>421</v>
      </c>
      <c r="C64">
        <v>6.0000000000000001E-3</v>
      </c>
      <c r="D64" t="s">
        <v>627</v>
      </c>
      <c r="E64">
        <v>0</v>
      </c>
      <c r="F64">
        <v>2295</v>
      </c>
      <c r="G64">
        <v>107.84601592999999</v>
      </c>
      <c r="H64">
        <v>71.506248470000003</v>
      </c>
      <c r="I64">
        <v>89.676132199999998</v>
      </c>
      <c r="J64" t="s">
        <v>44</v>
      </c>
      <c r="K64">
        <v>1519482.0045</v>
      </c>
      <c r="L64">
        <v>5033285.9927000003</v>
      </c>
      <c r="M64" t="s">
        <v>44</v>
      </c>
      <c r="N64" s="40">
        <v>44562</v>
      </c>
      <c r="O64" s="40">
        <v>44926</v>
      </c>
    </row>
    <row r="65" spans="1:15" x14ac:dyDescent="0.25">
      <c r="A65">
        <v>23</v>
      </c>
      <c r="B65" t="s">
        <v>422</v>
      </c>
      <c r="C65">
        <v>2.4E-2</v>
      </c>
      <c r="D65" t="s">
        <v>628</v>
      </c>
      <c r="E65">
        <v>0</v>
      </c>
      <c r="F65">
        <v>2527</v>
      </c>
      <c r="G65">
        <v>107.97271729000001</v>
      </c>
      <c r="H65">
        <v>71.206565859999998</v>
      </c>
      <c r="I65">
        <v>89.589641575000002</v>
      </c>
      <c r="J65" t="s">
        <v>45</v>
      </c>
      <c r="K65">
        <v>1519518.9950999999</v>
      </c>
      <c r="L65">
        <v>5033226.9990999997</v>
      </c>
      <c r="M65" t="s">
        <v>45</v>
      </c>
      <c r="N65" s="40">
        <v>44562</v>
      </c>
      <c r="O65" s="40">
        <v>44926</v>
      </c>
    </row>
    <row r="66" spans="1:15" x14ac:dyDescent="0.25">
      <c r="A66">
        <v>24</v>
      </c>
      <c r="B66" t="s">
        <v>423</v>
      </c>
      <c r="C66">
        <v>-2.1399999999999999E-2</v>
      </c>
      <c r="D66" t="s">
        <v>629</v>
      </c>
      <c r="E66">
        <v>0</v>
      </c>
      <c r="F66">
        <v>2287</v>
      </c>
      <c r="G66">
        <v>107.6685791</v>
      </c>
      <c r="H66">
        <v>71.260536189999996</v>
      </c>
      <c r="I66">
        <v>89.464557644999999</v>
      </c>
      <c r="J66" t="s">
        <v>46</v>
      </c>
      <c r="K66">
        <v>1519078.0001999999</v>
      </c>
      <c r="L66">
        <v>5033219.9946999997</v>
      </c>
      <c r="M66" t="s">
        <v>46</v>
      </c>
      <c r="N66" s="40">
        <v>44562</v>
      </c>
      <c r="O66" s="40">
        <v>44926</v>
      </c>
    </row>
    <row r="67" spans="1:15" x14ac:dyDescent="0.25">
      <c r="A67">
        <v>25</v>
      </c>
      <c r="B67" t="s">
        <v>424</v>
      </c>
      <c r="C67">
        <v>2.1399999999999999E-2</v>
      </c>
      <c r="D67" t="s">
        <v>630</v>
      </c>
      <c r="E67">
        <v>0</v>
      </c>
      <c r="F67">
        <v>1909</v>
      </c>
      <c r="G67">
        <v>108.11677551</v>
      </c>
      <c r="H67">
        <v>71.622856139999996</v>
      </c>
      <c r="I67">
        <v>89.869815824999904</v>
      </c>
      <c r="J67" t="s">
        <v>47</v>
      </c>
      <c r="K67">
        <v>1519088.0037</v>
      </c>
      <c r="L67">
        <v>5033340.9992000004</v>
      </c>
      <c r="M67" t="s">
        <v>47</v>
      </c>
      <c r="N67" s="40">
        <v>44562</v>
      </c>
      <c r="O67" s="40">
        <v>44926</v>
      </c>
    </row>
    <row r="68" spans="1:15" x14ac:dyDescent="0.25">
      <c r="A68">
        <v>26</v>
      </c>
      <c r="B68" t="s">
        <v>425</v>
      </c>
      <c r="C68">
        <v>2.1399999999999999E-2</v>
      </c>
      <c r="D68" t="s">
        <v>631</v>
      </c>
      <c r="E68">
        <v>0</v>
      </c>
      <c r="F68">
        <v>2161</v>
      </c>
      <c r="G68">
        <v>107.9879303</v>
      </c>
      <c r="H68">
        <v>71.230773929999998</v>
      </c>
      <c r="I68">
        <v>89.609352114999993</v>
      </c>
      <c r="J68" t="s">
        <v>48</v>
      </c>
      <c r="K68">
        <v>1519071.9994999999</v>
      </c>
      <c r="L68">
        <v>5033226.9907999998</v>
      </c>
      <c r="M68" t="s">
        <v>48</v>
      </c>
      <c r="N68" s="40">
        <v>44562</v>
      </c>
      <c r="O68" s="40">
        <v>44926</v>
      </c>
    </row>
    <row r="69" spans="1:15" x14ac:dyDescent="0.25">
      <c r="A69">
        <v>27</v>
      </c>
      <c r="B69" t="s">
        <v>426</v>
      </c>
      <c r="C69">
        <v>-6.0000000000000001E-3</v>
      </c>
      <c r="D69" t="s">
        <v>632</v>
      </c>
      <c r="E69">
        <v>0</v>
      </c>
      <c r="F69">
        <v>2528</v>
      </c>
      <c r="G69">
        <v>107.90103148999999</v>
      </c>
      <c r="H69">
        <v>71.132980349999997</v>
      </c>
      <c r="I69">
        <v>89.517005920000003</v>
      </c>
      <c r="J69" t="s">
        <v>49</v>
      </c>
      <c r="K69">
        <v>1519568.0019</v>
      </c>
      <c r="L69">
        <v>5033226.9948000005</v>
      </c>
      <c r="M69" t="s">
        <v>49</v>
      </c>
      <c r="N69" s="40">
        <v>44562</v>
      </c>
      <c r="O69" s="40">
        <v>44926</v>
      </c>
    </row>
    <row r="70" spans="1:15" x14ac:dyDescent="0.25">
      <c r="A70">
        <v>28</v>
      </c>
      <c r="B70" t="s">
        <v>426</v>
      </c>
      <c r="C70">
        <v>-6.0000000000000001E-3</v>
      </c>
      <c r="D70" t="s">
        <v>633</v>
      </c>
      <c r="E70">
        <v>0</v>
      </c>
      <c r="F70">
        <v>2528</v>
      </c>
      <c r="G70">
        <v>107.90103148999999</v>
      </c>
      <c r="H70">
        <v>71.132980349999997</v>
      </c>
      <c r="I70">
        <v>89.517005920000003</v>
      </c>
      <c r="J70" t="s">
        <v>50</v>
      </c>
      <c r="K70">
        <v>1519571.9987999999</v>
      </c>
      <c r="L70">
        <v>5033222.9929</v>
      </c>
      <c r="M70" t="s">
        <v>50</v>
      </c>
      <c r="N70" s="40">
        <v>44562</v>
      </c>
      <c r="O70" s="40">
        <v>44926</v>
      </c>
    </row>
    <row r="71" spans="1:15" x14ac:dyDescent="0.25">
      <c r="A71">
        <v>29</v>
      </c>
      <c r="B71" t="s">
        <v>427</v>
      </c>
      <c r="C71">
        <v>6.0000000000000001E-3</v>
      </c>
      <c r="D71" t="s">
        <v>634</v>
      </c>
      <c r="E71">
        <v>0</v>
      </c>
      <c r="F71">
        <v>2412</v>
      </c>
      <c r="G71">
        <v>108.01702118</v>
      </c>
      <c r="H71">
        <v>71.264244079999997</v>
      </c>
      <c r="I71">
        <v>89.640632629999999</v>
      </c>
      <c r="J71" t="s">
        <v>51</v>
      </c>
      <c r="K71">
        <v>1519546.9998999999</v>
      </c>
      <c r="L71">
        <v>5033241</v>
      </c>
      <c r="M71" t="s">
        <v>51</v>
      </c>
      <c r="N71" s="40">
        <v>44562</v>
      </c>
      <c r="O71" s="40">
        <v>44926</v>
      </c>
    </row>
    <row r="72" spans="1:15" x14ac:dyDescent="0.25">
      <c r="A72">
        <v>30</v>
      </c>
      <c r="B72" t="s">
        <v>426</v>
      </c>
      <c r="C72">
        <v>6.0000000000000001E-3</v>
      </c>
      <c r="D72" t="s">
        <v>635</v>
      </c>
      <c r="E72">
        <v>0</v>
      </c>
      <c r="F72">
        <v>2528</v>
      </c>
      <c r="G72">
        <v>107.90103148999999</v>
      </c>
      <c r="H72">
        <v>71.132980349999997</v>
      </c>
      <c r="I72">
        <v>89.517005920000003</v>
      </c>
      <c r="J72" t="s">
        <v>52</v>
      </c>
      <c r="K72">
        <v>1519545.0049999999</v>
      </c>
      <c r="L72">
        <v>5033238.9978999998</v>
      </c>
      <c r="M72" t="s">
        <v>52</v>
      </c>
      <c r="N72" s="40">
        <v>44562</v>
      </c>
      <c r="O72" s="40">
        <v>44926</v>
      </c>
    </row>
    <row r="73" spans="1:15" x14ac:dyDescent="0.25">
      <c r="A73">
        <v>31</v>
      </c>
      <c r="B73" t="s">
        <v>422</v>
      </c>
      <c r="C73">
        <v>1.2E-2</v>
      </c>
      <c r="D73" t="s">
        <v>636</v>
      </c>
      <c r="E73">
        <v>0</v>
      </c>
      <c r="F73">
        <v>2527</v>
      </c>
      <c r="G73">
        <v>107.97271729000001</v>
      </c>
      <c r="H73">
        <v>71.206565859999998</v>
      </c>
      <c r="I73">
        <v>89.589641575000002</v>
      </c>
      <c r="J73" t="s">
        <v>53</v>
      </c>
      <c r="K73">
        <v>1519518.9950999999</v>
      </c>
      <c r="L73">
        <v>5033226.9990999997</v>
      </c>
      <c r="M73" t="s">
        <v>53</v>
      </c>
      <c r="N73" s="40">
        <v>44562</v>
      </c>
      <c r="O73" s="40">
        <v>44926</v>
      </c>
    </row>
    <row r="74" spans="1:15" x14ac:dyDescent="0.25">
      <c r="A74">
        <v>32</v>
      </c>
      <c r="B74" t="s">
        <v>426</v>
      </c>
      <c r="C74">
        <v>8.0000000000000002E-3</v>
      </c>
      <c r="D74" t="s">
        <v>639</v>
      </c>
      <c r="E74">
        <v>0</v>
      </c>
      <c r="F74">
        <v>2528</v>
      </c>
      <c r="G74">
        <v>107.90103148999999</v>
      </c>
      <c r="H74">
        <v>71.132980349999997</v>
      </c>
      <c r="I74">
        <v>89.517005920000003</v>
      </c>
      <c r="J74" t="s">
        <v>56</v>
      </c>
      <c r="K74">
        <v>1519549.9957999999</v>
      </c>
      <c r="L74">
        <v>5033195.9979999997</v>
      </c>
      <c r="M74" t="s">
        <v>56</v>
      </c>
      <c r="N74" s="40">
        <v>44562</v>
      </c>
      <c r="O74" s="40">
        <v>44926</v>
      </c>
    </row>
    <row r="75" spans="1:15" x14ac:dyDescent="0.25">
      <c r="A75">
        <v>33</v>
      </c>
      <c r="B75" t="s">
        <v>342</v>
      </c>
      <c r="C75">
        <v>6.0000000000000001E-3</v>
      </c>
      <c r="D75" t="s">
        <v>654</v>
      </c>
      <c r="E75">
        <v>0</v>
      </c>
      <c r="F75">
        <v>14785</v>
      </c>
      <c r="G75">
        <v>106.4753418</v>
      </c>
      <c r="H75">
        <v>63.433700559999998</v>
      </c>
      <c r="I75">
        <v>84.95452118</v>
      </c>
      <c r="J75" t="s">
        <v>71</v>
      </c>
      <c r="K75">
        <v>1518762.0031999999</v>
      </c>
      <c r="L75">
        <v>5031310.9926000005</v>
      </c>
      <c r="M75" t="s">
        <v>71</v>
      </c>
      <c r="N75" s="40">
        <v>44562</v>
      </c>
      <c r="O75" s="40">
        <v>44926</v>
      </c>
    </row>
    <row r="76" spans="1:15" x14ac:dyDescent="0.25">
      <c r="A76">
        <v>34</v>
      </c>
      <c r="B76" t="s">
        <v>453</v>
      </c>
      <c r="C76">
        <v>-3.5000000000000001E-3</v>
      </c>
      <c r="D76" t="s">
        <v>674</v>
      </c>
      <c r="E76">
        <v>0</v>
      </c>
      <c r="F76">
        <v>727</v>
      </c>
      <c r="G76">
        <v>112.15606689000001</v>
      </c>
      <c r="H76">
        <v>65.068504329999996</v>
      </c>
      <c r="I76">
        <v>88.612285610000001</v>
      </c>
      <c r="J76" t="s">
        <v>87</v>
      </c>
      <c r="K76">
        <v>1516905.0027999999</v>
      </c>
      <c r="L76">
        <v>5033255.9985999996</v>
      </c>
      <c r="M76" t="s">
        <v>87</v>
      </c>
      <c r="N76" s="40">
        <v>44562</v>
      </c>
      <c r="O76" s="40">
        <v>44926</v>
      </c>
    </row>
    <row r="77" spans="1:15" x14ac:dyDescent="0.25">
      <c r="A77">
        <v>35</v>
      </c>
      <c r="B77" t="s">
        <v>464</v>
      </c>
      <c r="C77">
        <v>-9.4999999999999998E-3</v>
      </c>
      <c r="D77" t="s">
        <v>683</v>
      </c>
      <c r="E77">
        <v>0</v>
      </c>
      <c r="F77">
        <v>9249</v>
      </c>
      <c r="G77">
        <v>103.56208801</v>
      </c>
      <c r="H77">
        <v>66.873481749999996</v>
      </c>
      <c r="I77">
        <v>85.217784879999996</v>
      </c>
      <c r="J77" t="s">
        <v>89</v>
      </c>
      <c r="K77">
        <v>1520751.9961000001</v>
      </c>
      <c r="L77">
        <v>5032391.9959000004</v>
      </c>
      <c r="M77" t="s">
        <v>89</v>
      </c>
      <c r="N77" s="40">
        <v>44562</v>
      </c>
      <c r="O77" s="40">
        <v>44926</v>
      </c>
    </row>
    <row r="78" spans="1:15" x14ac:dyDescent="0.25">
      <c r="A78">
        <v>36</v>
      </c>
      <c r="B78" t="s">
        <v>465</v>
      </c>
      <c r="C78">
        <v>-9.4999999999999998E-3</v>
      </c>
      <c r="D78" t="s">
        <v>684</v>
      </c>
      <c r="E78">
        <v>0</v>
      </c>
      <c r="F78">
        <v>8671</v>
      </c>
      <c r="G78">
        <v>104.6832962</v>
      </c>
      <c r="H78">
        <v>68.130287170000003</v>
      </c>
      <c r="I78">
        <v>86.406791685000002</v>
      </c>
      <c r="J78" t="s">
        <v>90</v>
      </c>
      <c r="K78">
        <v>1520458.9982</v>
      </c>
      <c r="L78">
        <v>5032383.9956999999</v>
      </c>
      <c r="M78" t="s">
        <v>90</v>
      </c>
      <c r="N78" s="40">
        <v>44562</v>
      </c>
      <c r="O78" s="40">
        <v>44926</v>
      </c>
    </row>
    <row r="79" spans="1:15" x14ac:dyDescent="0.25">
      <c r="A79">
        <v>37</v>
      </c>
      <c r="B79" t="s">
        <v>466</v>
      </c>
      <c r="C79">
        <v>-9.4999999999999998E-3</v>
      </c>
      <c r="D79" t="s">
        <v>685</v>
      </c>
      <c r="E79">
        <v>0</v>
      </c>
      <c r="F79">
        <v>9255</v>
      </c>
      <c r="G79">
        <v>103.91210938</v>
      </c>
      <c r="H79">
        <v>66.635841369999994</v>
      </c>
      <c r="I79">
        <v>85.273975374999907</v>
      </c>
      <c r="J79" t="s">
        <v>91</v>
      </c>
      <c r="K79">
        <v>1520823.9998999999</v>
      </c>
      <c r="L79">
        <v>5032383.9976000004</v>
      </c>
      <c r="M79" t="s">
        <v>91</v>
      </c>
      <c r="N79" s="40">
        <v>44562</v>
      </c>
      <c r="O79" s="40">
        <v>44926</v>
      </c>
    </row>
    <row r="80" spans="1:15" x14ac:dyDescent="0.25">
      <c r="A80">
        <v>38</v>
      </c>
      <c r="B80" t="s">
        <v>467</v>
      </c>
      <c r="C80">
        <v>-9.4999999999999998E-3</v>
      </c>
      <c r="D80" t="s">
        <v>686</v>
      </c>
      <c r="E80">
        <v>0</v>
      </c>
      <c r="F80">
        <v>8689</v>
      </c>
      <c r="G80">
        <v>104.02419281</v>
      </c>
      <c r="H80">
        <v>67.291755679999994</v>
      </c>
      <c r="I80">
        <v>85.657974244999906</v>
      </c>
      <c r="J80" t="s">
        <v>92</v>
      </c>
      <c r="K80">
        <v>1520653.0012999999</v>
      </c>
      <c r="L80">
        <v>5032404.9929</v>
      </c>
      <c r="M80" t="s">
        <v>92</v>
      </c>
      <c r="N80" s="40">
        <v>44562</v>
      </c>
      <c r="O80" s="40">
        <v>44926</v>
      </c>
    </row>
    <row r="81" spans="1:15" x14ac:dyDescent="0.25">
      <c r="A81">
        <v>39</v>
      </c>
      <c r="B81" t="s">
        <v>468</v>
      </c>
      <c r="C81">
        <v>-9.4999999999999998E-3</v>
      </c>
      <c r="D81" t="s">
        <v>687</v>
      </c>
      <c r="E81">
        <v>0</v>
      </c>
      <c r="F81">
        <v>7191</v>
      </c>
      <c r="G81">
        <v>103.00206756999999</v>
      </c>
      <c r="H81">
        <v>68.493926999999999</v>
      </c>
      <c r="I81">
        <v>85.747997284999997</v>
      </c>
      <c r="J81" t="s">
        <v>93</v>
      </c>
      <c r="K81">
        <v>1520382.003</v>
      </c>
      <c r="L81">
        <v>5032502.9935999997</v>
      </c>
      <c r="M81" t="s">
        <v>93</v>
      </c>
      <c r="N81" s="40">
        <v>44562</v>
      </c>
      <c r="O81" s="40">
        <v>44926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a01</vt:lpstr>
      <vt:lpstr>real_unknown_sources</vt:lpstr>
      <vt:lpstr>___________</vt:lpstr>
      <vt:lpstr>Preprocessing_01</vt:lpstr>
      <vt:lpstr>Preprocessing_02__Wells</vt:lpstr>
      <vt:lpstr>Sheet1</vt:lpstr>
      <vt:lpstr>15_Wells_Pump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grossi</dc:creator>
  <cp:lastModifiedBy>grossi</cp:lastModifiedBy>
  <dcterms:created xsi:type="dcterms:W3CDTF">2025-01-19T09:09:42Z</dcterms:created>
  <dcterms:modified xsi:type="dcterms:W3CDTF">2025-02-01T11:17:25Z</dcterms:modified>
</cp:coreProperties>
</file>